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bbie 1/Dropbox/Zones 25B-29 Website_Membership/00_A_Revision Comments/00_AA_12 Nov 2019_Chart_NEW/"/>
    </mc:Choice>
  </mc:AlternateContent>
  <xr:revisionPtr revIDLastSave="0" documentId="8_{B1D2C731-C3A4-BD44-90B5-6985F0DBD9F3}" xr6:coauthVersionLast="45" xr6:coauthVersionMax="45" xr10:uidLastSave="{00000000-0000-0000-0000-000000000000}"/>
  <bookViews>
    <workbookView xWindow="0" yWindow="460" windowWidth="19220" windowHeight="7300" xr2:uid="{00000000-000D-0000-FFFF-FFFF00000000}"/>
  </bookViews>
  <sheets>
    <sheet name="Comparison by District" sheetId="1" r:id="rId1"/>
    <sheet name="5580" sheetId="9" r:id="rId2"/>
    <sheet name="5610" sheetId="10" r:id="rId3"/>
    <sheet name="5630" sheetId="11" r:id="rId4"/>
    <sheet name="5650" sheetId="12" r:id="rId5"/>
    <sheet name="5680" sheetId="13" r:id="rId6"/>
    <sheet name="5710" sheetId="15" r:id="rId7"/>
    <sheet name="5790" sheetId="17" r:id="rId8"/>
    <sheet name="5810" sheetId="18" r:id="rId9"/>
    <sheet name="5840" sheetId="19" r:id="rId10"/>
    <sheet name="5870" sheetId="20" r:id="rId11"/>
    <sheet name="5890" sheetId="21" r:id="rId12"/>
    <sheet name="5910" sheetId="22" r:id="rId13"/>
    <sheet name="5930" sheetId="23" r:id="rId14"/>
    <sheet name="5950" sheetId="24" r:id="rId15"/>
    <sheet name="5960" sheetId="25" r:id="rId16"/>
    <sheet name="5970" sheetId="26" r:id="rId17"/>
    <sheet name="6000" sheetId="27" r:id="rId18"/>
    <sheet name="6220" sheetId="28" r:id="rId19"/>
    <sheet name="6250" sheetId="29" r:id="rId20"/>
    <sheet name="6270" sheetId="30" r:id="rId21"/>
    <sheet name="6420" sheetId="31" r:id="rId22"/>
    <sheet name="6440" sheetId="32" r:id="rId23"/>
    <sheet name="6450" sheetId="33" r:id="rId24"/>
  </sheets>
  <externalReferences>
    <externalReference r:id="rId25"/>
    <externalReference r:id="rId2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2" i="33" l="1"/>
  <c r="M62" i="33" s="1"/>
  <c r="L61" i="33"/>
  <c r="L59" i="33"/>
  <c r="L58" i="33"/>
  <c r="L57" i="33"/>
  <c r="L56" i="33"/>
  <c r="L54" i="33"/>
  <c r="L52" i="33"/>
  <c r="L51" i="33"/>
  <c r="L4" i="33"/>
  <c r="L50" i="33"/>
  <c r="L49" i="33"/>
  <c r="L48" i="33"/>
  <c r="L47" i="33"/>
  <c r="L46" i="33"/>
  <c r="L45" i="33"/>
  <c r="L44" i="33"/>
  <c r="L43" i="33"/>
  <c r="L42" i="33"/>
  <c r="L60" i="33"/>
  <c r="L41" i="33"/>
  <c r="L40" i="33"/>
  <c r="L17" i="33"/>
  <c r="L39" i="33"/>
  <c r="L38" i="33"/>
  <c r="L37" i="33"/>
  <c r="L20" i="33"/>
  <c r="L53" i="33"/>
  <c r="L12" i="33"/>
  <c r="L36" i="33"/>
  <c r="L35" i="33"/>
  <c r="L18" i="33"/>
  <c r="L34" i="33"/>
  <c r="L33" i="33"/>
  <c r="L32" i="33"/>
  <c r="L55" i="33"/>
  <c r="L31" i="33"/>
  <c r="L30" i="33"/>
  <c r="L29" i="33"/>
  <c r="L24" i="33"/>
  <c r="L28" i="33"/>
  <c r="L26" i="33"/>
  <c r="L25" i="33"/>
  <c r="L23" i="33"/>
  <c r="L22" i="33"/>
  <c r="L21" i="33"/>
  <c r="L19" i="33"/>
  <c r="L27" i="33"/>
  <c r="L6" i="33"/>
  <c r="L16" i="33"/>
  <c r="L15" i="33"/>
  <c r="L14" i="33"/>
  <c r="L11" i="33"/>
  <c r="L10" i="33"/>
  <c r="L9" i="33"/>
  <c r="L8" i="33"/>
  <c r="L7" i="33"/>
  <c r="L13" i="33"/>
  <c r="L3" i="33"/>
  <c r="L5" i="33"/>
  <c r="L68" i="32"/>
  <c r="L69" i="32"/>
  <c r="L67" i="32"/>
  <c r="L57" i="32"/>
  <c r="L62" i="32"/>
  <c r="L63" i="32"/>
  <c r="L66" i="32"/>
  <c r="L64" i="32"/>
  <c r="L55" i="32"/>
  <c r="L54" i="32"/>
  <c r="L53" i="32"/>
  <c r="L52" i="32"/>
  <c r="L51" i="32"/>
  <c r="L59" i="32"/>
  <c r="L50" i="32"/>
  <c r="L49" i="32"/>
  <c r="L47" i="32"/>
  <c r="L46" i="32"/>
  <c r="L45" i="32"/>
  <c r="L44" i="32"/>
  <c r="L56" i="32"/>
  <c r="L22" i="32"/>
  <c r="L58" i="32"/>
  <c r="L43" i="32"/>
  <c r="L42" i="32"/>
  <c r="L61" i="32"/>
  <c r="L41" i="32"/>
  <c r="L40" i="32"/>
  <c r="L39" i="32"/>
  <c r="L38" i="32"/>
  <c r="L37" i="32"/>
  <c r="L36" i="32"/>
  <c r="L35" i="32"/>
  <c r="L34" i="32"/>
  <c r="L33" i="32"/>
  <c r="L13" i="32"/>
  <c r="L60" i="32"/>
  <c r="L17" i="32"/>
  <c r="L32" i="32"/>
  <c r="L31" i="32"/>
  <c r="L30" i="32"/>
  <c r="L48" i="32"/>
  <c r="L29" i="32"/>
  <c r="L28" i="32"/>
  <c r="L65" i="32"/>
  <c r="L27" i="32"/>
  <c r="L26" i="32"/>
  <c r="L25" i="32"/>
  <c r="L24" i="32"/>
  <c r="L23" i="32"/>
  <c r="L21" i="32"/>
  <c r="L20" i="32"/>
  <c r="L19" i="32"/>
  <c r="L18" i="32"/>
  <c r="L16" i="32"/>
  <c r="L15" i="32"/>
  <c r="L10" i="32"/>
  <c r="L14" i="32"/>
  <c r="L12" i="32"/>
  <c r="L11" i="32"/>
  <c r="L9" i="32"/>
  <c r="L8" i="32"/>
  <c r="L7" i="32"/>
  <c r="L6" i="32"/>
  <c r="L5" i="32"/>
  <c r="L4" i="32"/>
  <c r="L3" i="32"/>
  <c r="L48" i="31"/>
  <c r="L46" i="31"/>
  <c r="L47" i="31"/>
  <c r="L45" i="31"/>
  <c r="L38" i="31"/>
  <c r="L44" i="31"/>
  <c r="L43" i="31"/>
  <c r="L42" i="31"/>
  <c r="L41" i="31"/>
  <c r="L40" i="31"/>
  <c r="L37" i="31"/>
  <c r="L36" i="31"/>
  <c r="L35" i="31"/>
  <c r="L34" i="31"/>
  <c r="L9" i="31"/>
  <c r="L33" i="31"/>
  <c r="L32" i="31"/>
  <c r="L11" i="31"/>
  <c r="L31" i="31"/>
  <c r="L39" i="31"/>
  <c r="L30" i="31"/>
  <c r="L3" i="31"/>
  <c r="L29" i="31"/>
  <c r="L28" i="31"/>
  <c r="L27" i="31"/>
  <c r="L26" i="31"/>
  <c r="L15" i="31"/>
  <c r="L25" i="31"/>
  <c r="L24" i="31"/>
  <c r="L23" i="31"/>
  <c r="L22" i="31"/>
  <c r="L21" i="31"/>
  <c r="L10" i="31"/>
  <c r="L20" i="31"/>
  <c r="L17" i="31"/>
  <c r="L16" i="31"/>
  <c r="L14" i="31"/>
  <c r="L18" i="31"/>
  <c r="L13" i="31"/>
  <c r="L12" i="31"/>
  <c r="L19" i="31"/>
  <c r="L8" i="31"/>
  <c r="L7" i="31"/>
  <c r="L5" i="31"/>
  <c r="L6" i="31"/>
  <c r="L4" i="31"/>
  <c r="L56" i="30"/>
  <c r="L54" i="30"/>
  <c r="L44" i="30"/>
  <c r="L53" i="30"/>
  <c r="L52" i="30"/>
  <c r="L51" i="30"/>
  <c r="L50" i="30"/>
  <c r="L49" i="30"/>
  <c r="L45" i="30"/>
  <c r="L47" i="30"/>
  <c r="L55" i="30"/>
  <c r="L48" i="30"/>
  <c r="L42" i="30"/>
  <c r="L41" i="30"/>
  <c r="L46" i="30"/>
  <c r="L39" i="30"/>
  <c r="L14" i="30"/>
  <c r="L37" i="30"/>
  <c r="L36" i="30"/>
  <c r="L35" i="30"/>
  <c r="L34" i="30"/>
  <c r="L33" i="30"/>
  <c r="L32" i="30"/>
  <c r="L31" i="30"/>
  <c r="L30" i="30"/>
  <c r="L29" i="30"/>
  <c r="L43" i="30"/>
  <c r="L28" i="30"/>
  <c r="L27" i="30"/>
  <c r="L26" i="30"/>
  <c r="L25" i="30"/>
  <c r="L24" i="30"/>
  <c r="L40" i="30"/>
  <c r="L23" i="30"/>
  <c r="L22" i="30"/>
  <c r="L21" i="30"/>
  <c r="L38" i="30"/>
  <c r="L20" i="30"/>
  <c r="L16" i="30"/>
  <c r="L15" i="30"/>
  <c r="L18" i="30"/>
  <c r="L13" i="30"/>
  <c r="L17" i="30"/>
  <c r="L6" i="30"/>
  <c r="L12" i="30"/>
  <c r="L11" i="30"/>
  <c r="L7" i="30"/>
  <c r="L10" i="30"/>
  <c r="L9" i="30"/>
  <c r="L8" i="30"/>
  <c r="L19" i="30"/>
  <c r="L5" i="30"/>
  <c r="L4" i="30"/>
  <c r="L3" i="30"/>
  <c r="L62" i="29"/>
  <c r="L61" i="29"/>
  <c r="L63" i="29"/>
  <c r="L56" i="29"/>
  <c r="L59" i="29"/>
  <c r="L50" i="29"/>
  <c r="L54" i="29"/>
  <c r="L58" i="29"/>
  <c r="L53" i="29"/>
  <c r="L52" i="29"/>
  <c r="L51" i="29"/>
  <c r="L49" i="29"/>
  <c r="L48" i="29"/>
  <c r="L55" i="29"/>
  <c r="L46" i="29"/>
  <c r="L45" i="29"/>
  <c r="L44" i="29"/>
  <c r="L43" i="29"/>
  <c r="L42" i="29"/>
  <c r="L41" i="29"/>
  <c r="L40" i="29"/>
  <c r="L39" i="29"/>
  <c r="L38" i="29"/>
  <c r="L37" i="29"/>
  <c r="L36" i="29"/>
  <c r="L35" i="29"/>
  <c r="L10" i="29"/>
  <c r="L34" i="29"/>
  <c r="L33" i="29"/>
  <c r="L32" i="29"/>
  <c r="L31" i="29"/>
  <c r="L57" i="29"/>
  <c r="L60" i="29"/>
  <c r="L5" i="29"/>
  <c r="L30" i="29"/>
  <c r="L23" i="29"/>
  <c r="L28" i="29"/>
  <c r="L47" i="29"/>
  <c r="L26" i="29"/>
  <c r="L13" i="29"/>
  <c r="L27" i="29"/>
  <c r="L25" i="29"/>
  <c r="L24" i="29"/>
  <c r="L29" i="29"/>
  <c r="L21" i="29"/>
  <c r="L20" i="29"/>
  <c r="L19" i="29"/>
  <c r="L18" i="29"/>
  <c r="L17" i="29"/>
  <c r="L16" i="29"/>
  <c r="L15" i="29"/>
  <c r="L14" i="29"/>
  <c r="L12" i="29"/>
  <c r="L11" i="29"/>
  <c r="L22" i="29"/>
  <c r="L9" i="29"/>
  <c r="L8" i="29"/>
  <c r="L7" i="29"/>
  <c r="L6" i="29"/>
  <c r="L3" i="29"/>
  <c r="L4" i="29"/>
  <c r="L40" i="28"/>
  <c r="L39" i="28"/>
  <c r="L38" i="28"/>
  <c r="L37" i="28"/>
  <c r="L36" i="28"/>
  <c r="L34" i="28"/>
  <c r="L41" i="28"/>
  <c r="L32" i="28"/>
  <c r="L31" i="28"/>
  <c r="L30" i="28"/>
  <c r="L28" i="28"/>
  <c r="L27" i="28"/>
  <c r="L14" i="28"/>
  <c r="L26" i="28"/>
  <c r="L25" i="28"/>
  <c r="L24" i="28"/>
  <c r="L29" i="28"/>
  <c r="L23" i="28"/>
  <c r="L22" i="28"/>
  <c r="L21" i="28"/>
  <c r="L33" i="28"/>
  <c r="L20" i="28"/>
  <c r="L19" i="28"/>
  <c r="L18" i="28"/>
  <c r="L13" i="28"/>
  <c r="L11" i="28"/>
  <c r="L17" i="28"/>
  <c r="L35" i="28"/>
  <c r="L16" i="28"/>
  <c r="L15" i="28"/>
  <c r="L12" i="28"/>
  <c r="L10" i="28"/>
  <c r="L9" i="28"/>
  <c r="L8" i="28"/>
  <c r="L7" i="28"/>
  <c r="L6" i="28"/>
  <c r="L4" i="28"/>
  <c r="L5" i="28"/>
  <c r="L3" i="28"/>
  <c r="L67" i="27"/>
  <c r="L64" i="27"/>
  <c r="L54" i="27"/>
  <c r="L62" i="27"/>
  <c r="L61" i="27"/>
  <c r="L60" i="27"/>
  <c r="L59" i="27"/>
  <c r="L65" i="27"/>
  <c r="L58" i="27"/>
  <c r="L57" i="27"/>
  <c r="L63" i="27"/>
  <c r="L55" i="27"/>
  <c r="L56" i="27"/>
  <c r="L53" i="27"/>
  <c r="L48" i="27"/>
  <c r="L50" i="27"/>
  <c r="L51" i="27"/>
  <c r="L47" i="27"/>
  <c r="L46" i="27"/>
  <c r="L66" i="27"/>
  <c r="L45" i="27"/>
  <c r="L44" i="27"/>
  <c r="L43" i="27"/>
  <c r="L42" i="27"/>
  <c r="L21" i="27"/>
  <c r="L41" i="27"/>
  <c r="L40" i="27"/>
  <c r="L39" i="27"/>
  <c r="L38" i="27"/>
  <c r="L37" i="27"/>
  <c r="L12" i="27"/>
  <c r="L36" i="27"/>
  <c r="L35" i="27"/>
  <c r="L52" i="27"/>
  <c r="L34" i="27"/>
  <c r="L33" i="27"/>
  <c r="L32" i="27"/>
  <c r="L31" i="27"/>
  <c r="L30" i="27"/>
  <c r="L29" i="27"/>
  <c r="L6" i="27"/>
  <c r="L28" i="27"/>
  <c r="L27" i="27"/>
  <c r="L23" i="27"/>
  <c r="L22" i="27"/>
  <c r="L18" i="27"/>
  <c r="L49" i="27"/>
  <c r="L20" i="27"/>
  <c r="L26" i="27"/>
  <c r="L19" i="27"/>
  <c r="L8" i="27"/>
  <c r="L17" i="27"/>
  <c r="L16" i="27"/>
  <c r="L25" i="27"/>
  <c r="L15" i="27"/>
  <c r="L14" i="27"/>
  <c r="L11" i="27"/>
  <c r="L10" i="27"/>
  <c r="L9" i="27"/>
  <c r="L7" i="27"/>
  <c r="L4" i="27"/>
  <c r="L13" i="27"/>
  <c r="L24" i="27"/>
  <c r="L5" i="27"/>
  <c r="L3" i="27"/>
  <c r="L53" i="26"/>
  <c r="L52" i="26"/>
  <c r="L45" i="26"/>
  <c r="L49" i="26"/>
  <c r="L44" i="26"/>
  <c r="L43" i="26"/>
  <c r="L42" i="26"/>
  <c r="L50" i="26"/>
  <c r="L51" i="26"/>
  <c r="L48" i="26"/>
  <c r="L40" i="26"/>
  <c r="L39" i="26"/>
  <c r="L32" i="26"/>
  <c r="L41" i="26"/>
  <c r="L37" i="26"/>
  <c r="L33" i="26"/>
  <c r="L36" i="26"/>
  <c r="L34" i="26"/>
  <c r="L38" i="26"/>
  <c r="L46" i="26"/>
  <c r="L10" i="26"/>
  <c r="L35" i="26"/>
  <c r="L31" i="26"/>
  <c r="L30" i="26"/>
  <c r="L29" i="26"/>
  <c r="L28" i="26"/>
  <c r="L27" i="26"/>
  <c r="L26" i="26"/>
  <c r="L25" i="26"/>
  <c r="L24" i="26"/>
  <c r="L23" i="26"/>
  <c r="L47" i="26"/>
  <c r="L22" i="26"/>
  <c r="L21" i="26"/>
  <c r="L12" i="26"/>
  <c r="L5" i="26"/>
  <c r="L18" i="26"/>
  <c r="L17" i="26"/>
  <c r="L16" i="26"/>
  <c r="L20" i="26"/>
  <c r="L15" i="26"/>
  <c r="L14" i="26"/>
  <c r="L13" i="26"/>
  <c r="L11" i="26"/>
  <c r="L19" i="26"/>
  <c r="L8" i="26"/>
  <c r="L9" i="26"/>
  <c r="L4" i="26"/>
  <c r="L7" i="26"/>
  <c r="L3" i="26"/>
  <c r="L6" i="26"/>
  <c r="L65" i="25"/>
  <c r="L64" i="25"/>
  <c r="L62" i="25"/>
  <c r="L61" i="25"/>
  <c r="L60" i="25"/>
  <c r="L59" i="25"/>
  <c r="L58" i="25"/>
  <c r="L57" i="25"/>
  <c r="L50" i="25"/>
  <c r="L49" i="25"/>
  <c r="L56" i="25"/>
  <c r="L47" i="25"/>
  <c r="L53" i="25"/>
  <c r="L52" i="25"/>
  <c r="L51" i="25"/>
  <c r="L48" i="25"/>
  <c r="L43" i="25"/>
  <c r="L55" i="25"/>
  <c r="L21" i="25"/>
  <c r="L45" i="25"/>
  <c r="L42" i="25"/>
  <c r="L41" i="25"/>
  <c r="L40" i="25"/>
  <c r="L39" i="25"/>
  <c r="L38" i="25"/>
  <c r="L37" i="25"/>
  <c r="L36" i="25"/>
  <c r="L35" i="25"/>
  <c r="L63" i="25"/>
  <c r="L34" i="25"/>
  <c r="L33" i="25"/>
  <c r="L32" i="25"/>
  <c r="L31" i="25"/>
  <c r="L30" i="25"/>
  <c r="L29" i="25"/>
  <c r="L46" i="25"/>
  <c r="L28" i="25"/>
  <c r="L12" i="25"/>
  <c r="L54" i="25"/>
  <c r="L27" i="25"/>
  <c r="L26" i="25"/>
  <c r="L25" i="25"/>
  <c r="L24" i="25"/>
  <c r="L44" i="25"/>
  <c r="L23" i="25"/>
  <c r="L22" i="25"/>
  <c r="L16" i="25"/>
  <c r="L13" i="25"/>
  <c r="L20" i="25"/>
  <c r="L19" i="25"/>
  <c r="L15" i="25"/>
  <c r="L18" i="25"/>
  <c r="L17" i="25"/>
  <c r="L8" i="25"/>
  <c r="L6" i="25"/>
  <c r="L14" i="25"/>
  <c r="L7" i="25"/>
  <c r="L11" i="25"/>
  <c r="L10" i="25"/>
  <c r="L9" i="25"/>
  <c r="L5" i="25"/>
  <c r="L4" i="25"/>
  <c r="L3" i="25"/>
  <c r="L65" i="24"/>
  <c r="L64" i="24"/>
  <c r="L63" i="24"/>
  <c r="L3" i="24"/>
  <c r="L62" i="24"/>
  <c r="L49" i="24"/>
  <c r="L60" i="24"/>
  <c r="L59" i="24"/>
  <c r="L58" i="24"/>
  <c r="L57" i="24"/>
  <c r="L56" i="24"/>
  <c r="L55" i="24"/>
  <c r="L54" i="24"/>
  <c r="L51" i="24"/>
  <c r="L53" i="24"/>
  <c r="L52" i="24"/>
  <c r="L61" i="24"/>
  <c r="L50" i="24"/>
  <c r="L26" i="24"/>
  <c r="L48" i="24"/>
  <c r="L47" i="24"/>
  <c r="L46" i="24"/>
  <c r="L45" i="24"/>
  <c r="L44" i="24"/>
  <c r="L43" i="24"/>
  <c r="L42" i="24"/>
  <c r="L41" i="24"/>
  <c r="L40" i="24"/>
  <c r="L39" i="24"/>
  <c r="L38" i="24"/>
  <c r="L37" i="24"/>
  <c r="L36" i="24"/>
  <c r="L24" i="24"/>
  <c r="L35" i="24"/>
  <c r="L34" i="24"/>
  <c r="L33" i="24"/>
  <c r="L18" i="24"/>
  <c r="L32" i="24"/>
  <c r="L31" i="24"/>
  <c r="L25" i="24"/>
  <c r="L27" i="24"/>
  <c r="L20" i="24"/>
  <c r="L14" i="24"/>
  <c r="L13" i="24"/>
  <c r="L23" i="24"/>
  <c r="L28" i="24"/>
  <c r="L30" i="24"/>
  <c r="L29" i="24"/>
  <c r="L22" i="24"/>
  <c r="L16" i="24"/>
  <c r="L21" i="24"/>
  <c r="L12" i="24"/>
  <c r="L19" i="24"/>
  <c r="L17" i="24"/>
  <c r="L15" i="24"/>
  <c r="L11" i="24"/>
  <c r="L10" i="24"/>
  <c r="L9" i="24"/>
  <c r="L8" i="24"/>
  <c r="L7" i="24"/>
  <c r="L5" i="24"/>
  <c r="L4" i="24"/>
  <c r="L6" i="24"/>
  <c r="L53" i="23"/>
  <c r="L52" i="23"/>
  <c r="L49" i="23"/>
  <c r="L51" i="23"/>
  <c r="L25" i="23"/>
  <c r="L48" i="23"/>
  <c r="L50" i="23"/>
  <c r="L46" i="23"/>
  <c r="L43" i="23"/>
  <c r="L42" i="23"/>
  <c r="L37" i="23"/>
  <c r="L4" i="23"/>
  <c r="L41" i="23"/>
  <c r="L40" i="23"/>
  <c r="L39" i="23"/>
  <c r="L47" i="23"/>
  <c r="L38" i="23"/>
  <c r="L44" i="23"/>
  <c r="L36" i="23"/>
  <c r="L17" i="23"/>
  <c r="L35" i="23"/>
  <c r="L34" i="23"/>
  <c r="L33" i="23"/>
  <c r="L32" i="23"/>
  <c r="L31" i="23"/>
  <c r="L30" i="23"/>
  <c r="L45" i="23"/>
  <c r="L29" i="23"/>
  <c r="L28" i="23"/>
  <c r="L27" i="23"/>
  <c r="L20" i="23"/>
  <c r="L23" i="23"/>
  <c r="L24" i="23"/>
  <c r="L22" i="23"/>
  <c r="L21" i="23"/>
  <c r="L19" i="23"/>
  <c r="L26" i="23"/>
  <c r="L16" i="23"/>
  <c r="L18" i="23"/>
  <c r="L14" i="23"/>
  <c r="L8" i="23"/>
  <c r="L13" i="23"/>
  <c r="L12" i="23"/>
  <c r="L11" i="23"/>
  <c r="L10" i="23"/>
  <c r="L9" i="23"/>
  <c r="L15" i="23"/>
  <c r="L7" i="23"/>
  <c r="L6" i="23"/>
  <c r="L5" i="23"/>
  <c r="L3" i="23"/>
  <c r="L40" i="22"/>
  <c r="L39" i="22"/>
  <c r="L37" i="22"/>
  <c r="L32" i="22"/>
  <c r="L36" i="22"/>
  <c r="L33" i="22"/>
  <c r="L34" i="22"/>
  <c r="L35" i="22"/>
  <c r="L21" i="22"/>
  <c r="L14" i="22"/>
  <c r="L31" i="22"/>
  <c r="L30" i="22"/>
  <c r="L38" i="22"/>
  <c r="L29" i="22"/>
  <c r="L28" i="22"/>
  <c r="L27" i="22"/>
  <c r="L41" i="22"/>
  <c r="L18" i="22"/>
  <c r="L23" i="22"/>
  <c r="L22" i="22"/>
  <c r="L20" i="22"/>
  <c r="L19" i="22"/>
  <c r="L24" i="22"/>
  <c r="L17" i="22"/>
  <c r="L11" i="22"/>
  <c r="L16" i="22"/>
  <c r="L15" i="22"/>
  <c r="L26" i="22"/>
  <c r="L13" i="22"/>
  <c r="L12" i="22"/>
  <c r="L10" i="22"/>
  <c r="L9" i="22"/>
  <c r="L8" i="22"/>
  <c r="L4" i="22"/>
  <c r="L5" i="22"/>
  <c r="L25" i="22"/>
  <c r="L6" i="22"/>
  <c r="L7" i="22"/>
  <c r="L3" i="22"/>
  <c r="L65" i="21"/>
  <c r="L64" i="21"/>
  <c r="L62" i="21"/>
  <c r="L61" i="21"/>
  <c r="L60" i="21"/>
  <c r="L52" i="21"/>
  <c r="L58" i="21"/>
  <c r="L57" i="21"/>
  <c r="L55" i="21"/>
  <c r="L49" i="21"/>
  <c r="L54" i="21"/>
  <c r="L51" i="21"/>
  <c r="L63" i="21"/>
  <c r="L48" i="21"/>
  <c r="L47" i="21"/>
  <c r="L56" i="21"/>
  <c r="L50" i="21"/>
  <c r="L46" i="21"/>
  <c r="L59" i="21"/>
  <c r="L45" i="21"/>
  <c r="L44" i="21"/>
  <c r="L16" i="21"/>
  <c r="L3" i="21"/>
  <c r="L43" i="21"/>
  <c r="L42" i="21"/>
  <c r="L41" i="21"/>
  <c r="L26" i="21"/>
  <c r="L40" i="21"/>
  <c r="L39" i="21"/>
  <c r="L38" i="21"/>
  <c r="L37" i="21"/>
  <c r="L36" i="21"/>
  <c r="L35" i="21"/>
  <c r="L34" i="21"/>
  <c r="L53" i="21"/>
  <c r="L33" i="21"/>
  <c r="L28" i="21"/>
  <c r="L31" i="21"/>
  <c r="L30" i="21"/>
  <c r="L32" i="21"/>
  <c r="L25" i="21"/>
  <c r="L29" i="21"/>
  <c r="L17" i="21"/>
  <c r="L27" i="21"/>
  <c r="L24" i="21"/>
  <c r="L23" i="21"/>
  <c r="L21" i="21"/>
  <c r="L20" i="21"/>
  <c r="L19" i="21"/>
  <c r="L18" i="21"/>
  <c r="L22" i="21"/>
  <c r="L15" i="21"/>
  <c r="L14" i="21"/>
  <c r="L13" i="21"/>
  <c r="L12" i="21"/>
  <c r="L10" i="21"/>
  <c r="L11" i="21"/>
  <c r="L9" i="21"/>
  <c r="L8" i="21"/>
  <c r="L6" i="21"/>
  <c r="L7" i="21"/>
  <c r="L5" i="21"/>
  <c r="L4" i="21"/>
  <c r="L59" i="20"/>
  <c r="L58" i="20"/>
  <c r="L57" i="20"/>
  <c r="L55" i="20"/>
  <c r="L56" i="20"/>
  <c r="L42" i="20"/>
  <c r="L53" i="20"/>
  <c r="L50" i="20"/>
  <c r="L23" i="20"/>
  <c r="L54" i="20"/>
  <c r="L49" i="20"/>
  <c r="L46" i="20"/>
  <c r="L43" i="20"/>
  <c r="L47" i="20"/>
  <c r="L41" i="20"/>
  <c r="L45" i="20"/>
  <c r="L40" i="20"/>
  <c r="L44" i="20"/>
  <c r="L39" i="20"/>
  <c r="L38" i="20"/>
  <c r="L37" i="20"/>
  <c r="L36" i="20"/>
  <c r="L35" i="20"/>
  <c r="L34" i="20"/>
  <c r="L33" i="20"/>
  <c r="L48" i="20"/>
  <c r="L32" i="20"/>
  <c r="L31" i="20"/>
  <c r="L30" i="20"/>
  <c r="L29" i="20"/>
  <c r="L52" i="20"/>
  <c r="L21" i="20"/>
  <c r="L4" i="20"/>
  <c r="L51" i="20"/>
  <c r="L15" i="20"/>
  <c r="L26" i="20"/>
  <c r="L28" i="20"/>
  <c r="L20" i="20"/>
  <c r="L25" i="20"/>
  <c r="L27" i="20"/>
  <c r="L24" i="20"/>
  <c r="L14" i="20"/>
  <c r="L22" i="20"/>
  <c r="L19" i="20"/>
  <c r="L18" i="20"/>
  <c r="L17" i="20"/>
  <c r="L16" i="20"/>
  <c r="L13" i="20"/>
  <c r="L12" i="20"/>
  <c r="L11" i="20"/>
  <c r="L10" i="20"/>
  <c r="L9" i="20"/>
  <c r="L8" i="20"/>
  <c r="L7" i="20"/>
  <c r="L5" i="20"/>
  <c r="L6" i="20"/>
  <c r="L3" i="20"/>
  <c r="L59" i="19"/>
  <c r="L58" i="19"/>
  <c r="L55" i="19"/>
  <c r="L47" i="19"/>
  <c r="L50" i="19"/>
  <c r="L56" i="19"/>
  <c r="L53" i="19"/>
  <c r="L46" i="19"/>
  <c r="L52" i="19"/>
  <c r="L51" i="19"/>
  <c r="L49" i="19"/>
  <c r="L31" i="19"/>
  <c r="L54" i="19"/>
  <c r="L45" i="19"/>
  <c r="L44" i="19"/>
  <c r="L11" i="19"/>
  <c r="L43" i="19"/>
  <c r="L57" i="19"/>
  <c r="L42" i="19"/>
  <c r="L41" i="19"/>
  <c r="L40" i="19"/>
  <c r="L39" i="19"/>
  <c r="L25" i="19"/>
  <c r="L38" i="19"/>
  <c r="L37" i="19"/>
  <c r="L36" i="19"/>
  <c r="L35" i="19"/>
  <c r="L34" i="19"/>
  <c r="L33" i="19"/>
  <c r="L32" i="19"/>
  <c r="L48" i="19"/>
  <c r="L30" i="19"/>
  <c r="L29" i="19"/>
  <c r="L28" i="19"/>
  <c r="L27" i="19"/>
  <c r="L26" i="19"/>
  <c r="L24" i="19"/>
  <c r="L20" i="19"/>
  <c r="L15" i="19"/>
  <c r="L23" i="19"/>
  <c r="L22" i="19"/>
  <c r="L6" i="19"/>
  <c r="L10" i="19"/>
  <c r="L21" i="19"/>
  <c r="L17" i="19"/>
  <c r="L19" i="19"/>
  <c r="L18" i="19"/>
  <c r="L16" i="19"/>
  <c r="L14" i="19"/>
  <c r="L13" i="19"/>
  <c r="L12" i="19"/>
  <c r="L9" i="19"/>
  <c r="L8" i="19"/>
  <c r="L7" i="19"/>
  <c r="L5" i="19"/>
  <c r="L4" i="19"/>
  <c r="L3" i="19"/>
  <c r="L65" i="18"/>
  <c r="L62" i="18"/>
  <c r="L61" i="18"/>
  <c r="L60" i="18"/>
  <c r="L59" i="18"/>
  <c r="L58" i="18"/>
  <c r="L56" i="18"/>
  <c r="L53" i="18"/>
  <c r="L52" i="18"/>
  <c r="L54" i="18"/>
  <c r="L51" i="18"/>
  <c r="L50" i="18"/>
  <c r="L49" i="18"/>
  <c r="L47" i="18"/>
  <c r="L55" i="18"/>
  <c r="L26" i="18"/>
  <c r="L45" i="18"/>
  <c r="L48" i="18"/>
  <c r="L44" i="18"/>
  <c r="L43" i="18"/>
  <c r="L42" i="18"/>
  <c r="L64" i="18"/>
  <c r="L63" i="18"/>
  <c r="L41" i="18"/>
  <c r="L40" i="18"/>
  <c r="L39" i="18"/>
  <c r="L38" i="18"/>
  <c r="L37" i="18"/>
  <c r="L36" i="18"/>
  <c r="L35" i="18"/>
  <c r="L34" i="18"/>
  <c r="L11" i="18"/>
  <c r="L33" i="18"/>
  <c r="L32" i="18"/>
  <c r="L31" i="18"/>
  <c r="L30" i="18"/>
  <c r="L57" i="18"/>
  <c r="L12" i="18"/>
  <c r="L28" i="18"/>
  <c r="L46" i="18"/>
  <c r="L17" i="18"/>
  <c r="L25" i="18"/>
  <c r="L24" i="18"/>
  <c r="L29" i="18"/>
  <c r="L23" i="18"/>
  <c r="L22" i="18"/>
  <c r="L21" i="18"/>
  <c r="L20" i="18"/>
  <c r="L19" i="18"/>
  <c r="L18" i="18"/>
  <c r="L27" i="18"/>
  <c r="L16" i="18"/>
  <c r="L15" i="18"/>
  <c r="L13" i="18"/>
  <c r="L14" i="18"/>
  <c r="L10" i="18"/>
  <c r="L9" i="18"/>
  <c r="L8" i="18"/>
  <c r="L7" i="18"/>
  <c r="L5" i="18"/>
  <c r="L4" i="18"/>
  <c r="L6" i="18"/>
  <c r="L3" i="18"/>
  <c r="L75" i="17"/>
  <c r="L74" i="17"/>
  <c r="L73" i="17"/>
  <c r="L64" i="17"/>
  <c r="L71" i="17"/>
  <c r="L70" i="17"/>
  <c r="L69" i="17"/>
  <c r="L67" i="17"/>
  <c r="L63" i="17"/>
  <c r="L55" i="17"/>
  <c r="L53" i="17"/>
  <c r="L65" i="17"/>
  <c r="L61" i="17"/>
  <c r="L60" i="17"/>
  <c r="L59" i="17"/>
  <c r="L52" i="17"/>
  <c r="L68" i="17"/>
  <c r="L58" i="17"/>
  <c r="L56" i="17"/>
  <c r="L57" i="17"/>
  <c r="L54" i="17"/>
  <c r="L17" i="17"/>
  <c r="L51" i="17"/>
  <c r="L13" i="17"/>
  <c r="L50" i="17"/>
  <c r="L3" i="17"/>
  <c r="L49" i="17"/>
  <c r="L66" i="17"/>
  <c r="L48" i="17"/>
  <c r="L47" i="17"/>
  <c r="L46" i="17"/>
  <c r="L45" i="17"/>
  <c r="L44" i="17"/>
  <c r="L62" i="17"/>
  <c r="L43" i="17"/>
  <c r="L42" i="17"/>
  <c r="L41" i="17"/>
  <c r="L72" i="17"/>
  <c r="L40" i="17"/>
  <c r="L39" i="17"/>
  <c r="L38" i="17"/>
  <c r="L37" i="17"/>
  <c r="L36" i="17"/>
  <c r="L35" i="17"/>
  <c r="L32" i="17"/>
  <c r="L31" i="17"/>
  <c r="L34" i="17"/>
  <c r="L28" i="17"/>
  <c r="L30" i="17"/>
  <c r="L29" i="17"/>
  <c r="L27" i="17"/>
  <c r="L26" i="17"/>
  <c r="L24" i="17"/>
  <c r="L23" i="17"/>
  <c r="L22" i="17"/>
  <c r="L21" i="17"/>
  <c r="L12" i="17"/>
  <c r="L9" i="17"/>
  <c r="L20" i="17"/>
  <c r="L33" i="17"/>
  <c r="L25" i="17"/>
  <c r="L19" i="17"/>
  <c r="L18" i="17"/>
  <c r="L4" i="17"/>
  <c r="L16" i="17"/>
  <c r="L8" i="17"/>
  <c r="L15" i="17"/>
  <c r="L14" i="17"/>
  <c r="L11" i="17"/>
  <c r="L7" i="17"/>
  <c r="L6" i="17"/>
  <c r="L10" i="17"/>
  <c r="L5" i="17"/>
  <c r="L46" i="15"/>
  <c r="L42" i="15"/>
  <c r="L44" i="15"/>
  <c r="L45" i="15"/>
  <c r="L41" i="15"/>
  <c r="L39" i="15"/>
  <c r="L43" i="15"/>
  <c r="L40" i="15"/>
  <c r="L38" i="15"/>
  <c r="L36" i="15"/>
  <c r="L16" i="15"/>
  <c r="L33" i="15"/>
  <c r="L34" i="15"/>
  <c r="L32" i="15"/>
  <c r="L31" i="15"/>
  <c r="L37" i="15"/>
  <c r="L30" i="15"/>
  <c r="L29" i="15"/>
  <c r="L28" i="15"/>
  <c r="L27" i="15"/>
  <c r="L26" i="15"/>
  <c r="L25" i="15"/>
  <c r="L35" i="15"/>
  <c r="L24" i="15"/>
  <c r="L23" i="15"/>
  <c r="L22" i="15"/>
  <c r="L21" i="15"/>
  <c r="L20" i="15"/>
  <c r="L19" i="15"/>
  <c r="L11" i="15"/>
  <c r="L17" i="15"/>
  <c r="L8" i="15"/>
  <c r="L15" i="15"/>
  <c r="L12" i="15"/>
  <c r="L14" i="15"/>
  <c r="L13" i="15"/>
  <c r="L9" i="15"/>
  <c r="L18" i="15"/>
  <c r="L10" i="15"/>
  <c r="L6" i="15"/>
  <c r="L7" i="15"/>
  <c r="L5" i="15"/>
  <c r="L4" i="15"/>
  <c r="L3" i="15"/>
  <c r="L62" i="13"/>
  <c r="L60" i="13"/>
  <c r="L59" i="13"/>
  <c r="L61" i="13"/>
  <c r="L57" i="13"/>
  <c r="L56" i="13"/>
  <c r="L55" i="13"/>
  <c r="L54" i="13"/>
  <c r="L51" i="13"/>
  <c r="L52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58" i="13"/>
  <c r="L34" i="13"/>
  <c r="L3" i="13"/>
  <c r="L33" i="13"/>
  <c r="L32" i="13"/>
  <c r="L31" i="13"/>
  <c r="L30" i="13"/>
  <c r="L29" i="13"/>
  <c r="L28" i="13"/>
  <c r="L53" i="13"/>
  <c r="L27" i="13"/>
  <c r="L26" i="13"/>
  <c r="L25" i="13"/>
  <c r="L24" i="13"/>
  <c r="L23" i="13"/>
  <c r="L22" i="13"/>
  <c r="L21" i="13"/>
  <c r="L20" i="13"/>
  <c r="L19" i="13"/>
  <c r="L50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43" i="12"/>
  <c r="L41" i="12"/>
  <c r="L40" i="12"/>
  <c r="L39" i="12"/>
  <c r="L38" i="12"/>
  <c r="L37" i="12"/>
  <c r="L36" i="12"/>
  <c r="L35" i="12"/>
  <c r="L34" i="12"/>
  <c r="L33" i="12"/>
  <c r="L32" i="12"/>
  <c r="L30" i="12"/>
  <c r="L31" i="12"/>
  <c r="L29" i="12"/>
  <c r="L28" i="12"/>
  <c r="L18" i="12"/>
  <c r="L27" i="12"/>
  <c r="L26" i="12"/>
  <c r="L25" i="12"/>
  <c r="L24" i="12"/>
  <c r="L23" i="12"/>
  <c r="L22" i="12"/>
  <c r="L42" i="12"/>
  <c r="L21" i="12"/>
  <c r="L12" i="12"/>
  <c r="L20" i="12"/>
  <c r="L17" i="12"/>
  <c r="L15" i="12"/>
  <c r="L16" i="12"/>
  <c r="L11" i="12"/>
  <c r="L14" i="12"/>
  <c r="L10" i="12"/>
  <c r="L13" i="12"/>
  <c r="L8" i="12"/>
  <c r="L5" i="12"/>
  <c r="L19" i="12"/>
  <c r="L9" i="12"/>
  <c r="L7" i="12"/>
  <c r="L6" i="12"/>
  <c r="L4" i="12"/>
  <c r="L3" i="12"/>
  <c r="L33" i="11"/>
  <c r="L30" i="11"/>
  <c r="L29" i="11"/>
  <c r="L32" i="11"/>
  <c r="L27" i="11"/>
  <c r="L26" i="11"/>
  <c r="L25" i="11"/>
  <c r="L24" i="11"/>
  <c r="L23" i="11"/>
  <c r="L22" i="11"/>
  <c r="L21" i="11"/>
  <c r="L20" i="11"/>
  <c r="L19" i="11"/>
  <c r="L18" i="11"/>
  <c r="L17" i="11"/>
  <c r="L28" i="11"/>
  <c r="L16" i="11"/>
  <c r="L15" i="11"/>
  <c r="L14" i="11"/>
  <c r="L13" i="11"/>
  <c r="L31" i="11"/>
  <c r="L12" i="11"/>
  <c r="L11" i="11"/>
  <c r="L8" i="11"/>
  <c r="L10" i="11"/>
  <c r="L9" i="11"/>
  <c r="L7" i="11"/>
  <c r="L4" i="11"/>
  <c r="L6" i="11"/>
  <c r="L5" i="11"/>
  <c r="L3" i="11"/>
  <c r="L38" i="10"/>
  <c r="L40" i="10"/>
  <c r="L41" i="10"/>
  <c r="L39" i="10"/>
  <c r="L37" i="10"/>
  <c r="L36" i="10"/>
  <c r="L34" i="10"/>
  <c r="L33" i="10"/>
  <c r="L32" i="10"/>
  <c r="L30" i="10"/>
  <c r="L29" i="10"/>
  <c r="L28" i="10"/>
  <c r="L26" i="10"/>
  <c r="L14" i="10"/>
  <c r="L35" i="10"/>
  <c r="L31" i="10"/>
  <c r="L25" i="10"/>
  <c r="L24" i="10"/>
  <c r="L23" i="10"/>
  <c r="L22" i="10"/>
  <c r="L21" i="10"/>
  <c r="L4" i="10"/>
  <c r="L20" i="10"/>
  <c r="L27" i="10"/>
  <c r="L43" i="10"/>
  <c r="L42" i="10"/>
  <c r="L19" i="10"/>
  <c r="L18" i="10"/>
  <c r="L17" i="10"/>
  <c r="L16" i="10"/>
  <c r="L15" i="10"/>
  <c r="L13" i="10"/>
  <c r="L12" i="10"/>
  <c r="L5" i="10"/>
  <c r="L11" i="10"/>
  <c r="L10" i="10"/>
  <c r="L9" i="10"/>
  <c r="L8" i="10"/>
  <c r="L7" i="10"/>
  <c r="L6" i="10"/>
  <c r="L3" i="10"/>
  <c r="L68" i="9"/>
  <c r="L67" i="9"/>
  <c r="L66" i="9"/>
  <c r="L62" i="9"/>
  <c r="L11" i="9"/>
  <c r="L63" i="9"/>
  <c r="L61" i="9"/>
  <c r="L60" i="9"/>
  <c r="L59" i="9"/>
  <c r="L57" i="9"/>
  <c r="L56" i="9"/>
  <c r="L55" i="9"/>
  <c r="L54" i="9"/>
  <c r="L53" i="9"/>
  <c r="L52" i="9"/>
  <c r="L49" i="9"/>
  <c r="L51" i="9"/>
  <c r="L15" i="9"/>
  <c r="L50" i="9"/>
  <c r="L44" i="9"/>
  <c r="L48" i="9"/>
  <c r="L47" i="9"/>
  <c r="L45" i="9"/>
  <c r="L43" i="9"/>
  <c r="L42" i="9"/>
  <c r="L65" i="9"/>
  <c r="L41" i="9"/>
  <c r="L40" i="9"/>
  <c r="L39" i="9"/>
  <c r="L38" i="9"/>
  <c r="L64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46" i="9"/>
  <c r="L14" i="9"/>
  <c r="L16" i="9"/>
  <c r="L21" i="9"/>
  <c r="L58" i="9"/>
  <c r="L13" i="9"/>
  <c r="L20" i="9"/>
  <c r="L12" i="9"/>
  <c r="L10" i="9"/>
  <c r="L7" i="9"/>
  <c r="L9" i="9"/>
  <c r="L19" i="9"/>
  <c r="L8" i="9"/>
  <c r="L18" i="9"/>
  <c r="L6" i="9"/>
  <c r="L3" i="9"/>
  <c r="L4" i="9"/>
  <c r="L5" i="9"/>
  <c r="L17" i="9"/>
  <c r="K61" i="33"/>
  <c r="K59" i="33"/>
  <c r="K58" i="33"/>
  <c r="K57" i="33"/>
  <c r="K56" i="33"/>
  <c r="K54" i="33"/>
  <c r="K52" i="33"/>
  <c r="K51" i="33"/>
  <c r="K4" i="33"/>
  <c r="K50" i="33"/>
  <c r="K49" i="33"/>
  <c r="K48" i="33"/>
  <c r="K47" i="33"/>
  <c r="K46" i="33"/>
  <c r="K45" i="33"/>
  <c r="K44" i="33"/>
  <c r="K43" i="33"/>
  <c r="K42" i="33"/>
  <c r="K60" i="33"/>
  <c r="K41" i="33"/>
  <c r="K40" i="33"/>
  <c r="K17" i="33"/>
  <c r="K39" i="33"/>
  <c r="K38" i="33"/>
  <c r="K37" i="33"/>
  <c r="K20" i="33"/>
  <c r="K53" i="33"/>
  <c r="K12" i="33"/>
  <c r="K36" i="33"/>
  <c r="K35" i="33"/>
  <c r="K18" i="33"/>
  <c r="K34" i="33"/>
  <c r="K33" i="33"/>
  <c r="K32" i="33"/>
  <c r="K55" i="33"/>
  <c r="K31" i="33"/>
  <c r="K30" i="33"/>
  <c r="K29" i="33"/>
  <c r="K24" i="33"/>
  <c r="K28" i="33"/>
  <c r="K26" i="33"/>
  <c r="K25" i="33"/>
  <c r="K23" i="33"/>
  <c r="K22" i="33"/>
  <c r="K21" i="33"/>
  <c r="K19" i="33"/>
  <c r="K27" i="33"/>
  <c r="K6" i="33"/>
  <c r="K16" i="33"/>
  <c r="K15" i="33"/>
  <c r="K14" i="33"/>
  <c r="K11" i="33"/>
  <c r="K10" i="33"/>
  <c r="K9" i="33"/>
  <c r="K8" i="33"/>
  <c r="K7" i="33"/>
  <c r="K13" i="33"/>
  <c r="K3" i="33"/>
  <c r="K5" i="33"/>
  <c r="K68" i="32"/>
  <c r="K69" i="32"/>
  <c r="K67" i="32"/>
  <c r="K57" i="32"/>
  <c r="K62" i="32"/>
  <c r="K63" i="32"/>
  <c r="K66" i="32"/>
  <c r="K64" i="32"/>
  <c r="K55" i="32"/>
  <c r="K54" i="32"/>
  <c r="K53" i="32"/>
  <c r="K52" i="32"/>
  <c r="K51" i="32"/>
  <c r="K59" i="32"/>
  <c r="K50" i="32"/>
  <c r="K49" i="32"/>
  <c r="K47" i="32"/>
  <c r="K46" i="32"/>
  <c r="K45" i="32"/>
  <c r="K44" i="32"/>
  <c r="K56" i="32"/>
  <c r="K22" i="32"/>
  <c r="K58" i="32"/>
  <c r="K43" i="32"/>
  <c r="K42" i="32"/>
  <c r="K61" i="32"/>
  <c r="K41" i="32"/>
  <c r="K40" i="32"/>
  <c r="K39" i="32"/>
  <c r="K38" i="32"/>
  <c r="K37" i="32"/>
  <c r="K36" i="32"/>
  <c r="K35" i="32"/>
  <c r="K34" i="32"/>
  <c r="K33" i="32"/>
  <c r="K13" i="32"/>
  <c r="K60" i="32"/>
  <c r="K17" i="32"/>
  <c r="K32" i="32"/>
  <c r="K31" i="32"/>
  <c r="K30" i="32"/>
  <c r="K48" i="32"/>
  <c r="K29" i="32"/>
  <c r="K28" i="32"/>
  <c r="K65" i="32"/>
  <c r="K27" i="32"/>
  <c r="K26" i="32"/>
  <c r="K25" i="32"/>
  <c r="K24" i="32"/>
  <c r="K23" i="32"/>
  <c r="K21" i="32"/>
  <c r="K20" i="32"/>
  <c r="K19" i="32"/>
  <c r="K18" i="32"/>
  <c r="K16" i="32"/>
  <c r="K15" i="32"/>
  <c r="K10" i="32"/>
  <c r="K14" i="32"/>
  <c r="K12" i="32"/>
  <c r="K11" i="32"/>
  <c r="K9" i="32"/>
  <c r="K8" i="32"/>
  <c r="K7" i="32"/>
  <c r="K6" i="32"/>
  <c r="K5" i="32"/>
  <c r="K4" i="32"/>
  <c r="K3" i="32"/>
  <c r="K48" i="31"/>
  <c r="K46" i="31"/>
  <c r="K47" i="31"/>
  <c r="K45" i="31"/>
  <c r="K38" i="31"/>
  <c r="K44" i="31"/>
  <c r="K43" i="31"/>
  <c r="K42" i="31"/>
  <c r="K41" i="31"/>
  <c r="K40" i="31"/>
  <c r="K37" i="31"/>
  <c r="K36" i="31"/>
  <c r="K35" i="31"/>
  <c r="K34" i="31"/>
  <c r="K9" i="31"/>
  <c r="K33" i="31"/>
  <c r="K32" i="31"/>
  <c r="K11" i="31"/>
  <c r="K31" i="31"/>
  <c r="K39" i="31"/>
  <c r="K30" i="31"/>
  <c r="K3" i="31"/>
  <c r="K29" i="31"/>
  <c r="K28" i="31"/>
  <c r="K27" i="31"/>
  <c r="K26" i="31"/>
  <c r="K15" i="31"/>
  <c r="K25" i="31"/>
  <c r="K24" i="31"/>
  <c r="K23" i="31"/>
  <c r="K22" i="31"/>
  <c r="K21" i="31"/>
  <c r="K10" i="31"/>
  <c r="K20" i="31"/>
  <c r="K17" i="31"/>
  <c r="K16" i="31"/>
  <c r="K14" i="31"/>
  <c r="K18" i="31"/>
  <c r="K13" i="31"/>
  <c r="K12" i="31"/>
  <c r="K19" i="31"/>
  <c r="K8" i="31"/>
  <c r="K7" i="31"/>
  <c r="K5" i="31"/>
  <c r="K6" i="31"/>
  <c r="K4" i="31"/>
  <c r="K56" i="30"/>
  <c r="K54" i="30"/>
  <c r="K44" i="30"/>
  <c r="K53" i="30"/>
  <c r="K52" i="30"/>
  <c r="K51" i="30"/>
  <c r="K50" i="30"/>
  <c r="K49" i="30"/>
  <c r="K45" i="30"/>
  <c r="K47" i="30"/>
  <c r="K55" i="30"/>
  <c r="J55" i="30"/>
  <c r="K48" i="30"/>
  <c r="K42" i="30"/>
  <c r="K41" i="30"/>
  <c r="K46" i="30"/>
  <c r="K39" i="30"/>
  <c r="K14" i="30"/>
  <c r="K37" i="30"/>
  <c r="K36" i="30"/>
  <c r="K35" i="30"/>
  <c r="J35" i="30"/>
  <c r="K34" i="30"/>
  <c r="K33" i="30"/>
  <c r="K32" i="30"/>
  <c r="K31" i="30"/>
  <c r="K30" i="30"/>
  <c r="K29" i="30"/>
  <c r="K43" i="30"/>
  <c r="K28" i="30"/>
  <c r="K27" i="30"/>
  <c r="K26" i="30"/>
  <c r="K25" i="30"/>
  <c r="K24" i="30"/>
  <c r="K40" i="30"/>
  <c r="K23" i="30"/>
  <c r="K22" i="30"/>
  <c r="K21" i="30"/>
  <c r="K38" i="30"/>
  <c r="K20" i="30"/>
  <c r="K16" i="30"/>
  <c r="K15" i="30"/>
  <c r="K18" i="30"/>
  <c r="K13" i="30"/>
  <c r="K17" i="30"/>
  <c r="K6" i="30"/>
  <c r="K12" i="30"/>
  <c r="K11" i="30"/>
  <c r="K7" i="30"/>
  <c r="K10" i="30"/>
  <c r="K9" i="30"/>
  <c r="K8" i="30"/>
  <c r="K19" i="30"/>
  <c r="K5" i="30"/>
  <c r="K4" i="30"/>
  <c r="K3" i="30"/>
  <c r="K62" i="29"/>
  <c r="K61" i="29"/>
  <c r="K63" i="29"/>
  <c r="K56" i="29"/>
  <c r="K59" i="29"/>
  <c r="K50" i="29"/>
  <c r="K54" i="29"/>
  <c r="K58" i="29"/>
  <c r="K53" i="29"/>
  <c r="K52" i="29"/>
  <c r="K51" i="29"/>
  <c r="K49" i="29"/>
  <c r="K48" i="29"/>
  <c r="K55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10" i="29"/>
  <c r="K34" i="29"/>
  <c r="K33" i="29"/>
  <c r="K32" i="29"/>
  <c r="K31" i="29"/>
  <c r="K57" i="29"/>
  <c r="K60" i="29"/>
  <c r="K5" i="29"/>
  <c r="K30" i="29"/>
  <c r="K23" i="29"/>
  <c r="K28" i="29"/>
  <c r="K47" i="29"/>
  <c r="K26" i="29"/>
  <c r="K13" i="29"/>
  <c r="K27" i="29"/>
  <c r="K25" i="29"/>
  <c r="K24" i="29"/>
  <c r="K29" i="29"/>
  <c r="K21" i="29"/>
  <c r="K20" i="29"/>
  <c r="K19" i="29"/>
  <c r="K18" i="29"/>
  <c r="K17" i="29"/>
  <c r="K16" i="29"/>
  <c r="K15" i="29"/>
  <c r="K14" i="29"/>
  <c r="K12" i="29"/>
  <c r="K11" i="29"/>
  <c r="K22" i="29"/>
  <c r="K9" i="29"/>
  <c r="K8" i="29"/>
  <c r="K7" i="29"/>
  <c r="K6" i="29"/>
  <c r="K3" i="29"/>
  <c r="K4" i="29"/>
  <c r="K40" i="28"/>
  <c r="K39" i="28"/>
  <c r="K38" i="28"/>
  <c r="K37" i="28"/>
  <c r="K36" i="28"/>
  <c r="K34" i="28"/>
  <c r="K41" i="28"/>
  <c r="K32" i="28"/>
  <c r="K31" i="28"/>
  <c r="K30" i="28"/>
  <c r="K28" i="28"/>
  <c r="K27" i="28"/>
  <c r="K14" i="28"/>
  <c r="K26" i="28"/>
  <c r="K25" i="28"/>
  <c r="K24" i="28"/>
  <c r="K29" i="28"/>
  <c r="K23" i="28"/>
  <c r="K22" i="28"/>
  <c r="K21" i="28"/>
  <c r="K33" i="28"/>
  <c r="K20" i="28"/>
  <c r="K19" i="28"/>
  <c r="K18" i="28"/>
  <c r="K13" i="28"/>
  <c r="K11" i="28"/>
  <c r="K17" i="28"/>
  <c r="K35" i="28"/>
  <c r="K16" i="28"/>
  <c r="K15" i="28"/>
  <c r="K12" i="28"/>
  <c r="K10" i="28"/>
  <c r="K9" i="28"/>
  <c r="K8" i="28"/>
  <c r="K7" i="28"/>
  <c r="K6" i="28"/>
  <c r="K4" i="28"/>
  <c r="K5" i="28"/>
  <c r="K3" i="28"/>
  <c r="K67" i="27"/>
  <c r="K64" i="27"/>
  <c r="K54" i="27"/>
  <c r="K62" i="27"/>
  <c r="K61" i="27"/>
  <c r="K60" i="27"/>
  <c r="K59" i="27"/>
  <c r="K65" i="27"/>
  <c r="K58" i="27"/>
  <c r="K57" i="27"/>
  <c r="K63" i="27"/>
  <c r="K55" i="27"/>
  <c r="K56" i="27"/>
  <c r="K53" i="27"/>
  <c r="K48" i="27"/>
  <c r="K50" i="27"/>
  <c r="K51" i="27"/>
  <c r="K47" i="27"/>
  <c r="K46" i="27"/>
  <c r="K66" i="27"/>
  <c r="K45" i="27"/>
  <c r="K44" i="27"/>
  <c r="K43" i="27"/>
  <c r="K42" i="27"/>
  <c r="K21" i="27"/>
  <c r="K41" i="27"/>
  <c r="K40" i="27"/>
  <c r="K39" i="27"/>
  <c r="K38" i="27"/>
  <c r="K37" i="27"/>
  <c r="K12" i="27"/>
  <c r="K36" i="27"/>
  <c r="K35" i="27"/>
  <c r="K52" i="27"/>
  <c r="K34" i="27"/>
  <c r="K33" i="27"/>
  <c r="K32" i="27"/>
  <c r="K31" i="27"/>
  <c r="K30" i="27"/>
  <c r="K29" i="27"/>
  <c r="K6" i="27"/>
  <c r="K28" i="27"/>
  <c r="K27" i="27"/>
  <c r="K23" i="27"/>
  <c r="K22" i="27"/>
  <c r="K18" i="27"/>
  <c r="K49" i="27"/>
  <c r="K20" i="27"/>
  <c r="K26" i="27"/>
  <c r="K19" i="27"/>
  <c r="K8" i="27"/>
  <c r="K17" i="27"/>
  <c r="K16" i="27"/>
  <c r="K25" i="27"/>
  <c r="K15" i="27"/>
  <c r="K14" i="27"/>
  <c r="K11" i="27"/>
  <c r="K10" i="27"/>
  <c r="K9" i="27"/>
  <c r="K7" i="27"/>
  <c r="K4" i="27"/>
  <c r="K13" i="27"/>
  <c r="K24" i="27"/>
  <c r="K5" i="27"/>
  <c r="K3" i="27"/>
  <c r="K53" i="26"/>
  <c r="K52" i="26"/>
  <c r="K45" i="26"/>
  <c r="K49" i="26"/>
  <c r="K44" i="26"/>
  <c r="K43" i="26"/>
  <c r="K42" i="26"/>
  <c r="K50" i="26"/>
  <c r="K51" i="26"/>
  <c r="K48" i="26"/>
  <c r="K40" i="26"/>
  <c r="K39" i="26"/>
  <c r="K32" i="26"/>
  <c r="K41" i="26"/>
  <c r="K37" i="26"/>
  <c r="K33" i="26"/>
  <c r="K36" i="26"/>
  <c r="K34" i="26"/>
  <c r="K38" i="26"/>
  <c r="K46" i="26"/>
  <c r="K10" i="26"/>
  <c r="K35" i="26"/>
  <c r="K31" i="26"/>
  <c r="K30" i="26"/>
  <c r="K29" i="26"/>
  <c r="K28" i="26"/>
  <c r="K27" i="26"/>
  <c r="K26" i="26"/>
  <c r="K25" i="26"/>
  <c r="K24" i="26"/>
  <c r="K23" i="26"/>
  <c r="K47" i="26"/>
  <c r="K22" i="26"/>
  <c r="K21" i="26"/>
  <c r="K12" i="26"/>
  <c r="K5" i="26"/>
  <c r="K18" i="26"/>
  <c r="K17" i="26"/>
  <c r="K16" i="26"/>
  <c r="K20" i="26"/>
  <c r="K15" i="26"/>
  <c r="K14" i="26"/>
  <c r="K13" i="26"/>
  <c r="K11" i="26"/>
  <c r="K19" i="26"/>
  <c r="K8" i="26"/>
  <c r="K9" i="26"/>
  <c r="K4" i="26"/>
  <c r="K7" i="26"/>
  <c r="K3" i="26"/>
  <c r="K6" i="26"/>
  <c r="K65" i="25"/>
  <c r="K64" i="25"/>
  <c r="K62" i="25"/>
  <c r="K61" i="25"/>
  <c r="K60" i="25"/>
  <c r="K59" i="25"/>
  <c r="K58" i="25"/>
  <c r="K57" i="25"/>
  <c r="K50" i="25"/>
  <c r="K49" i="25"/>
  <c r="K56" i="25"/>
  <c r="K47" i="25"/>
  <c r="K53" i="25"/>
  <c r="K52" i="25"/>
  <c r="K51" i="25"/>
  <c r="K48" i="25"/>
  <c r="K43" i="25"/>
  <c r="K55" i="25"/>
  <c r="K21" i="25"/>
  <c r="K45" i="25"/>
  <c r="K42" i="25"/>
  <c r="K41" i="25"/>
  <c r="K40" i="25"/>
  <c r="K39" i="25"/>
  <c r="K38" i="25"/>
  <c r="K37" i="25"/>
  <c r="K36" i="25"/>
  <c r="K35" i="25"/>
  <c r="K63" i="25"/>
  <c r="K34" i="25"/>
  <c r="K33" i="25"/>
  <c r="K32" i="25"/>
  <c r="K31" i="25"/>
  <c r="K30" i="25"/>
  <c r="K29" i="25"/>
  <c r="K46" i="25"/>
  <c r="K28" i="25"/>
  <c r="K12" i="25"/>
  <c r="K54" i="25"/>
  <c r="K27" i="25"/>
  <c r="K26" i="25"/>
  <c r="K25" i="25"/>
  <c r="K24" i="25"/>
  <c r="K44" i="25"/>
  <c r="K23" i="25"/>
  <c r="K22" i="25"/>
  <c r="K16" i="25"/>
  <c r="K13" i="25"/>
  <c r="K20" i="25"/>
  <c r="K19" i="25"/>
  <c r="K15" i="25"/>
  <c r="K18" i="25"/>
  <c r="K17" i="25"/>
  <c r="K8" i="25"/>
  <c r="K6" i="25"/>
  <c r="K14" i="25"/>
  <c r="K7" i="25"/>
  <c r="K11" i="25"/>
  <c r="K10" i="25"/>
  <c r="K9" i="25"/>
  <c r="K5" i="25"/>
  <c r="K4" i="25"/>
  <c r="K3" i="25"/>
  <c r="K64" i="24"/>
  <c r="K63" i="24"/>
  <c r="K3" i="24"/>
  <c r="K62" i="24"/>
  <c r="K49" i="24"/>
  <c r="K60" i="24"/>
  <c r="K59" i="24"/>
  <c r="K58" i="24"/>
  <c r="K57" i="24"/>
  <c r="K56" i="24"/>
  <c r="K55" i="24"/>
  <c r="K54" i="24"/>
  <c r="K51" i="24"/>
  <c r="K53" i="24"/>
  <c r="K52" i="24"/>
  <c r="K61" i="24"/>
  <c r="K50" i="24"/>
  <c r="K26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24" i="24"/>
  <c r="K35" i="24"/>
  <c r="K34" i="24"/>
  <c r="K33" i="24"/>
  <c r="K18" i="24"/>
  <c r="K32" i="24"/>
  <c r="K31" i="24"/>
  <c r="K25" i="24"/>
  <c r="K27" i="24"/>
  <c r="K20" i="24"/>
  <c r="K14" i="24"/>
  <c r="K13" i="24"/>
  <c r="K23" i="24"/>
  <c r="K28" i="24"/>
  <c r="K30" i="24"/>
  <c r="K29" i="24"/>
  <c r="K22" i="24"/>
  <c r="K16" i="24"/>
  <c r="K21" i="24"/>
  <c r="K12" i="24"/>
  <c r="K19" i="24"/>
  <c r="K17" i="24"/>
  <c r="K15" i="24"/>
  <c r="K11" i="24"/>
  <c r="K10" i="24"/>
  <c r="K9" i="24"/>
  <c r="K8" i="24"/>
  <c r="K7" i="24"/>
  <c r="K5" i="24"/>
  <c r="K4" i="24"/>
  <c r="K6" i="24"/>
  <c r="K53" i="23"/>
  <c r="K52" i="23"/>
  <c r="K49" i="23"/>
  <c r="K51" i="23"/>
  <c r="K25" i="23"/>
  <c r="K48" i="23"/>
  <c r="K50" i="23"/>
  <c r="K46" i="23"/>
  <c r="K43" i="23"/>
  <c r="K42" i="23"/>
  <c r="K37" i="23"/>
  <c r="K4" i="23"/>
  <c r="K41" i="23"/>
  <c r="K40" i="23"/>
  <c r="K39" i="23"/>
  <c r="K47" i="23"/>
  <c r="K38" i="23"/>
  <c r="K44" i="23"/>
  <c r="K36" i="23"/>
  <c r="K17" i="23"/>
  <c r="K35" i="23"/>
  <c r="K34" i="23"/>
  <c r="K33" i="23"/>
  <c r="K32" i="23"/>
  <c r="K31" i="23"/>
  <c r="K30" i="23"/>
  <c r="K45" i="23"/>
  <c r="K29" i="23"/>
  <c r="K28" i="23"/>
  <c r="K27" i="23"/>
  <c r="K20" i="23"/>
  <c r="K23" i="23"/>
  <c r="K24" i="23"/>
  <c r="K22" i="23"/>
  <c r="K21" i="23"/>
  <c r="K19" i="23"/>
  <c r="K26" i="23"/>
  <c r="K16" i="23"/>
  <c r="K18" i="23"/>
  <c r="K14" i="23"/>
  <c r="K8" i="23"/>
  <c r="K13" i="23"/>
  <c r="K12" i="23"/>
  <c r="K11" i="23"/>
  <c r="K10" i="23"/>
  <c r="K9" i="23"/>
  <c r="K15" i="23"/>
  <c r="K7" i="23"/>
  <c r="K6" i="23"/>
  <c r="K5" i="23"/>
  <c r="K3" i="23"/>
  <c r="K40" i="22"/>
  <c r="K39" i="22"/>
  <c r="K37" i="22"/>
  <c r="K32" i="22"/>
  <c r="K36" i="22"/>
  <c r="K33" i="22"/>
  <c r="K34" i="22"/>
  <c r="K35" i="22"/>
  <c r="K21" i="22"/>
  <c r="K14" i="22"/>
  <c r="K31" i="22"/>
  <c r="K30" i="22"/>
  <c r="K38" i="22"/>
  <c r="K29" i="22"/>
  <c r="K28" i="22"/>
  <c r="K27" i="22"/>
  <c r="K41" i="22"/>
  <c r="K18" i="22"/>
  <c r="K23" i="22"/>
  <c r="K22" i="22"/>
  <c r="K20" i="22"/>
  <c r="K19" i="22"/>
  <c r="K24" i="22"/>
  <c r="K17" i="22"/>
  <c r="K11" i="22"/>
  <c r="K16" i="22"/>
  <c r="K15" i="22"/>
  <c r="K26" i="22"/>
  <c r="K13" i="22"/>
  <c r="K12" i="22"/>
  <c r="K10" i="22"/>
  <c r="K9" i="22"/>
  <c r="K8" i="22"/>
  <c r="K4" i="22"/>
  <c r="K5" i="22"/>
  <c r="K25" i="22"/>
  <c r="K6" i="22"/>
  <c r="K7" i="22"/>
  <c r="K3" i="22"/>
  <c r="K65" i="21"/>
  <c r="K64" i="21"/>
  <c r="K62" i="21"/>
  <c r="K61" i="21"/>
  <c r="K60" i="21"/>
  <c r="K52" i="21"/>
  <c r="K58" i="21"/>
  <c r="K57" i="21"/>
  <c r="K55" i="21"/>
  <c r="K49" i="21"/>
  <c r="K54" i="21"/>
  <c r="J54" i="21"/>
  <c r="K51" i="21"/>
  <c r="K63" i="21"/>
  <c r="K48" i="21"/>
  <c r="K47" i="21"/>
  <c r="K56" i="21"/>
  <c r="K50" i="21"/>
  <c r="K46" i="21"/>
  <c r="K59" i="21"/>
  <c r="K45" i="21"/>
  <c r="K44" i="21"/>
  <c r="K16" i="21"/>
  <c r="K3" i="21"/>
  <c r="K43" i="21"/>
  <c r="K42" i="21"/>
  <c r="K41" i="21"/>
  <c r="K26" i="21"/>
  <c r="K40" i="21"/>
  <c r="K39" i="21"/>
  <c r="K38" i="21"/>
  <c r="K37" i="21"/>
  <c r="K36" i="21"/>
  <c r="K35" i="21"/>
  <c r="K34" i="21"/>
  <c r="K53" i="21"/>
  <c r="K33" i="21"/>
  <c r="K28" i="21"/>
  <c r="K31" i="21"/>
  <c r="K30" i="21"/>
  <c r="K32" i="21"/>
  <c r="K25" i="21"/>
  <c r="K29" i="21"/>
  <c r="K17" i="21"/>
  <c r="K27" i="21"/>
  <c r="K24" i="21"/>
  <c r="K23" i="21"/>
  <c r="K21" i="21"/>
  <c r="K20" i="21"/>
  <c r="K19" i="21"/>
  <c r="K18" i="21"/>
  <c r="K22" i="21"/>
  <c r="K15" i="21"/>
  <c r="K14" i="21"/>
  <c r="K13" i="21"/>
  <c r="K12" i="21"/>
  <c r="K10" i="21"/>
  <c r="J10" i="21"/>
  <c r="K11" i="21"/>
  <c r="K9" i="21"/>
  <c r="K8" i="21"/>
  <c r="K6" i="21"/>
  <c r="K7" i="21"/>
  <c r="K5" i="21"/>
  <c r="K4" i="21"/>
  <c r="K59" i="20"/>
  <c r="K58" i="20"/>
  <c r="K57" i="20"/>
  <c r="K55" i="20"/>
  <c r="K56" i="20"/>
  <c r="K42" i="20"/>
  <c r="K53" i="20"/>
  <c r="K50" i="20"/>
  <c r="K23" i="20"/>
  <c r="K54" i="20"/>
  <c r="K49" i="20"/>
  <c r="K46" i="20"/>
  <c r="K43" i="20"/>
  <c r="K47" i="20"/>
  <c r="K41" i="20"/>
  <c r="K45" i="20"/>
  <c r="K40" i="20"/>
  <c r="K44" i="20"/>
  <c r="K39" i="20"/>
  <c r="J39" i="20"/>
  <c r="K38" i="20"/>
  <c r="K37" i="20"/>
  <c r="K36" i="20"/>
  <c r="K35" i="20"/>
  <c r="K34" i="20"/>
  <c r="K33" i="20"/>
  <c r="K48" i="20"/>
  <c r="K32" i="20"/>
  <c r="K31" i="20"/>
  <c r="K30" i="20"/>
  <c r="K29" i="20"/>
  <c r="K52" i="20"/>
  <c r="K21" i="20"/>
  <c r="K4" i="20"/>
  <c r="K51" i="20"/>
  <c r="K15" i="20"/>
  <c r="K26" i="20"/>
  <c r="K28" i="20"/>
  <c r="K20" i="20"/>
  <c r="K25" i="20"/>
  <c r="K27" i="20"/>
  <c r="K24" i="20"/>
  <c r="K14" i="20"/>
  <c r="K22" i="20"/>
  <c r="K19" i="20"/>
  <c r="K18" i="20"/>
  <c r="K17" i="20"/>
  <c r="K16" i="20"/>
  <c r="K13" i="20"/>
  <c r="K12" i="20"/>
  <c r="K11" i="20"/>
  <c r="K10" i="20"/>
  <c r="K9" i="20"/>
  <c r="K8" i="20"/>
  <c r="K7" i="20"/>
  <c r="K5" i="20"/>
  <c r="K6" i="20"/>
  <c r="K3" i="20"/>
  <c r="K59" i="19"/>
  <c r="K58" i="19"/>
  <c r="K55" i="19"/>
  <c r="K47" i="19"/>
  <c r="K50" i="19"/>
  <c r="K56" i="19"/>
  <c r="K53" i="19"/>
  <c r="K46" i="19"/>
  <c r="K52" i="19"/>
  <c r="K51" i="19"/>
  <c r="K49" i="19"/>
  <c r="K31" i="19"/>
  <c r="K54" i="19"/>
  <c r="K45" i="19"/>
  <c r="K44" i="19"/>
  <c r="K11" i="19"/>
  <c r="K43" i="19"/>
  <c r="K57" i="19"/>
  <c r="K42" i="19"/>
  <c r="K41" i="19"/>
  <c r="K40" i="19"/>
  <c r="K39" i="19"/>
  <c r="K25" i="19"/>
  <c r="K38" i="19"/>
  <c r="K37" i="19"/>
  <c r="K36" i="19"/>
  <c r="K35" i="19"/>
  <c r="K34" i="19"/>
  <c r="K33" i="19"/>
  <c r="K32" i="19"/>
  <c r="K48" i="19"/>
  <c r="K30" i="19"/>
  <c r="K29" i="19"/>
  <c r="K28" i="19"/>
  <c r="K27" i="19"/>
  <c r="K26" i="19"/>
  <c r="K24" i="19"/>
  <c r="K20" i="19"/>
  <c r="K15" i="19"/>
  <c r="K23" i="19"/>
  <c r="K22" i="19"/>
  <c r="K6" i="19"/>
  <c r="K10" i="19"/>
  <c r="K21" i="19"/>
  <c r="K17" i="19"/>
  <c r="K19" i="19"/>
  <c r="K18" i="19"/>
  <c r="K16" i="19"/>
  <c r="K14" i="19"/>
  <c r="K13" i="19"/>
  <c r="K12" i="19"/>
  <c r="K9" i="19"/>
  <c r="K8" i="19"/>
  <c r="K7" i="19"/>
  <c r="K5" i="19"/>
  <c r="K4" i="19"/>
  <c r="K3" i="19"/>
  <c r="K65" i="18"/>
  <c r="K62" i="18"/>
  <c r="K61" i="18"/>
  <c r="K60" i="18"/>
  <c r="K59" i="18"/>
  <c r="K58" i="18"/>
  <c r="K56" i="18"/>
  <c r="K53" i="18"/>
  <c r="K52" i="18"/>
  <c r="K54" i="18"/>
  <c r="K51" i="18"/>
  <c r="K50" i="18"/>
  <c r="K49" i="18"/>
  <c r="K47" i="18"/>
  <c r="K55" i="18"/>
  <c r="K26" i="18"/>
  <c r="K45" i="18"/>
  <c r="K48" i="18"/>
  <c r="K44" i="18"/>
  <c r="K43" i="18"/>
  <c r="K42" i="18"/>
  <c r="K64" i="18"/>
  <c r="K63" i="18"/>
  <c r="K41" i="18"/>
  <c r="K40" i="18"/>
  <c r="K39" i="18"/>
  <c r="K38" i="18"/>
  <c r="K37" i="18"/>
  <c r="K36" i="18"/>
  <c r="K35" i="18"/>
  <c r="K34" i="18"/>
  <c r="K11" i="18"/>
  <c r="K33" i="18"/>
  <c r="K32" i="18"/>
  <c r="K31" i="18"/>
  <c r="K30" i="18"/>
  <c r="K57" i="18"/>
  <c r="K12" i="18"/>
  <c r="K28" i="18"/>
  <c r="K46" i="18"/>
  <c r="K17" i="18"/>
  <c r="K25" i="18"/>
  <c r="K24" i="18"/>
  <c r="K29" i="18"/>
  <c r="K23" i="18"/>
  <c r="K22" i="18"/>
  <c r="K21" i="18"/>
  <c r="K20" i="18"/>
  <c r="K19" i="18"/>
  <c r="K18" i="18"/>
  <c r="K27" i="18"/>
  <c r="K16" i="18"/>
  <c r="K15" i="18"/>
  <c r="K13" i="18"/>
  <c r="K14" i="18"/>
  <c r="K10" i="18"/>
  <c r="K9" i="18"/>
  <c r="K8" i="18"/>
  <c r="K7" i="18"/>
  <c r="K5" i="18"/>
  <c r="K4" i="18"/>
  <c r="K6" i="18"/>
  <c r="K3" i="18"/>
  <c r="K75" i="17"/>
  <c r="K74" i="17"/>
  <c r="K73" i="17"/>
  <c r="K64" i="17"/>
  <c r="K71" i="17"/>
  <c r="K70" i="17"/>
  <c r="K69" i="17"/>
  <c r="K67" i="17"/>
  <c r="K63" i="17"/>
  <c r="K55" i="17"/>
  <c r="K53" i="17"/>
  <c r="K65" i="17"/>
  <c r="K61" i="17"/>
  <c r="K60" i="17"/>
  <c r="K59" i="17"/>
  <c r="K52" i="17"/>
  <c r="K68" i="17"/>
  <c r="K58" i="17"/>
  <c r="K56" i="17"/>
  <c r="K57" i="17"/>
  <c r="K54" i="17"/>
  <c r="K17" i="17"/>
  <c r="K51" i="17"/>
  <c r="K13" i="17"/>
  <c r="K50" i="17"/>
  <c r="K3" i="17"/>
  <c r="K49" i="17"/>
  <c r="K66" i="17"/>
  <c r="K48" i="17"/>
  <c r="K47" i="17"/>
  <c r="K46" i="17"/>
  <c r="K45" i="17"/>
  <c r="K44" i="17"/>
  <c r="K62" i="17"/>
  <c r="K43" i="17"/>
  <c r="K42" i="17"/>
  <c r="K41" i="17"/>
  <c r="K72" i="17"/>
  <c r="K40" i="17"/>
  <c r="K39" i="17"/>
  <c r="K38" i="17"/>
  <c r="K37" i="17"/>
  <c r="K36" i="17"/>
  <c r="K35" i="17"/>
  <c r="K32" i="17"/>
  <c r="K31" i="17"/>
  <c r="K34" i="17"/>
  <c r="K28" i="17"/>
  <c r="K30" i="17"/>
  <c r="K29" i="17"/>
  <c r="K27" i="17"/>
  <c r="K26" i="17"/>
  <c r="K24" i="17"/>
  <c r="K23" i="17"/>
  <c r="K22" i="17"/>
  <c r="K21" i="17"/>
  <c r="K12" i="17"/>
  <c r="K9" i="17"/>
  <c r="K20" i="17"/>
  <c r="K33" i="17"/>
  <c r="K25" i="17"/>
  <c r="K19" i="17"/>
  <c r="K18" i="17"/>
  <c r="K4" i="17"/>
  <c r="K16" i="17"/>
  <c r="K8" i="17"/>
  <c r="K15" i="17"/>
  <c r="K14" i="17"/>
  <c r="K11" i="17"/>
  <c r="K7" i="17"/>
  <c r="K6" i="17"/>
  <c r="K10" i="17"/>
  <c r="K5" i="17"/>
  <c r="K46" i="15"/>
  <c r="K42" i="15"/>
  <c r="K44" i="15"/>
  <c r="K45" i="15"/>
  <c r="K41" i="15"/>
  <c r="K39" i="15"/>
  <c r="K43" i="15"/>
  <c r="K40" i="15"/>
  <c r="K38" i="15"/>
  <c r="K36" i="15"/>
  <c r="K16" i="15"/>
  <c r="K33" i="15"/>
  <c r="K34" i="15"/>
  <c r="K32" i="15"/>
  <c r="K31" i="15"/>
  <c r="K37" i="15"/>
  <c r="K30" i="15"/>
  <c r="K29" i="15"/>
  <c r="K28" i="15"/>
  <c r="K27" i="15"/>
  <c r="K26" i="15"/>
  <c r="K25" i="15"/>
  <c r="K35" i="15"/>
  <c r="K24" i="15"/>
  <c r="K23" i="15"/>
  <c r="K22" i="15"/>
  <c r="K21" i="15"/>
  <c r="K20" i="15"/>
  <c r="K19" i="15"/>
  <c r="K11" i="15"/>
  <c r="K17" i="15"/>
  <c r="K8" i="15"/>
  <c r="K15" i="15"/>
  <c r="K12" i="15"/>
  <c r="K14" i="15"/>
  <c r="K13" i="15"/>
  <c r="K9" i="15"/>
  <c r="K18" i="15"/>
  <c r="K10" i="15"/>
  <c r="K6" i="15"/>
  <c r="K7" i="15"/>
  <c r="K5" i="15"/>
  <c r="K4" i="15"/>
  <c r="K3" i="15"/>
  <c r="K62" i="13"/>
  <c r="K60" i="13"/>
  <c r="K59" i="13"/>
  <c r="K61" i="13"/>
  <c r="K57" i="13"/>
  <c r="K56" i="13"/>
  <c r="K55" i="13"/>
  <c r="K54" i="13"/>
  <c r="K51" i="13"/>
  <c r="K52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58" i="13"/>
  <c r="K34" i="13"/>
  <c r="K3" i="13"/>
  <c r="K33" i="13"/>
  <c r="K32" i="13"/>
  <c r="K31" i="13"/>
  <c r="K30" i="13"/>
  <c r="K29" i="13"/>
  <c r="K28" i="13"/>
  <c r="K53" i="13"/>
  <c r="K27" i="13"/>
  <c r="K26" i="13"/>
  <c r="K25" i="13"/>
  <c r="K24" i="13"/>
  <c r="K23" i="13"/>
  <c r="K22" i="13"/>
  <c r="K21" i="13"/>
  <c r="K20" i="13"/>
  <c r="K19" i="13"/>
  <c r="K50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43" i="12"/>
  <c r="K41" i="12"/>
  <c r="K40" i="12"/>
  <c r="K39" i="12"/>
  <c r="K38" i="12"/>
  <c r="K37" i="12"/>
  <c r="K36" i="12"/>
  <c r="K35" i="12"/>
  <c r="K34" i="12"/>
  <c r="K33" i="12"/>
  <c r="K32" i="12"/>
  <c r="K30" i="12"/>
  <c r="K31" i="12"/>
  <c r="K29" i="12"/>
  <c r="K28" i="12"/>
  <c r="K18" i="12"/>
  <c r="K27" i="12"/>
  <c r="K26" i="12"/>
  <c r="K25" i="12"/>
  <c r="K24" i="12"/>
  <c r="K23" i="12"/>
  <c r="K22" i="12"/>
  <c r="K42" i="12"/>
  <c r="K21" i="12"/>
  <c r="K12" i="12"/>
  <c r="K20" i="12"/>
  <c r="K17" i="12"/>
  <c r="K15" i="12"/>
  <c r="K16" i="12"/>
  <c r="K11" i="12"/>
  <c r="K14" i="12"/>
  <c r="K10" i="12"/>
  <c r="K13" i="12"/>
  <c r="K8" i="12"/>
  <c r="K5" i="12"/>
  <c r="K19" i="12"/>
  <c r="K9" i="12"/>
  <c r="K7" i="12"/>
  <c r="K6" i="12"/>
  <c r="K4" i="12"/>
  <c r="K3" i="12"/>
  <c r="K33" i="11"/>
  <c r="K30" i="11"/>
  <c r="K29" i="11"/>
  <c r="K32" i="11"/>
  <c r="K27" i="11"/>
  <c r="K26" i="11"/>
  <c r="K25" i="11"/>
  <c r="K24" i="11"/>
  <c r="K23" i="11"/>
  <c r="K22" i="11"/>
  <c r="K21" i="11"/>
  <c r="K20" i="11"/>
  <c r="K19" i="11"/>
  <c r="K18" i="11"/>
  <c r="K17" i="11"/>
  <c r="K28" i="11"/>
  <c r="K16" i="11"/>
  <c r="K15" i="11"/>
  <c r="K14" i="11"/>
  <c r="K13" i="11"/>
  <c r="K31" i="11"/>
  <c r="K12" i="11"/>
  <c r="K11" i="11"/>
  <c r="K8" i="11"/>
  <c r="K10" i="11"/>
  <c r="K9" i="11"/>
  <c r="K7" i="11"/>
  <c r="K4" i="11"/>
  <c r="K6" i="11"/>
  <c r="K5" i="11"/>
  <c r="K3" i="11"/>
  <c r="K38" i="10"/>
  <c r="K40" i="10"/>
  <c r="K41" i="10"/>
  <c r="K39" i="10"/>
  <c r="K37" i="10"/>
  <c r="K36" i="10"/>
  <c r="K34" i="10"/>
  <c r="K33" i="10"/>
  <c r="K32" i="10"/>
  <c r="K30" i="10"/>
  <c r="K29" i="10"/>
  <c r="K28" i="10"/>
  <c r="K26" i="10"/>
  <c r="K14" i="10"/>
  <c r="K35" i="10"/>
  <c r="K31" i="10"/>
  <c r="K25" i="10"/>
  <c r="K24" i="10"/>
  <c r="K23" i="10"/>
  <c r="K22" i="10"/>
  <c r="K21" i="10"/>
  <c r="K4" i="10"/>
  <c r="K20" i="10"/>
  <c r="K27" i="10"/>
  <c r="K43" i="10"/>
  <c r="K42" i="10"/>
  <c r="K19" i="10"/>
  <c r="K18" i="10"/>
  <c r="K17" i="10"/>
  <c r="K16" i="10"/>
  <c r="K15" i="10"/>
  <c r="K13" i="10"/>
  <c r="K12" i="10"/>
  <c r="K5" i="10"/>
  <c r="K11" i="10"/>
  <c r="K10" i="10"/>
  <c r="K9" i="10"/>
  <c r="K8" i="10"/>
  <c r="K7" i="10"/>
  <c r="K6" i="10"/>
  <c r="K3" i="10"/>
  <c r="K68" i="9"/>
  <c r="K67" i="9"/>
  <c r="K66" i="9"/>
  <c r="K62" i="9"/>
  <c r="K11" i="9"/>
  <c r="K63" i="9"/>
  <c r="K61" i="9"/>
  <c r="K60" i="9"/>
  <c r="K59" i="9"/>
  <c r="K57" i="9"/>
  <c r="K56" i="9"/>
  <c r="K55" i="9"/>
  <c r="K54" i="9"/>
  <c r="K53" i="9"/>
  <c r="K52" i="9"/>
  <c r="K49" i="9"/>
  <c r="K51" i="9"/>
  <c r="K15" i="9"/>
  <c r="K50" i="9"/>
  <c r="K44" i="9"/>
  <c r="K48" i="9"/>
  <c r="K47" i="9"/>
  <c r="K45" i="9"/>
  <c r="K43" i="9"/>
  <c r="K42" i="9"/>
  <c r="K65" i="9"/>
  <c r="K41" i="9"/>
  <c r="K40" i="9"/>
  <c r="K39" i="9"/>
  <c r="K38" i="9"/>
  <c r="K64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46" i="9"/>
  <c r="K14" i="9"/>
  <c r="K16" i="9"/>
  <c r="K21" i="9"/>
  <c r="K58" i="9"/>
  <c r="K13" i="9"/>
  <c r="K20" i="9"/>
  <c r="K12" i="9"/>
  <c r="K10" i="9"/>
  <c r="K7" i="9"/>
  <c r="K9" i="9"/>
  <c r="K19" i="9"/>
  <c r="K8" i="9"/>
  <c r="K18" i="9"/>
  <c r="K6" i="9"/>
  <c r="K3" i="9"/>
  <c r="K4" i="9"/>
  <c r="K5" i="9"/>
  <c r="K17" i="9"/>
  <c r="M65" i="24" l="1"/>
  <c r="J62" i="13"/>
  <c r="J60" i="13"/>
  <c r="J61" i="13"/>
  <c r="J51" i="13"/>
  <c r="J54" i="13"/>
  <c r="J52" i="13"/>
  <c r="J55" i="13"/>
  <c r="J57" i="13"/>
  <c r="J47" i="13"/>
  <c r="J46" i="13"/>
  <c r="J45" i="13"/>
  <c r="J7" i="13"/>
  <c r="J44" i="13"/>
  <c r="J43" i="13"/>
  <c r="J48" i="13"/>
  <c r="J42" i="13"/>
  <c r="J41" i="13"/>
  <c r="J40" i="13"/>
  <c r="J39" i="13"/>
  <c r="J38" i="13"/>
  <c r="J37" i="13"/>
  <c r="J36" i="13"/>
  <c r="J35" i="13"/>
  <c r="J49" i="13"/>
  <c r="J58" i="13"/>
  <c r="J34" i="13"/>
  <c r="J3" i="13"/>
  <c r="J33" i="13"/>
  <c r="J56" i="13"/>
  <c r="J32" i="13"/>
  <c r="J31" i="13"/>
  <c r="J30" i="13"/>
  <c r="J29" i="13"/>
  <c r="J28" i="13"/>
  <c r="J53" i="13"/>
  <c r="J27" i="13"/>
  <c r="J26" i="13"/>
  <c r="J25" i="13"/>
  <c r="J24" i="13"/>
  <c r="J23" i="13"/>
  <c r="J22" i="13"/>
  <c r="J21" i="13"/>
  <c r="J20" i="13"/>
  <c r="J19" i="13"/>
  <c r="J16" i="13"/>
  <c r="J50" i="13"/>
  <c r="J59" i="13"/>
  <c r="J17" i="13"/>
  <c r="J18" i="13"/>
  <c r="J14" i="13"/>
  <c r="J11" i="13"/>
  <c r="J15" i="13"/>
  <c r="J13" i="13"/>
  <c r="J12" i="13"/>
  <c r="J10" i="13"/>
  <c r="J9" i="13"/>
  <c r="J8" i="13"/>
  <c r="J6" i="13"/>
  <c r="J4" i="13"/>
  <c r="J5" i="13"/>
  <c r="J43" i="12"/>
  <c r="J41" i="12"/>
  <c r="J39" i="12"/>
  <c r="J38" i="12"/>
  <c r="J36" i="12"/>
  <c r="J28" i="12"/>
  <c r="J34" i="12"/>
  <c r="J33" i="12"/>
  <c r="J32" i="12"/>
  <c r="J37" i="12"/>
  <c r="J30" i="12"/>
  <c r="J29" i="12"/>
  <c r="J31" i="12"/>
  <c r="J18" i="12"/>
  <c r="J27" i="12"/>
  <c r="J26" i="12"/>
  <c r="J25" i="12"/>
  <c r="J35" i="12"/>
  <c r="J8" i="12"/>
  <c r="J24" i="12"/>
  <c r="J23" i="12"/>
  <c r="J22" i="12"/>
  <c r="J42" i="12"/>
  <c r="J21" i="12"/>
  <c r="J10" i="12"/>
  <c r="J40" i="12"/>
  <c r="J19" i="12"/>
  <c r="J12" i="12"/>
  <c r="J20" i="12"/>
  <c r="J15" i="12"/>
  <c r="J16" i="12"/>
  <c r="J14" i="12"/>
  <c r="J11" i="12"/>
  <c r="J17" i="12"/>
  <c r="J7" i="12"/>
  <c r="J13" i="12"/>
  <c r="J5" i="12"/>
  <c r="J9" i="12"/>
  <c r="J6" i="12"/>
  <c r="J4" i="12"/>
  <c r="J3" i="12"/>
  <c r="J75" i="29" l="1"/>
  <c r="I75" i="29"/>
  <c r="H75" i="29"/>
  <c r="G75" i="29"/>
  <c r="F75" i="29"/>
  <c r="E75" i="29"/>
  <c r="D75" i="29"/>
  <c r="C75" i="29"/>
  <c r="N3" i="12"/>
  <c r="I50" i="12"/>
  <c r="H50" i="12"/>
  <c r="G50" i="12"/>
  <c r="F50" i="12"/>
  <c r="E50" i="12"/>
  <c r="D50" i="12"/>
  <c r="C50" i="12"/>
  <c r="H51" i="12" l="1"/>
  <c r="G51" i="12"/>
  <c r="M3" i="12"/>
  <c r="F51" i="12"/>
  <c r="D51" i="12"/>
  <c r="J50" i="12"/>
  <c r="J51" i="12" s="1"/>
  <c r="I51" i="12"/>
  <c r="E51" i="12"/>
  <c r="N6" i="17" l="1"/>
  <c r="N17" i="17"/>
  <c r="M17" i="17"/>
  <c r="M6" i="17"/>
  <c r="N46" i="23"/>
  <c r="N11" i="23"/>
  <c r="N19" i="23"/>
  <c r="N29" i="23"/>
  <c r="N24" i="23"/>
  <c r="N28" i="23"/>
  <c r="N5" i="23"/>
  <c r="N15" i="23"/>
  <c r="N9" i="23"/>
  <c r="N51" i="23"/>
  <c r="N12" i="23"/>
  <c r="N20" i="23"/>
  <c r="N18" i="23"/>
  <c r="N27" i="23"/>
  <c r="N30" i="23"/>
  <c r="N14" i="23"/>
  <c r="N48" i="23"/>
  <c r="N35" i="23"/>
  <c r="N17" i="23"/>
  <c r="N8" i="23"/>
  <c r="N23" i="23"/>
  <c r="N50" i="23"/>
  <c r="N31" i="23"/>
  <c r="N36" i="23"/>
  <c r="N3" i="23"/>
  <c r="N10" i="21"/>
  <c r="N59" i="21"/>
  <c r="N7" i="21"/>
  <c r="N11" i="21"/>
  <c r="N41" i="21"/>
  <c r="N30" i="21"/>
  <c r="N60" i="21"/>
  <c r="N18" i="21"/>
  <c r="N5" i="21"/>
  <c r="N46" i="21"/>
  <c r="N4" i="21"/>
  <c r="N63" i="21"/>
  <c r="N39" i="21"/>
  <c r="N31" i="21"/>
  <c r="N45" i="21"/>
  <c r="N47" i="21"/>
  <c r="N53" i="21"/>
  <c r="N22" i="21"/>
  <c r="N56" i="21"/>
  <c r="N23" i="21"/>
  <c r="N8" i="21"/>
  <c r="N33" i="21"/>
  <c r="N61" i="21"/>
  <c r="N34" i="21"/>
  <c r="N43" i="21"/>
  <c r="N13" i="21"/>
  <c r="N65" i="21"/>
  <c r="N58" i="21"/>
  <c r="N14" i="21"/>
  <c r="N55" i="21"/>
  <c r="N40" i="21"/>
  <c r="N11" i="19"/>
  <c r="K68" i="23" l="1"/>
  <c r="K26" i="1" s="1"/>
  <c r="K78" i="20"/>
  <c r="K23" i="1" s="1"/>
  <c r="K75" i="29"/>
  <c r="L75" i="29"/>
  <c r="N53" i="26"/>
  <c r="N31" i="26"/>
  <c r="K60" i="26"/>
  <c r="K11" i="1" s="1"/>
  <c r="N14" i="22"/>
  <c r="N17" i="22"/>
  <c r="N27" i="22"/>
  <c r="N37" i="22"/>
  <c r="N20" i="22"/>
  <c r="N5" i="22"/>
  <c r="N36" i="22"/>
  <c r="N12" i="22"/>
  <c r="N19" i="22"/>
  <c r="N40" i="22"/>
  <c r="N26" i="22"/>
  <c r="N33" i="22"/>
  <c r="N11" i="22"/>
  <c r="N25" i="22"/>
  <c r="N21" i="22"/>
  <c r="N15" i="22"/>
  <c r="N8" i="22"/>
  <c r="N4" i="22"/>
  <c r="N39" i="22"/>
  <c r="N3" i="22"/>
  <c r="M11" i="19"/>
  <c r="N36" i="18"/>
  <c r="N49" i="18"/>
  <c r="N48" i="18"/>
  <c r="N3" i="18"/>
  <c r="N14" i="18"/>
  <c r="N18" i="18"/>
  <c r="N26" i="18"/>
  <c r="N9" i="18"/>
  <c r="N54" i="18"/>
  <c r="N59" i="18"/>
  <c r="N45" i="18"/>
  <c r="N57" i="18"/>
  <c r="N43" i="18"/>
  <c r="N17" i="18"/>
  <c r="N31" i="18"/>
  <c r="N46" i="18"/>
  <c r="N20" i="18"/>
  <c r="N21" i="18"/>
  <c r="N7" i="18"/>
  <c r="K84" i="18"/>
  <c r="K21" i="1" s="1"/>
  <c r="N30" i="13"/>
  <c r="N10" i="13"/>
  <c r="N58" i="13"/>
  <c r="N39" i="13"/>
  <c r="N15" i="13"/>
  <c r="N51" i="13"/>
  <c r="N6" i="13"/>
  <c r="N40" i="13"/>
  <c r="N48" i="13"/>
  <c r="N18" i="13"/>
  <c r="N49" i="13"/>
  <c r="N43" i="13"/>
  <c r="N38" i="13"/>
  <c r="N19" i="13"/>
  <c r="N62" i="13"/>
  <c r="N24" i="13"/>
  <c r="N56" i="13"/>
  <c r="N25" i="13"/>
  <c r="N44" i="13"/>
  <c r="N35" i="13"/>
  <c r="N45" i="13"/>
  <c r="K74" i="19"/>
  <c r="K22" i="1" s="1"/>
  <c r="N13" i="13"/>
  <c r="N49" i="21"/>
  <c r="N3" i="21"/>
  <c r="N54" i="21"/>
  <c r="N52" i="23"/>
  <c r="N53" i="23"/>
  <c r="N7" i="23"/>
  <c r="N6" i="23"/>
  <c r="N32" i="23"/>
  <c r="N38" i="23"/>
  <c r="N49" i="23"/>
  <c r="N41" i="23"/>
  <c r="N16" i="23"/>
  <c r="N21" i="23"/>
  <c r="N44" i="23"/>
  <c r="N37" i="23"/>
  <c r="N33" i="23"/>
  <c r="N13" i="23"/>
  <c r="N34" i="23"/>
  <c r="N39" i="23"/>
  <c r="N42" i="23"/>
  <c r="N10" i="23"/>
  <c r="N26" i="23"/>
  <c r="N40" i="23"/>
  <c r="N4" i="23"/>
  <c r="N47" i="23"/>
  <c r="N45" i="23"/>
  <c r="N25" i="23"/>
  <c r="N43" i="23"/>
  <c r="N22" i="23"/>
  <c r="N32" i="22"/>
  <c r="N35" i="22"/>
  <c r="N7" i="22"/>
  <c r="N16" i="22"/>
  <c r="N10" i="22"/>
  <c r="N29" i="22"/>
  <c r="N13" i="22"/>
  <c r="N38" i="22"/>
  <c r="N34" i="22"/>
  <c r="N41" i="22"/>
  <c r="N22" i="22"/>
  <c r="N23" i="22"/>
  <c r="N18" i="22"/>
  <c r="N6" i="22"/>
  <c r="N28" i="22"/>
  <c r="N9" i="22"/>
  <c r="N24" i="22"/>
  <c r="N31" i="22"/>
  <c r="N30" i="22"/>
  <c r="N62" i="21"/>
  <c r="N50" i="21"/>
  <c r="N57" i="21"/>
  <c r="N42" i="21"/>
  <c r="N19" i="21"/>
  <c r="N17" i="21"/>
  <c r="N20" i="21"/>
  <c r="N6" i="21"/>
  <c r="N27" i="21"/>
  <c r="N44" i="21"/>
  <c r="N51" i="21"/>
  <c r="N38" i="21"/>
  <c r="N28" i="21"/>
  <c r="N29" i="21"/>
  <c r="N24" i="21"/>
  <c r="N25" i="21"/>
  <c r="N15" i="21"/>
  <c r="N26" i="21"/>
  <c r="N32" i="21"/>
  <c r="N37" i="21"/>
  <c r="N48" i="21"/>
  <c r="N36" i="21"/>
  <c r="N9" i="21"/>
  <c r="N35" i="21"/>
  <c r="N12" i="21"/>
  <c r="N21" i="21"/>
  <c r="N64" i="21"/>
  <c r="N16" i="21"/>
  <c r="N52" i="21"/>
  <c r="N11" i="18"/>
  <c r="N35" i="18"/>
  <c r="N15" i="18"/>
  <c r="N56" i="18"/>
  <c r="N22" i="18"/>
  <c r="N32" i="18"/>
  <c r="N44" i="18"/>
  <c r="N8" i="18"/>
  <c r="N10" i="18"/>
  <c r="N47" i="18"/>
  <c r="N55" i="18"/>
  <c r="N63" i="18"/>
  <c r="N51" i="18"/>
  <c r="N64" i="18"/>
  <c r="N41" i="18"/>
  <c r="N28" i="18"/>
  <c r="N50" i="18"/>
  <c r="N21" i="17"/>
  <c r="N65" i="17"/>
  <c r="N44" i="17"/>
  <c r="N52" i="17"/>
  <c r="N68" i="17"/>
  <c r="N9" i="17"/>
  <c r="N71" i="17"/>
  <c r="N11" i="17"/>
  <c r="N12" i="17"/>
  <c r="N28" i="17"/>
  <c r="N72" i="17"/>
  <c r="N23" i="17"/>
  <c r="N16" i="17"/>
  <c r="N27" i="17"/>
  <c r="N31" i="17"/>
  <c r="N33" i="17"/>
  <c r="N39" i="17"/>
  <c r="N46" i="17"/>
  <c r="N54" i="17"/>
  <c r="N35" i="17"/>
  <c r="N69" i="17"/>
  <c r="N59" i="17"/>
  <c r="N53" i="17"/>
  <c r="N32" i="17"/>
  <c r="N48" i="17"/>
  <c r="N42" i="17"/>
  <c r="N26" i="17"/>
  <c r="N10" i="17"/>
  <c r="N3" i="17"/>
  <c r="N8" i="17"/>
  <c r="N19" i="17"/>
  <c r="N30" i="17"/>
  <c r="N20" i="17"/>
  <c r="N47" i="17"/>
  <c r="M75" i="17"/>
  <c r="N64" i="17"/>
  <c r="N4" i="15"/>
  <c r="N5" i="15"/>
  <c r="N22" i="15"/>
  <c r="N6" i="15"/>
  <c r="N9" i="15"/>
  <c r="N44" i="15"/>
  <c r="N18" i="15"/>
  <c r="N14" i="15"/>
  <c r="N25" i="15"/>
  <c r="N19" i="15"/>
  <c r="N36" i="15"/>
  <c r="N21" i="15"/>
  <c r="N34" i="15"/>
  <c r="N32" i="15"/>
  <c r="N28" i="15"/>
  <c r="N31" i="15"/>
  <c r="N11" i="15"/>
  <c r="N37" i="15"/>
  <c r="N23" i="15"/>
  <c r="N38" i="15"/>
  <c r="N35" i="15"/>
  <c r="N16" i="15"/>
  <c r="N29" i="15"/>
  <c r="N45" i="15"/>
  <c r="N7" i="15"/>
  <c r="N13" i="15"/>
  <c r="N27" i="15"/>
  <c r="N15" i="15"/>
  <c r="N10" i="15"/>
  <c r="N17" i="15"/>
  <c r="N40" i="15"/>
  <c r="N46" i="15"/>
  <c r="N8" i="15"/>
  <c r="N41" i="15"/>
  <c r="N39" i="15"/>
  <c r="N33" i="15"/>
  <c r="N12" i="15"/>
  <c r="N42" i="15"/>
  <c r="N24" i="15"/>
  <c r="N30" i="15"/>
  <c r="N20" i="15"/>
  <c r="N43" i="15"/>
  <c r="N26" i="15"/>
  <c r="N3" i="15"/>
  <c r="N26" i="13"/>
  <c r="N42" i="13"/>
  <c r="N31" i="13"/>
  <c r="N17" i="13"/>
  <c r="N46" i="13"/>
  <c r="N27" i="13"/>
  <c r="N21" i="13"/>
  <c r="N3" i="13"/>
  <c r="N50" i="20"/>
  <c r="N59" i="20"/>
  <c r="N17" i="20"/>
  <c r="N30" i="20"/>
  <c r="N32" i="20"/>
  <c r="N22" i="20"/>
  <c r="N27" i="20"/>
  <c r="N38" i="20"/>
  <c r="N43" i="20"/>
  <c r="N20" i="20"/>
  <c r="N40" i="20"/>
  <c r="N26" i="20"/>
  <c r="N47" i="20"/>
  <c r="N19" i="20"/>
  <c r="N24" i="20"/>
  <c r="N9" i="20"/>
  <c r="N37" i="20"/>
  <c r="N48" i="20"/>
  <c r="N52" i="20"/>
  <c r="N46" i="20"/>
  <c r="N29" i="20"/>
  <c r="N5" i="20"/>
  <c r="N49" i="20"/>
  <c r="N18" i="20"/>
  <c r="N35" i="20"/>
  <c r="N51" i="20"/>
  <c r="N6" i="20"/>
  <c r="N34" i="20"/>
  <c r="N39" i="20"/>
  <c r="N62" i="24"/>
  <c r="N56" i="24"/>
  <c r="N29" i="24"/>
  <c r="N54" i="24"/>
  <c r="N10" i="24"/>
  <c r="N5" i="24"/>
  <c r="N45" i="24"/>
  <c r="N23" i="24"/>
  <c r="N24" i="24"/>
  <c r="N17" i="24"/>
  <c r="N43" i="24"/>
  <c r="N25" i="24"/>
  <c r="N64" i="24"/>
  <c r="N18" i="24"/>
  <c r="N7" i="24"/>
  <c r="N63" i="24"/>
  <c r="N16" i="24"/>
  <c r="N44" i="24"/>
  <c r="N42" i="24"/>
  <c r="N15" i="24"/>
  <c r="N28" i="24"/>
  <c r="N57" i="24"/>
  <c r="N13" i="24"/>
  <c r="N31" i="24"/>
  <c r="N39" i="24"/>
  <c r="N8" i="24"/>
  <c r="N58" i="24"/>
  <c r="N21" i="24"/>
  <c r="N27" i="24"/>
  <c r="N50" i="24"/>
  <c r="N3" i="24"/>
  <c r="N29" i="25"/>
  <c r="N40" i="25"/>
  <c r="N50" i="25"/>
  <c r="N42" i="25"/>
  <c r="N31" i="25"/>
  <c r="N6" i="25"/>
  <c r="N36" i="25"/>
  <c r="N21" i="25"/>
  <c r="N27" i="25"/>
  <c r="N11" i="25"/>
  <c r="N23" i="25"/>
  <c r="N60" i="25"/>
  <c r="N44" i="25"/>
  <c r="N39" i="25"/>
  <c r="N18" i="25"/>
  <c r="N49" i="25"/>
  <c r="N65" i="25"/>
  <c r="N35" i="25"/>
  <c r="N52" i="25"/>
  <c r="N51" i="25"/>
  <c r="N58" i="25"/>
  <c r="N26" i="25"/>
  <c r="N13" i="25"/>
  <c r="N33" i="25"/>
  <c r="N64" i="25"/>
  <c r="N20" i="25"/>
  <c r="N14" i="25"/>
  <c r="N16" i="25"/>
  <c r="N4" i="25"/>
  <c r="N24" i="25"/>
  <c r="N63" i="25"/>
  <c r="N59" i="25"/>
  <c r="N37" i="26"/>
  <c r="N9" i="26"/>
  <c r="N45" i="26"/>
  <c r="N19" i="26"/>
  <c r="N36" i="26"/>
  <c r="N44" i="26"/>
  <c r="N15" i="26"/>
  <c r="N43" i="26"/>
  <c r="N6" i="26"/>
  <c r="N33" i="26"/>
  <c r="N5" i="26"/>
  <c r="N48" i="26"/>
  <c r="N3" i="26"/>
  <c r="N38" i="26"/>
  <c r="N50" i="26"/>
  <c r="N21" i="26"/>
  <c r="N7" i="26"/>
  <c r="N46" i="26"/>
  <c r="N23" i="26"/>
  <c r="N49" i="26"/>
  <c r="N27" i="26"/>
  <c r="N11" i="26"/>
  <c r="N10" i="26"/>
  <c r="N66" i="27"/>
  <c r="N43" i="27"/>
  <c r="N57" i="27"/>
  <c r="N49" i="27"/>
  <c r="N41" i="27"/>
  <c r="N29" i="27"/>
  <c r="N7" i="27"/>
  <c r="N22" i="27"/>
  <c r="N63" i="27"/>
  <c r="N25" i="27"/>
  <c r="N61" i="27"/>
  <c r="N59" i="27"/>
  <c r="N31" i="27"/>
  <c r="N32" i="27"/>
  <c r="N37" i="27"/>
  <c r="N42" i="27"/>
  <c r="N54" i="27"/>
  <c r="N17" i="27"/>
  <c r="N67" i="27"/>
  <c r="N3" i="27"/>
  <c r="N46" i="27"/>
  <c r="N45" i="27"/>
  <c r="N62" i="27"/>
  <c r="N34" i="27"/>
  <c r="N55" i="27"/>
  <c r="N5" i="27"/>
  <c r="N20" i="27"/>
  <c r="N23" i="27"/>
  <c r="N24" i="27"/>
  <c r="N40" i="27"/>
  <c r="N27" i="27"/>
  <c r="N60" i="27"/>
  <c r="N52" i="27"/>
  <c r="N11" i="28"/>
  <c r="N12" i="28"/>
  <c r="N16" i="28"/>
  <c r="N25" i="28"/>
  <c r="N17" i="28"/>
  <c r="N7" i="28"/>
  <c r="N32" i="28"/>
  <c r="N31" i="28"/>
  <c r="N13" i="28"/>
  <c r="N35" i="28"/>
  <c r="N53" i="20"/>
  <c r="N42" i="20"/>
  <c r="N7" i="20"/>
  <c r="N58" i="20"/>
  <c r="N10" i="20"/>
  <c r="N57" i="20"/>
  <c r="N13" i="20"/>
  <c r="N4" i="20"/>
  <c r="N28" i="20"/>
  <c r="N41" i="20"/>
  <c r="N56" i="20"/>
  <c r="N54" i="20"/>
  <c r="N8" i="20"/>
  <c r="N23" i="20"/>
  <c r="N33" i="20"/>
  <c r="N16" i="20"/>
  <c r="N25" i="20"/>
  <c r="N12" i="20"/>
  <c r="N3" i="20"/>
  <c r="N15" i="20"/>
  <c r="N36" i="20"/>
  <c r="N14" i="20"/>
  <c r="N44" i="20"/>
  <c r="N21" i="20"/>
  <c r="N45" i="20"/>
  <c r="N55" i="20"/>
  <c r="N11" i="20"/>
  <c r="N31" i="20"/>
  <c r="N22" i="24"/>
  <c r="N26" i="24"/>
  <c r="N6" i="24"/>
  <c r="N41" i="24"/>
  <c r="N55" i="24"/>
  <c r="N46" i="24"/>
  <c r="N61" i="24"/>
  <c r="N37" i="24"/>
  <c r="N34" i="24"/>
  <c r="N51" i="24"/>
  <c r="N12" i="24"/>
  <c r="N20" i="24"/>
  <c r="N48" i="24"/>
  <c r="N35" i="24"/>
  <c r="N60" i="24"/>
  <c r="N32" i="24"/>
  <c r="N52" i="24"/>
  <c r="N33" i="24"/>
  <c r="N40" i="24"/>
  <c r="N47" i="24"/>
  <c r="N38" i="24"/>
  <c r="N59" i="24"/>
  <c r="N53" i="24"/>
  <c r="N11" i="24"/>
  <c r="N9" i="24"/>
  <c r="N14" i="24"/>
  <c r="N36" i="24"/>
  <c r="N30" i="24"/>
  <c r="N49" i="24"/>
  <c r="N4" i="24"/>
  <c r="N19" i="24"/>
  <c r="N46" i="25"/>
  <c r="N56" i="25"/>
  <c r="N3" i="25"/>
  <c r="N9" i="25"/>
  <c r="N12" i="25"/>
  <c r="N28" i="25"/>
  <c r="N47" i="25"/>
  <c r="N34" i="25"/>
  <c r="N15" i="25"/>
  <c r="N55" i="25"/>
  <c r="N43" i="25"/>
  <c r="N61" i="25"/>
  <c r="N57" i="25"/>
  <c r="N8" i="25"/>
  <c r="N30" i="25"/>
  <c r="N10" i="25"/>
  <c r="N22" i="25"/>
  <c r="N19" i="25"/>
  <c r="N5" i="25"/>
  <c r="N53" i="25"/>
  <c r="N45" i="25"/>
  <c r="N25" i="25"/>
  <c r="N7" i="25"/>
  <c r="N48" i="25"/>
  <c r="N17" i="25"/>
  <c r="N38" i="25"/>
  <c r="N54" i="25"/>
  <c r="N37" i="25"/>
  <c r="N32" i="25"/>
  <c r="N62" i="25"/>
  <c r="N41" i="25"/>
  <c r="N27" i="28"/>
  <c r="N20" i="28"/>
  <c r="N29" i="28"/>
  <c r="N41" i="28"/>
  <c r="N22" i="28"/>
  <c r="N8" i="28"/>
  <c r="N39" i="28"/>
  <c r="N15" i="28"/>
  <c r="N9" i="28"/>
  <c r="N20" i="29"/>
  <c r="N31" i="29"/>
  <c r="N59" i="29"/>
  <c r="N60" i="29"/>
  <c r="N33" i="29"/>
  <c r="N28" i="29"/>
  <c r="N50" i="29"/>
  <c r="N29" i="29"/>
  <c r="N18" i="29"/>
  <c r="N39" i="29"/>
  <c r="N41" i="29"/>
  <c r="N23" i="29"/>
  <c r="N32" i="29"/>
  <c r="N38" i="29"/>
  <c r="N16" i="29"/>
  <c r="N30" i="29"/>
  <c r="N43" i="29"/>
  <c r="N24" i="29"/>
  <c r="N3" i="29"/>
  <c r="N15" i="29"/>
  <c r="N58" i="29"/>
  <c r="N48" i="29"/>
  <c r="N51" i="29"/>
  <c r="N4" i="29"/>
  <c r="N22" i="29"/>
  <c r="N9" i="29"/>
  <c r="N7" i="29"/>
  <c r="N42" i="29"/>
  <c r="N57" i="29"/>
  <c r="N35" i="29"/>
  <c r="N6" i="29"/>
  <c r="N54" i="30"/>
  <c r="N14" i="30"/>
  <c r="N53" i="30"/>
  <c r="N35" i="30"/>
  <c r="N20" i="30"/>
  <c r="N12" i="30"/>
  <c r="N34" i="30"/>
  <c r="N26" i="30"/>
  <c r="N28" i="30"/>
  <c r="N38" i="30"/>
  <c r="N50" i="30"/>
  <c r="N8" i="30"/>
  <c r="N42" i="30"/>
  <c r="N25" i="30"/>
  <c r="N4" i="30"/>
  <c r="N36" i="30"/>
  <c r="N40" i="30"/>
  <c r="N29" i="30"/>
  <c r="N51" i="30"/>
  <c r="N56" i="30"/>
  <c r="N30" i="30"/>
  <c r="N31" i="30"/>
  <c r="N52" i="30"/>
  <c r="N27" i="30"/>
  <c r="N19" i="30"/>
  <c r="N3" i="30"/>
  <c r="N5" i="30"/>
  <c r="N23" i="31"/>
  <c r="N47" i="31"/>
  <c r="N5" i="31"/>
  <c r="N27" i="31"/>
  <c r="N15" i="31"/>
  <c r="N4" i="31"/>
  <c r="N14" i="31"/>
  <c r="N40" i="31"/>
  <c r="N26" i="31"/>
  <c r="N46" i="31"/>
  <c r="N38" i="31"/>
  <c r="N41" i="31"/>
  <c r="N35" i="31"/>
  <c r="N30" i="31"/>
  <c r="N16" i="31"/>
  <c r="N20" i="31"/>
  <c r="N21" i="31"/>
  <c r="N42" i="31"/>
  <c r="N53" i="27"/>
  <c r="N33" i="27"/>
  <c r="N19" i="27"/>
  <c r="N14" i="27"/>
  <c r="N50" i="27"/>
  <c r="N35" i="27"/>
  <c r="N26" i="27"/>
  <c r="N4" i="27"/>
  <c r="N47" i="27"/>
  <c r="N18" i="27"/>
  <c r="N65" i="27"/>
  <c r="N15" i="27"/>
  <c r="N6" i="27"/>
  <c r="N12" i="27"/>
  <c r="N10" i="27"/>
  <c r="N28" i="27"/>
  <c r="N30" i="27"/>
  <c r="N16" i="27"/>
  <c r="N13" i="27"/>
  <c r="N51" i="27"/>
  <c r="N48" i="27"/>
  <c r="N38" i="27"/>
  <c r="N9" i="27"/>
  <c r="N56" i="27"/>
  <c r="N64" i="27"/>
  <c r="N21" i="27"/>
  <c r="N39" i="27"/>
  <c r="N44" i="27"/>
  <c r="N8" i="27"/>
  <c r="N11" i="27"/>
  <c r="N58" i="27"/>
  <c r="N36" i="27"/>
  <c r="N5" i="28"/>
  <c r="N23" i="28"/>
  <c r="N28" i="28"/>
  <c r="N33" i="28"/>
  <c r="N36" i="28"/>
  <c r="N40" i="28"/>
  <c r="N38" i="28"/>
  <c r="N4" i="28"/>
  <c r="N30" i="28"/>
  <c r="N21" i="28"/>
  <c r="N18" i="28"/>
  <c r="N14" i="28"/>
  <c r="N19" i="29"/>
  <c r="N26" i="29"/>
  <c r="N14" i="29"/>
  <c r="N45" i="29"/>
  <c r="N12" i="29"/>
  <c r="N13" i="29"/>
  <c r="N49" i="29"/>
  <c r="N54" i="29"/>
  <c r="N10" i="29"/>
  <c r="N47" i="29"/>
  <c r="N25" i="29"/>
  <c r="N17" i="29"/>
  <c r="N63" i="29"/>
  <c r="N40" i="29"/>
  <c r="N62" i="29"/>
  <c r="N21" i="29"/>
  <c r="N27" i="29"/>
  <c r="N46" i="29"/>
  <c r="N52" i="29"/>
  <c r="N5" i="29"/>
  <c r="N34" i="29"/>
  <c r="N61" i="29"/>
  <c r="N55" i="29"/>
  <c r="N34" i="31"/>
  <c r="N6" i="31"/>
  <c r="N29" i="31"/>
  <c r="N37" i="31"/>
  <c r="N31" i="31"/>
  <c r="N3" i="32"/>
  <c r="N7" i="32"/>
  <c r="N4" i="32"/>
  <c r="N45" i="32"/>
  <c r="N64" i="32"/>
  <c r="N18" i="32"/>
  <c r="N31" i="32"/>
  <c r="N46" i="32"/>
  <c r="N65" i="32"/>
  <c r="N49" i="32"/>
  <c r="N16" i="32"/>
  <c r="N56" i="32"/>
  <c r="N17" i="32"/>
  <c r="N53" i="32"/>
  <c r="N48" i="32"/>
  <c r="N47" i="32"/>
  <c r="N50" i="32"/>
  <c r="N9" i="32"/>
  <c r="N32" i="32"/>
  <c r="N60" i="32"/>
  <c r="N15" i="32"/>
  <c r="N62" i="32"/>
  <c r="N38" i="32"/>
  <c r="N33" i="32"/>
  <c r="N61" i="32"/>
  <c r="N39" i="32"/>
  <c r="N63" i="32"/>
  <c r="N69" i="32"/>
  <c r="N12" i="32"/>
  <c r="N42" i="32"/>
  <c r="N28" i="32"/>
  <c r="N19" i="32"/>
  <c r="N51" i="32"/>
  <c r="N38" i="33"/>
  <c r="N10" i="33"/>
  <c r="N8" i="33"/>
  <c r="N34" i="33"/>
  <c r="N9" i="33"/>
  <c r="N48" i="33"/>
  <c r="N11" i="33"/>
  <c r="N26" i="33"/>
  <c r="N12" i="33"/>
  <c r="N23" i="33"/>
  <c r="N31" i="33"/>
  <c r="N5" i="33"/>
  <c r="N39" i="33"/>
  <c r="N40" i="33"/>
  <c r="N21" i="33"/>
  <c r="N28" i="33"/>
  <c r="N20" i="33"/>
  <c r="N6" i="33"/>
  <c r="N14" i="33"/>
  <c r="N49" i="33"/>
  <c r="N19" i="33"/>
  <c r="N46" i="33"/>
  <c r="N25" i="33"/>
  <c r="N42" i="33"/>
  <c r="N57" i="33"/>
  <c r="N59" i="33"/>
  <c r="N50" i="33"/>
  <c r="N36" i="33"/>
  <c r="N8" i="29"/>
  <c r="N44" i="29"/>
  <c r="N37" i="29"/>
  <c r="N36" i="29"/>
  <c r="N56" i="29"/>
  <c r="N53" i="29"/>
  <c r="N11" i="29"/>
  <c r="N55" i="30"/>
  <c r="N24" i="30"/>
  <c r="N48" i="30"/>
  <c r="N7" i="30"/>
  <c r="N44" i="30"/>
  <c r="N43" i="30"/>
  <c r="N33" i="30"/>
  <c r="N10" i="30"/>
  <c r="N16" i="30"/>
  <c r="N13" i="30"/>
  <c r="N49" i="30"/>
  <c r="N45" i="30"/>
  <c r="N23" i="30"/>
  <c r="N21" i="30"/>
  <c r="N17" i="30"/>
  <c r="N47" i="30"/>
  <c r="N46" i="30"/>
  <c r="N18" i="30"/>
  <c r="N41" i="30"/>
  <c r="N32" i="30"/>
  <c r="N9" i="30"/>
  <c r="N22" i="30"/>
  <c r="N6" i="30"/>
  <c r="N15" i="30"/>
  <c r="N11" i="30"/>
  <c r="N39" i="30"/>
  <c r="N37" i="30"/>
  <c r="N24" i="31"/>
  <c r="N45" i="31"/>
  <c r="N9" i="31"/>
  <c r="N22" i="31"/>
  <c r="N11" i="31"/>
  <c r="N36" i="31"/>
  <c r="N13" i="31"/>
  <c r="N12" i="31"/>
  <c r="N8" i="31"/>
  <c r="N28" i="31"/>
  <c r="N33" i="31"/>
  <c r="N7" i="31"/>
  <c r="N43" i="31"/>
  <c r="N25" i="31"/>
  <c r="N32" i="31"/>
  <c r="N39" i="31"/>
  <c r="N10" i="31"/>
  <c r="N18" i="31"/>
  <c r="N17" i="31"/>
  <c r="N48" i="31"/>
  <c r="N3" i="31"/>
  <c r="N19" i="31"/>
  <c r="N44" i="31"/>
  <c r="N20" i="32"/>
  <c r="N41" i="32"/>
  <c r="N59" i="32"/>
  <c r="N58" i="32"/>
  <c r="N68" i="32"/>
  <c r="N55" i="32"/>
  <c r="N44" i="32"/>
  <c r="N26" i="32"/>
  <c r="N66" i="32"/>
  <c r="N67" i="32"/>
  <c r="N22" i="32"/>
  <c r="N40" i="32"/>
  <c r="N24" i="32"/>
  <c r="N23" i="32"/>
  <c r="N35" i="32"/>
  <c r="N10" i="32"/>
  <c r="N21" i="32"/>
  <c r="N34" i="32"/>
  <c r="N27" i="32"/>
  <c r="N11" i="32"/>
  <c r="N37" i="32"/>
  <c r="N29" i="32"/>
  <c r="N8" i="32"/>
  <c r="N30" i="32"/>
  <c r="N35" i="33"/>
  <c r="N13" i="33"/>
  <c r="N44" i="33"/>
  <c r="N4" i="33"/>
  <c r="N61" i="33"/>
  <c r="N51" i="33"/>
  <c r="N17" i="33"/>
  <c r="N45" i="33"/>
  <c r="N32" i="33"/>
  <c r="N55" i="33"/>
  <c r="N29" i="33"/>
  <c r="N41" i="33"/>
  <c r="N54" i="33"/>
  <c r="N52" i="33"/>
  <c r="N22" i="33"/>
  <c r="N30" i="33"/>
  <c r="N33" i="33"/>
  <c r="N27" i="33"/>
  <c r="N15" i="33"/>
  <c r="N43" i="33"/>
  <c r="N24" i="33"/>
  <c r="N47" i="33"/>
  <c r="N18" i="33"/>
  <c r="N16" i="33"/>
  <c r="N37" i="33"/>
  <c r="N3" i="33"/>
  <c r="N7" i="33"/>
  <c r="N56" i="33"/>
  <c r="N53" i="33"/>
  <c r="N60" i="33"/>
  <c r="N58" i="33"/>
  <c r="M51" i="33"/>
  <c r="M38" i="33"/>
  <c r="M17" i="33"/>
  <c r="M10" i="33"/>
  <c r="M45" i="33"/>
  <c r="M8" i="33"/>
  <c r="M32" i="33"/>
  <c r="M34" i="33"/>
  <c r="M55" i="33"/>
  <c r="M9" i="33"/>
  <c r="M29" i="33"/>
  <c r="M48" i="33"/>
  <c r="M41" i="33"/>
  <c r="M11" i="33"/>
  <c r="M54" i="33"/>
  <c r="M26" i="33"/>
  <c r="M52" i="33"/>
  <c r="M12" i="33"/>
  <c r="M22" i="33"/>
  <c r="M23" i="33"/>
  <c r="M30" i="33"/>
  <c r="M31" i="33"/>
  <c r="M33" i="33"/>
  <c r="M5" i="33"/>
  <c r="M27" i="33"/>
  <c r="M39" i="33"/>
  <c r="M15" i="33"/>
  <c r="M40" i="33"/>
  <c r="M43" i="33"/>
  <c r="M21" i="33"/>
  <c r="M24" i="33"/>
  <c r="M28" i="33"/>
  <c r="M47" i="33"/>
  <c r="M20" i="33"/>
  <c r="M18" i="33"/>
  <c r="M6" i="33"/>
  <c r="M16" i="33"/>
  <c r="M14" i="33"/>
  <c r="M37" i="33"/>
  <c r="M49" i="33"/>
  <c r="M3" i="33"/>
  <c r="M19" i="33"/>
  <c r="M7" i="33"/>
  <c r="M46" i="33"/>
  <c r="M56" i="33"/>
  <c r="M25" i="33"/>
  <c r="M53" i="33"/>
  <c r="M42" i="33"/>
  <c r="M60" i="33"/>
  <c r="M57" i="33"/>
  <c r="M35" i="33"/>
  <c r="M59" i="33"/>
  <c r="M13" i="33"/>
  <c r="M50" i="33"/>
  <c r="M44" i="33"/>
  <c r="M36" i="33"/>
  <c r="M4" i="33"/>
  <c r="M61" i="33"/>
  <c r="M58" i="33"/>
  <c r="N57" i="32"/>
  <c r="N5" i="32"/>
  <c r="N54" i="32"/>
  <c r="N25" i="32"/>
  <c r="N36" i="32"/>
  <c r="N52" i="32"/>
  <c r="N6" i="32"/>
  <c r="N13" i="32"/>
  <c r="N43" i="32"/>
  <c r="N14" i="32"/>
  <c r="M20" i="32"/>
  <c r="M3" i="32"/>
  <c r="M41" i="32"/>
  <c r="M7" i="32"/>
  <c r="M59" i="32"/>
  <c r="M4" i="32"/>
  <c r="M58" i="32"/>
  <c r="M45" i="32"/>
  <c r="M68" i="32"/>
  <c r="M64" i="32"/>
  <c r="M55" i="32"/>
  <c r="M44" i="32"/>
  <c r="M18" i="32"/>
  <c r="M26" i="32"/>
  <c r="M31" i="32"/>
  <c r="M66" i="32"/>
  <c r="M46" i="32"/>
  <c r="M67" i="32"/>
  <c r="M65" i="32"/>
  <c r="M22" i="32"/>
  <c r="M49" i="32"/>
  <c r="M40" i="32"/>
  <c r="M16" i="32"/>
  <c r="M24" i="32"/>
  <c r="M56" i="32"/>
  <c r="M23" i="32"/>
  <c r="M17" i="32"/>
  <c r="M35" i="32"/>
  <c r="M53" i="32"/>
  <c r="M10" i="32"/>
  <c r="M48" i="32"/>
  <c r="M21" i="32"/>
  <c r="M47" i="32"/>
  <c r="M34" i="32"/>
  <c r="M50" i="32"/>
  <c r="M27" i="32"/>
  <c r="M9" i="32"/>
  <c r="M11" i="32"/>
  <c r="M32" i="32"/>
  <c r="M37" i="32"/>
  <c r="M60" i="32"/>
  <c r="M29" i="32"/>
  <c r="M15" i="32"/>
  <c r="M8" i="32"/>
  <c r="M62" i="32"/>
  <c r="M30" i="32"/>
  <c r="M38" i="32"/>
  <c r="M57" i="32"/>
  <c r="M33" i="32"/>
  <c r="M5" i="32"/>
  <c r="M61" i="32"/>
  <c r="M54" i="32"/>
  <c r="M39" i="32"/>
  <c r="M25" i="32"/>
  <c r="M63" i="32"/>
  <c r="M36" i="32"/>
  <c r="M69" i="32"/>
  <c r="M52" i="32"/>
  <c r="M12" i="32"/>
  <c r="M6" i="32"/>
  <c r="M42" i="32"/>
  <c r="M13" i="32"/>
  <c r="M28" i="32"/>
  <c r="M43" i="32"/>
  <c r="M19" i="32"/>
  <c r="M14" i="32"/>
  <c r="M51" i="32"/>
  <c r="M24" i="31"/>
  <c r="M23" i="31"/>
  <c r="M45" i="31"/>
  <c r="M47" i="31"/>
  <c r="M9" i="31"/>
  <c r="M5" i="31"/>
  <c r="M22" i="31"/>
  <c r="M27" i="31"/>
  <c r="M11" i="31"/>
  <c r="M15" i="31"/>
  <c r="M36" i="31"/>
  <c r="M4" i="31"/>
  <c r="M13" i="31"/>
  <c r="M14" i="31"/>
  <c r="M12" i="31"/>
  <c r="M40" i="31"/>
  <c r="M8" i="31"/>
  <c r="M26" i="31"/>
  <c r="M28" i="31"/>
  <c r="M46" i="31"/>
  <c r="M33" i="31"/>
  <c r="M38" i="31"/>
  <c r="M7" i="31"/>
  <c r="M41" i="31"/>
  <c r="M43" i="31"/>
  <c r="M35" i="31"/>
  <c r="M25" i="31"/>
  <c r="M30" i="31"/>
  <c r="M32" i="31"/>
  <c r="M16" i="31"/>
  <c r="M39" i="31"/>
  <c r="M20" i="31"/>
  <c r="M10" i="31"/>
  <c r="M21" i="31"/>
  <c r="M18" i="31"/>
  <c r="M42" i="31"/>
  <c r="M17" i="31"/>
  <c r="M34" i="31"/>
  <c r="M48" i="31"/>
  <c r="M6" i="31"/>
  <c r="M3" i="31"/>
  <c r="M29" i="31"/>
  <c r="M19" i="31"/>
  <c r="M37" i="31"/>
  <c r="M44" i="31"/>
  <c r="M31" i="31"/>
  <c r="M55" i="30"/>
  <c r="M54" i="30"/>
  <c r="M24" i="30"/>
  <c r="M14" i="30"/>
  <c r="M48" i="30"/>
  <c r="M53" i="30"/>
  <c r="M7" i="30"/>
  <c r="M35" i="30"/>
  <c r="M44" i="30"/>
  <c r="M20" i="30"/>
  <c r="M43" i="30"/>
  <c r="M12" i="30"/>
  <c r="M33" i="30"/>
  <c r="M34" i="30"/>
  <c r="M10" i="30"/>
  <c r="M26" i="30"/>
  <c r="M16" i="30"/>
  <c r="M28" i="30"/>
  <c r="M13" i="30"/>
  <c r="M38" i="30"/>
  <c r="M49" i="30"/>
  <c r="M50" i="30"/>
  <c r="M45" i="30"/>
  <c r="M8" i="30"/>
  <c r="M23" i="30"/>
  <c r="M42" i="30"/>
  <c r="M21" i="30"/>
  <c r="M25" i="30"/>
  <c r="M17" i="30"/>
  <c r="M4" i="30"/>
  <c r="M47" i="30"/>
  <c r="M36" i="30"/>
  <c r="M46" i="30"/>
  <c r="M40" i="30"/>
  <c r="M18" i="30"/>
  <c r="M29" i="30"/>
  <c r="M41" i="30"/>
  <c r="M51" i="30"/>
  <c r="M32" i="30"/>
  <c r="M56" i="30"/>
  <c r="M9" i="30"/>
  <c r="M30" i="30"/>
  <c r="M22" i="30"/>
  <c r="M31" i="30"/>
  <c r="M6" i="30"/>
  <c r="M52" i="30"/>
  <c r="M15" i="30"/>
  <c r="M27" i="30"/>
  <c r="M11" i="30"/>
  <c r="M19" i="30"/>
  <c r="M39" i="30"/>
  <c r="M3" i="30"/>
  <c r="M37" i="30"/>
  <c r="M5" i="30"/>
  <c r="M20" i="29"/>
  <c r="M19" i="29"/>
  <c r="M31" i="29"/>
  <c r="M26" i="29"/>
  <c r="M59" i="29"/>
  <c r="M14" i="29"/>
  <c r="M60" i="29"/>
  <c r="M45" i="29"/>
  <c r="M33" i="29"/>
  <c r="M12" i="29"/>
  <c r="M28" i="29"/>
  <c r="M13" i="29"/>
  <c r="M50" i="29"/>
  <c r="M49" i="29"/>
  <c r="M29" i="29"/>
  <c r="M54" i="29"/>
  <c r="M18" i="29"/>
  <c r="M10" i="29"/>
  <c r="M39" i="29"/>
  <c r="M47" i="29"/>
  <c r="M41" i="29"/>
  <c r="M25" i="29"/>
  <c r="M23" i="29"/>
  <c r="M17" i="29"/>
  <c r="M32" i="29"/>
  <c r="M63" i="29"/>
  <c r="M38" i="29"/>
  <c r="M40" i="29"/>
  <c r="M16" i="29"/>
  <c r="M62" i="29"/>
  <c r="M30" i="29"/>
  <c r="M21" i="29"/>
  <c r="M43" i="29"/>
  <c r="M27" i="29"/>
  <c r="M24" i="29"/>
  <c r="M46" i="29"/>
  <c r="M3" i="29"/>
  <c r="M52" i="29"/>
  <c r="M15" i="29"/>
  <c r="M5" i="29"/>
  <c r="M58" i="29"/>
  <c r="M34" i="29"/>
  <c r="M48" i="29"/>
  <c r="M61" i="29"/>
  <c r="M51" i="29"/>
  <c r="M55" i="29"/>
  <c r="M4" i="29"/>
  <c r="M8" i="29"/>
  <c r="M22" i="29"/>
  <c r="M44" i="29"/>
  <c r="M9" i="29"/>
  <c r="M37" i="29"/>
  <c r="M7" i="29"/>
  <c r="M36" i="29"/>
  <c r="M42" i="29"/>
  <c r="M56" i="29"/>
  <c r="M57" i="29"/>
  <c r="M53" i="29"/>
  <c r="M35" i="29"/>
  <c r="M11" i="29"/>
  <c r="M6" i="29"/>
  <c r="N24" i="28"/>
  <c r="N3" i="28"/>
  <c r="N37" i="28"/>
  <c r="N26" i="28"/>
  <c r="N10" i="28"/>
  <c r="N19" i="28"/>
  <c r="N34" i="28"/>
  <c r="N6" i="28"/>
  <c r="M5" i="28"/>
  <c r="M11" i="28"/>
  <c r="M23" i="28"/>
  <c r="M12" i="28"/>
  <c r="M28" i="28"/>
  <c r="M16" i="28"/>
  <c r="M33" i="28"/>
  <c r="M25" i="28"/>
  <c r="M36" i="28"/>
  <c r="M17" i="28"/>
  <c r="M40" i="28"/>
  <c r="M7" i="28"/>
  <c r="M38" i="28"/>
  <c r="M32" i="28"/>
  <c r="M4" i="28"/>
  <c r="M31" i="28"/>
  <c r="M30" i="28"/>
  <c r="M13" i="28"/>
  <c r="M21" i="28"/>
  <c r="M35" i="28"/>
  <c r="M18" i="28"/>
  <c r="M27" i="28"/>
  <c r="M14" i="28"/>
  <c r="M20" i="28"/>
  <c r="M24" i="28"/>
  <c r="M29" i="28"/>
  <c r="M3" i="28"/>
  <c r="M41" i="28"/>
  <c r="M37" i="28"/>
  <c r="M22" i="28"/>
  <c r="M26" i="28"/>
  <c r="M8" i="28"/>
  <c r="M10" i="28"/>
  <c r="M39" i="28"/>
  <c r="M19" i="28"/>
  <c r="M15" i="28"/>
  <c r="M34" i="28"/>
  <c r="M9" i="28"/>
  <c r="M6" i="28"/>
  <c r="M66" i="27"/>
  <c r="M53" i="27"/>
  <c r="M43" i="27"/>
  <c r="M33" i="27"/>
  <c r="M57" i="27"/>
  <c r="M19" i="27"/>
  <c r="M49" i="27"/>
  <c r="M14" i="27"/>
  <c r="M41" i="27"/>
  <c r="M50" i="27"/>
  <c r="M29" i="27"/>
  <c r="M35" i="27"/>
  <c r="M7" i="27"/>
  <c r="M26" i="27"/>
  <c r="M22" i="27"/>
  <c r="M4" i="27"/>
  <c r="M63" i="27"/>
  <c r="M47" i="27"/>
  <c r="M25" i="27"/>
  <c r="M18" i="27"/>
  <c r="M61" i="27"/>
  <c r="M65" i="27"/>
  <c r="M59" i="27"/>
  <c r="M15" i="27"/>
  <c r="M31" i="27"/>
  <c r="M6" i="27"/>
  <c r="M32" i="27"/>
  <c r="M12" i="27"/>
  <c r="M37" i="27"/>
  <c r="M10" i="27"/>
  <c r="M42" i="27"/>
  <c r="M28" i="27"/>
  <c r="M54" i="27"/>
  <c r="M30" i="27"/>
  <c r="M17" i="27"/>
  <c r="M16" i="27"/>
  <c r="M67" i="27"/>
  <c r="M13" i="27"/>
  <c r="M3" i="27"/>
  <c r="M51" i="27"/>
  <c r="M46" i="27"/>
  <c r="M48" i="27"/>
  <c r="M45" i="27"/>
  <c r="M38" i="27"/>
  <c r="M62" i="27"/>
  <c r="M9" i="27"/>
  <c r="M34" i="27"/>
  <c r="M56" i="27"/>
  <c r="M55" i="27"/>
  <c r="M64" i="27"/>
  <c r="M5" i="27"/>
  <c r="M21" i="27"/>
  <c r="M20" i="27"/>
  <c r="M39" i="27"/>
  <c r="M23" i="27"/>
  <c r="M44" i="27"/>
  <c r="M24" i="27"/>
  <c r="M8" i="27"/>
  <c r="M40" i="27"/>
  <c r="M11" i="27"/>
  <c r="M27" i="27"/>
  <c r="M58" i="27"/>
  <c r="M60" i="27"/>
  <c r="M36" i="27"/>
  <c r="M52" i="27"/>
  <c r="N24" i="26"/>
  <c r="N26" i="26"/>
  <c r="N16" i="26"/>
  <c r="N34" i="26"/>
  <c r="N40" i="26"/>
  <c r="N35" i="26"/>
  <c r="N41" i="26"/>
  <c r="N17" i="26"/>
  <c r="N30" i="26"/>
  <c r="N52" i="26"/>
  <c r="N51" i="26"/>
  <c r="N18" i="26"/>
  <c r="N25" i="26"/>
  <c r="N42" i="26"/>
  <c r="N14" i="26"/>
  <c r="N8" i="26"/>
  <c r="N4" i="26"/>
  <c r="N12" i="26"/>
  <c r="N20" i="26"/>
  <c r="N47" i="26"/>
  <c r="N13" i="26"/>
  <c r="N22" i="26"/>
  <c r="N39" i="26"/>
  <c r="N29" i="26"/>
  <c r="N28" i="26"/>
  <c r="N32" i="26"/>
  <c r="M24" i="26"/>
  <c r="M37" i="26"/>
  <c r="M26" i="26"/>
  <c r="M9" i="26"/>
  <c r="M16" i="26"/>
  <c r="M45" i="26"/>
  <c r="M34" i="26"/>
  <c r="M19" i="26"/>
  <c r="M40" i="26"/>
  <c r="M36" i="26"/>
  <c r="M35" i="26"/>
  <c r="M44" i="26"/>
  <c r="M41" i="26"/>
  <c r="M15" i="26"/>
  <c r="M17" i="26"/>
  <c r="M43" i="26"/>
  <c r="M30" i="26"/>
  <c r="M6" i="26"/>
  <c r="M52" i="26"/>
  <c r="M33" i="26"/>
  <c r="M51" i="26"/>
  <c r="M5" i="26"/>
  <c r="M18" i="26"/>
  <c r="M48" i="26"/>
  <c r="M25" i="26"/>
  <c r="M3" i="26"/>
  <c r="M42" i="26"/>
  <c r="M38" i="26"/>
  <c r="M14" i="26"/>
  <c r="M50" i="26"/>
  <c r="M8" i="26"/>
  <c r="M21" i="26"/>
  <c r="M4" i="26"/>
  <c r="M7" i="26"/>
  <c r="M12" i="26"/>
  <c r="M46" i="26"/>
  <c r="M20" i="26"/>
  <c r="M23" i="26"/>
  <c r="M47" i="26"/>
  <c r="M49" i="26"/>
  <c r="M13" i="26"/>
  <c r="M27" i="26"/>
  <c r="M22" i="26"/>
  <c r="M11" i="26"/>
  <c r="M39" i="26"/>
  <c r="M10" i="26"/>
  <c r="M29" i="26"/>
  <c r="M53" i="26"/>
  <c r="M28" i="26"/>
  <c r="M31" i="26"/>
  <c r="M32" i="26"/>
  <c r="M29" i="25"/>
  <c r="M46" i="25"/>
  <c r="M40" i="25"/>
  <c r="M56" i="25"/>
  <c r="M50" i="25"/>
  <c r="M3" i="25"/>
  <c r="M42" i="25"/>
  <c r="M9" i="25"/>
  <c r="M31" i="25"/>
  <c r="M12" i="25"/>
  <c r="M6" i="25"/>
  <c r="M28" i="25"/>
  <c r="M36" i="25"/>
  <c r="M47" i="25"/>
  <c r="M21" i="25"/>
  <c r="M34" i="25"/>
  <c r="M27" i="25"/>
  <c r="M15" i="25"/>
  <c r="M11" i="25"/>
  <c r="M55" i="25"/>
  <c r="M23" i="25"/>
  <c r="M43" i="25"/>
  <c r="M60" i="25"/>
  <c r="M61" i="25"/>
  <c r="M44" i="25"/>
  <c r="M57" i="25"/>
  <c r="M39" i="25"/>
  <c r="M8" i="25"/>
  <c r="M18" i="25"/>
  <c r="M30" i="25"/>
  <c r="M49" i="25"/>
  <c r="M10" i="25"/>
  <c r="M65" i="25"/>
  <c r="M22" i="25"/>
  <c r="M35" i="25"/>
  <c r="M19" i="25"/>
  <c r="M52" i="25"/>
  <c r="M5" i="25"/>
  <c r="M51" i="25"/>
  <c r="M53" i="25"/>
  <c r="M58" i="25"/>
  <c r="M45" i="25"/>
  <c r="M26" i="25"/>
  <c r="M25" i="25"/>
  <c r="M13" i="25"/>
  <c r="M7" i="25"/>
  <c r="M33" i="25"/>
  <c r="M48" i="25"/>
  <c r="M64" i="25"/>
  <c r="M17" i="25"/>
  <c r="M20" i="25"/>
  <c r="M38" i="25"/>
  <c r="M14" i="25"/>
  <c r="M54" i="25"/>
  <c r="M16" i="25"/>
  <c r="M37" i="25"/>
  <c r="M4" i="25"/>
  <c r="M32" i="25"/>
  <c r="M24" i="25"/>
  <c r="M62" i="25"/>
  <c r="M63" i="25"/>
  <c r="M41" i="25"/>
  <c r="M59" i="25"/>
  <c r="M62" i="24"/>
  <c r="M22" i="24"/>
  <c r="M56" i="24"/>
  <c r="M26" i="24"/>
  <c r="M29" i="24"/>
  <c r="M6" i="24"/>
  <c r="M54" i="24"/>
  <c r="M41" i="24"/>
  <c r="M10" i="24"/>
  <c r="M55" i="24"/>
  <c r="M5" i="24"/>
  <c r="M46" i="24"/>
  <c r="M45" i="24"/>
  <c r="M61" i="24"/>
  <c r="M23" i="24"/>
  <c r="M37" i="24"/>
  <c r="M24" i="24"/>
  <c r="M34" i="24"/>
  <c r="M17" i="24"/>
  <c r="M51" i="24"/>
  <c r="M43" i="24"/>
  <c r="M12" i="24"/>
  <c r="M25" i="24"/>
  <c r="M20" i="24"/>
  <c r="M64" i="24"/>
  <c r="M48" i="24"/>
  <c r="M18" i="24"/>
  <c r="M35" i="24"/>
  <c r="M7" i="24"/>
  <c r="M60" i="24"/>
  <c r="M63" i="24"/>
  <c r="M32" i="24"/>
  <c r="M16" i="24"/>
  <c r="M52" i="24"/>
  <c r="M44" i="24"/>
  <c r="M33" i="24"/>
  <c r="M42" i="24"/>
  <c r="M40" i="24"/>
  <c r="M15" i="24"/>
  <c r="M47" i="24"/>
  <c r="M28" i="24"/>
  <c r="M38" i="24"/>
  <c r="M57" i="24"/>
  <c r="M59" i="24"/>
  <c r="M13" i="24"/>
  <c r="M53" i="24"/>
  <c r="M31" i="24"/>
  <c r="M11" i="24"/>
  <c r="M39" i="24"/>
  <c r="M9" i="24"/>
  <c r="M8" i="24"/>
  <c r="M14" i="24"/>
  <c r="M58" i="24"/>
  <c r="M36" i="24"/>
  <c r="M21" i="24"/>
  <c r="M30" i="24"/>
  <c r="M27" i="24"/>
  <c r="M49" i="24"/>
  <c r="M50" i="24"/>
  <c r="M4" i="24"/>
  <c r="M3" i="24"/>
  <c r="M19" i="24"/>
  <c r="M6" i="23"/>
  <c r="M3" i="23"/>
  <c r="M32" i="23"/>
  <c r="M36" i="23"/>
  <c r="M38" i="23"/>
  <c r="M31" i="23"/>
  <c r="M49" i="23"/>
  <c r="M50" i="23"/>
  <c r="M41" i="23"/>
  <c r="M23" i="23"/>
  <c r="M16" i="23"/>
  <c r="M8" i="23"/>
  <c r="M21" i="23"/>
  <c r="M17" i="23"/>
  <c r="M44" i="23"/>
  <c r="M35" i="23"/>
  <c r="M37" i="23"/>
  <c r="M48" i="23"/>
  <c r="M33" i="23"/>
  <c r="M14" i="23"/>
  <c r="M13" i="23"/>
  <c r="M30" i="23"/>
  <c r="M34" i="23"/>
  <c r="M27" i="23"/>
  <c r="M39" i="23"/>
  <c r="M18" i="23"/>
  <c r="M42" i="23"/>
  <c r="M20" i="23"/>
  <c r="M10" i="23"/>
  <c r="M12" i="23"/>
  <c r="M26" i="23"/>
  <c r="M51" i="23"/>
  <c r="M40" i="23"/>
  <c r="M9" i="23"/>
  <c r="M4" i="23"/>
  <c r="M15" i="23"/>
  <c r="M47" i="23"/>
  <c r="M5" i="23"/>
  <c r="M45" i="23"/>
  <c r="M28" i="23"/>
  <c r="M25" i="23"/>
  <c r="M24" i="23"/>
  <c r="M43" i="23"/>
  <c r="M29" i="23"/>
  <c r="M22" i="23"/>
  <c r="M19" i="23"/>
  <c r="M52" i="23"/>
  <c r="M11" i="23"/>
  <c r="M53" i="23"/>
  <c r="M46" i="23"/>
  <c r="M7" i="23"/>
  <c r="M14" i="22"/>
  <c r="M32" i="22"/>
  <c r="M17" i="22"/>
  <c r="M35" i="22"/>
  <c r="M27" i="22"/>
  <c r="M7" i="22"/>
  <c r="M37" i="22"/>
  <c r="M16" i="22"/>
  <c r="M20" i="22"/>
  <c r="M10" i="22"/>
  <c r="M5" i="22"/>
  <c r="M29" i="22"/>
  <c r="M36" i="22"/>
  <c r="M13" i="22"/>
  <c r="M12" i="22"/>
  <c r="M38" i="22"/>
  <c r="M19" i="22"/>
  <c r="M34" i="22"/>
  <c r="M40" i="22"/>
  <c r="M41" i="22"/>
  <c r="M26" i="22"/>
  <c r="M22" i="22"/>
  <c r="M33" i="22"/>
  <c r="M23" i="22"/>
  <c r="M11" i="22"/>
  <c r="M18" i="22"/>
  <c r="M25" i="22"/>
  <c r="M6" i="22"/>
  <c r="M21" i="22"/>
  <c r="M28" i="22"/>
  <c r="M15" i="22"/>
  <c r="M9" i="22"/>
  <c r="M8" i="22"/>
  <c r="M24" i="22"/>
  <c r="M4" i="22"/>
  <c r="M31" i="22"/>
  <c r="M39" i="22"/>
  <c r="M30" i="22"/>
  <c r="M3" i="22"/>
  <c r="M62" i="21"/>
  <c r="M40" i="21"/>
  <c r="M50" i="21"/>
  <c r="M55" i="21"/>
  <c r="M57" i="21"/>
  <c r="M14" i="21"/>
  <c r="M42" i="21"/>
  <c r="M58" i="21"/>
  <c r="M19" i="21"/>
  <c r="M65" i="21"/>
  <c r="M17" i="21"/>
  <c r="M13" i="21"/>
  <c r="M20" i="21"/>
  <c r="M43" i="21"/>
  <c r="M6" i="21"/>
  <c r="M34" i="21"/>
  <c r="M27" i="21"/>
  <c r="M61" i="21"/>
  <c r="M44" i="21"/>
  <c r="M33" i="21"/>
  <c r="M51" i="21"/>
  <c r="M8" i="21"/>
  <c r="M38" i="21"/>
  <c r="M23" i="21"/>
  <c r="M28" i="21"/>
  <c r="M56" i="21"/>
  <c r="M29" i="21"/>
  <c r="M22" i="21"/>
  <c r="M24" i="21"/>
  <c r="M53" i="21"/>
  <c r="M25" i="21"/>
  <c r="M47" i="21"/>
  <c r="M15" i="21"/>
  <c r="M45" i="21"/>
  <c r="M26" i="21"/>
  <c r="M31" i="21"/>
  <c r="M32" i="21"/>
  <c r="M39" i="21"/>
  <c r="M37" i="21"/>
  <c r="M63" i="21"/>
  <c r="M48" i="21"/>
  <c r="M4" i="21"/>
  <c r="M36" i="21"/>
  <c r="M46" i="21"/>
  <c r="M9" i="21"/>
  <c r="M5" i="21"/>
  <c r="M35" i="21"/>
  <c r="M18" i="21"/>
  <c r="M12" i="21"/>
  <c r="M60" i="21"/>
  <c r="M21" i="21"/>
  <c r="M30" i="21"/>
  <c r="M64" i="21"/>
  <c r="M41" i="21"/>
  <c r="M16" i="21"/>
  <c r="M11" i="21"/>
  <c r="M52" i="21"/>
  <c r="M7" i="21"/>
  <c r="M49" i="21"/>
  <c r="M59" i="21"/>
  <c r="M3" i="21"/>
  <c r="M10" i="21"/>
  <c r="M54" i="21"/>
  <c r="M50" i="20"/>
  <c r="M53" i="20"/>
  <c r="M59" i="20"/>
  <c r="M42" i="20"/>
  <c r="M17" i="20"/>
  <c r="M7" i="20"/>
  <c r="M30" i="20"/>
  <c r="M58" i="20"/>
  <c r="M32" i="20"/>
  <c r="M10" i="20"/>
  <c r="M22" i="20"/>
  <c r="M57" i="20"/>
  <c r="M27" i="20"/>
  <c r="M13" i="20"/>
  <c r="M38" i="20"/>
  <c r="M4" i="20"/>
  <c r="M43" i="20"/>
  <c r="M28" i="20"/>
  <c r="M20" i="20"/>
  <c r="M41" i="20"/>
  <c r="M40" i="20"/>
  <c r="M56" i="20"/>
  <c r="M26" i="20"/>
  <c r="M54" i="20"/>
  <c r="M47" i="20"/>
  <c r="M8" i="20"/>
  <c r="M19" i="20"/>
  <c r="M23" i="20"/>
  <c r="M24" i="20"/>
  <c r="M33" i="20"/>
  <c r="M9" i="20"/>
  <c r="M16" i="20"/>
  <c r="M37" i="20"/>
  <c r="M25" i="20"/>
  <c r="M48" i="20"/>
  <c r="M12" i="20"/>
  <c r="M52" i="20"/>
  <c r="M3" i="20"/>
  <c r="M46" i="20"/>
  <c r="M15" i="20"/>
  <c r="M29" i="20"/>
  <c r="M36" i="20"/>
  <c r="M5" i="20"/>
  <c r="M14" i="20"/>
  <c r="M49" i="20"/>
  <c r="M44" i="20"/>
  <c r="M18" i="20"/>
  <c r="M21" i="20"/>
  <c r="M35" i="20"/>
  <c r="M45" i="20"/>
  <c r="M51" i="20"/>
  <c r="M55" i="20"/>
  <c r="M6" i="20"/>
  <c r="M11" i="20"/>
  <c r="M34" i="20"/>
  <c r="M31" i="20"/>
  <c r="M39" i="20"/>
  <c r="N22" i="19"/>
  <c r="N25" i="19"/>
  <c r="N21" i="19"/>
  <c r="N9" i="19"/>
  <c r="N23" i="19"/>
  <c r="N8" i="19"/>
  <c r="N39" i="19"/>
  <c r="N55" i="19"/>
  <c r="N56" i="19"/>
  <c r="N34" i="19"/>
  <c r="N24" i="19"/>
  <c r="N4" i="19"/>
  <c r="N54" i="19"/>
  <c r="N53" i="19"/>
  <c r="N45" i="19"/>
  <c r="N44" i="19"/>
  <c r="N36" i="19"/>
  <c r="N29" i="19"/>
  <c r="N32" i="19"/>
  <c r="N46" i="19"/>
  <c r="N12" i="19"/>
  <c r="N19" i="19"/>
  <c r="N26" i="19"/>
  <c r="N40" i="19"/>
  <c r="N51" i="19"/>
  <c r="N57" i="19"/>
  <c r="N42" i="19"/>
  <c r="N18" i="19"/>
  <c r="N16" i="19"/>
  <c r="N3" i="19"/>
  <c r="N7" i="19"/>
  <c r="N6" i="19"/>
  <c r="N38" i="19"/>
  <c r="N37" i="19"/>
  <c r="N5" i="19"/>
  <c r="N28" i="19"/>
  <c r="N17" i="19"/>
  <c r="N35" i="19"/>
  <c r="N58" i="19"/>
  <c r="N49" i="19"/>
  <c r="N50" i="19"/>
  <c r="N43" i="19"/>
  <c r="N10" i="19"/>
  <c r="N30" i="19"/>
  <c r="N31" i="19"/>
  <c r="N48" i="19"/>
  <c r="N52" i="19"/>
  <c r="N27" i="19"/>
  <c r="N15" i="19"/>
  <c r="N14" i="19"/>
  <c r="N41" i="19"/>
  <c r="N59" i="19"/>
  <c r="N13" i="19"/>
  <c r="N47" i="19"/>
  <c r="N20" i="19"/>
  <c r="N33" i="19"/>
  <c r="M16" i="19"/>
  <c r="M22" i="19"/>
  <c r="M3" i="19"/>
  <c r="M25" i="19"/>
  <c r="M7" i="19"/>
  <c r="M21" i="19"/>
  <c r="M6" i="19"/>
  <c r="M9" i="19"/>
  <c r="M38" i="19"/>
  <c r="M23" i="19"/>
  <c r="M37" i="19"/>
  <c r="M8" i="19"/>
  <c r="M5" i="19"/>
  <c r="M39" i="19"/>
  <c r="M28" i="19"/>
  <c r="M55" i="19"/>
  <c r="M17" i="19"/>
  <c r="M56" i="19"/>
  <c r="M35" i="19"/>
  <c r="M34" i="19"/>
  <c r="M58" i="19"/>
  <c r="M24" i="19"/>
  <c r="M49" i="19"/>
  <c r="M4" i="19"/>
  <c r="M50" i="19"/>
  <c r="M54" i="19"/>
  <c r="M43" i="19"/>
  <c r="M53" i="19"/>
  <c r="M10" i="19"/>
  <c r="M45" i="19"/>
  <c r="M30" i="19"/>
  <c r="M44" i="19"/>
  <c r="M31" i="19"/>
  <c r="M36" i="19"/>
  <c r="M48" i="19"/>
  <c r="M29" i="19"/>
  <c r="M52" i="19"/>
  <c r="M32" i="19"/>
  <c r="M27" i="19"/>
  <c r="M46" i="19"/>
  <c r="M15" i="19"/>
  <c r="M12" i="19"/>
  <c r="M14" i="19"/>
  <c r="M19" i="19"/>
  <c r="M41" i="19"/>
  <c r="M26" i="19"/>
  <c r="M59" i="19"/>
  <c r="M40" i="19"/>
  <c r="M13" i="19"/>
  <c r="M51" i="19"/>
  <c r="M47" i="19"/>
  <c r="M57" i="19"/>
  <c r="M20" i="19"/>
  <c r="M42" i="19"/>
  <c r="M33" i="19"/>
  <c r="M18" i="19"/>
  <c r="N52" i="18"/>
  <c r="N29" i="18"/>
  <c r="N30" i="18"/>
  <c r="N4" i="18"/>
  <c r="N12" i="18"/>
  <c r="N13" i="18"/>
  <c r="N24" i="18"/>
  <c r="N53" i="18"/>
  <c r="N16" i="18"/>
  <c r="N37" i="18"/>
  <c r="N6" i="18"/>
  <c r="N19" i="18"/>
  <c r="N39" i="18"/>
  <c r="N40" i="18"/>
  <c r="N60" i="18"/>
  <c r="N25" i="18"/>
  <c r="N58" i="18"/>
  <c r="N61" i="18"/>
  <c r="N33" i="18"/>
  <c r="N5" i="18"/>
  <c r="N27" i="18"/>
  <c r="N38" i="18"/>
  <c r="N65" i="18"/>
  <c r="N23" i="18"/>
  <c r="N62" i="18"/>
  <c r="N42" i="18"/>
  <c r="N34" i="18"/>
  <c r="M36" i="18"/>
  <c r="M35" i="18"/>
  <c r="M49" i="18"/>
  <c r="M15" i="18"/>
  <c r="M48" i="18"/>
  <c r="M56" i="18"/>
  <c r="M3" i="18"/>
  <c r="M22" i="18"/>
  <c r="M14" i="18"/>
  <c r="M32" i="18"/>
  <c r="M18" i="18"/>
  <c r="M44" i="18"/>
  <c r="M26" i="18"/>
  <c r="M8" i="18"/>
  <c r="M9" i="18"/>
  <c r="M10" i="18"/>
  <c r="M54" i="18"/>
  <c r="M47" i="18"/>
  <c r="M59" i="18"/>
  <c r="M55" i="18"/>
  <c r="M45" i="18"/>
  <c r="M63" i="18"/>
  <c r="M57" i="18"/>
  <c r="M51" i="18"/>
  <c r="M43" i="18"/>
  <c r="M64" i="18"/>
  <c r="M17" i="18"/>
  <c r="M41" i="18"/>
  <c r="M31" i="18"/>
  <c r="M28" i="18"/>
  <c r="M46" i="18"/>
  <c r="M50" i="18"/>
  <c r="M20" i="18"/>
  <c r="M52" i="18"/>
  <c r="M21" i="18"/>
  <c r="M29" i="18"/>
  <c r="M7" i="18"/>
  <c r="M30" i="18"/>
  <c r="M25" i="18"/>
  <c r="M4" i="18"/>
  <c r="M58" i="18"/>
  <c r="M12" i="18"/>
  <c r="M61" i="18"/>
  <c r="M13" i="18"/>
  <c r="M33" i="18"/>
  <c r="M24" i="18"/>
  <c r="M5" i="18"/>
  <c r="M53" i="18"/>
  <c r="M27" i="18"/>
  <c r="M16" i="18"/>
  <c r="M37" i="18"/>
  <c r="M38" i="18"/>
  <c r="M6" i="18"/>
  <c r="M65" i="18"/>
  <c r="M19" i="18"/>
  <c r="M23" i="18"/>
  <c r="M39" i="18"/>
  <c r="M62" i="18"/>
  <c r="M40" i="18"/>
  <c r="M42" i="18"/>
  <c r="M60" i="18"/>
  <c r="M34" i="18"/>
  <c r="M11" i="18"/>
  <c r="N73" i="17"/>
  <c r="N41" i="17"/>
  <c r="N13" i="17"/>
  <c r="N25" i="17"/>
  <c r="N18" i="17"/>
  <c r="N67" i="17"/>
  <c r="N29" i="17"/>
  <c r="N45" i="17"/>
  <c r="N57" i="17"/>
  <c r="N70" i="17"/>
  <c r="N49" i="17"/>
  <c r="N22" i="17"/>
  <c r="N50" i="17"/>
  <c r="N14" i="17"/>
  <c r="N74" i="17"/>
  <c r="N36" i="17"/>
  <c r="N38" i="17"/>
  <c r="N40" i="17"/>
  <c r="N51" i="17"/>
  <c r="N63" i="17"/>
  <c r="N37" i="17"/>
  <c r="N55" i="17"/>
  <c r="N61" i="17"/>
  <c r="N62" i="17"/>
  <c r="N43" i="17"/>
  <c r="N56" i="17"/>
  <c r="N15" i="17"/>
  <c r="N5" i="17"/>
  <c r="N66" i="17"/>
  <c r="N24" i="17"/>
  <c r="N34" i="17"/>
  <c r="N60" i="17"/>
  <c r="N4" i="17"/>
  <c r="N7" i="17"/>
  <c r="N58" i="17"/>
  <c r="M64" i="17"/>
  <c r="M73" i="17"/>
  <c r="M21" i="17"/>
  <c r="M41" i="17"/>
  <c r="M65" i="17"/>
  <c r="M13" i="17"/>
  <c r="M44" i="17"/>
  <c r="M25" i="17"/>
  <c r="M52" i="17"/>
  <c r="M18" i="17"/>
  <c r="M68" i="17"/>
  <c r="M67" i="17"/>
  <c r="M9" i="17"/>
  <c r="M29" i="17"/>
  <c r="M71" i="17"/>
  <c r="M45" i="17"/>
  <c r="M11" i="17"/>
  <c r="M57" i="17"/>
  <c r="M12" i="17"/>
  <c r="M70" i="17"/>
  <c r="M28" i="17"/>
  <c r="M49" i="17"/>
  <c r="M72" i="17"/>
  <c r="M22" i="17"/>
  <c r="M23" i="17"/>
  <c r="M50" i="17"/>
  <c r="M16" i="17"/>
  <c r="M14" i="17"/>
  <c r="M27" i="17"/>
  <c r="M74" i="17"/>
  <c r="M31" i="17"/>
  <c r="M36" i="17"/>
  <c r="M33" i="17"/>
  <c r="M38" i="17"/>
  <c r="M39" i="17"/>
  <c r="M40" i="17"/>
  <c r="M46" i="17"/>
  <c r="M51" i="17"/>
  <c r="M54" i="17"/>
  <c r="M63" i="17"/>
  <c r="M35" i="17"/>
  <c r="M37" i="17"/>
  <c r="M69" i="17"/>
  <c r="M55" i="17"/>
  <c r="M59" i="17"/>
  <c r="M61" i="17"/>
  <c r="M53" i="17"/>
  <c r="M62" i="17"/>
  <c r="M32" i="17"/>
  <c r="M43" i="17"/>
  <c r="M48" i="17"/>
  <c r="M56" i="17"/>
  <c r="M42" i="17"/>
  <c r="M15" i="17"/>
  <c r="M26" i="17"/>
  <c r="M5" i="17"/>
  <c r="M10" i="17"/>
  <c r="M66" i="17"/>
  <c r="M3" i="17"/>
  <c r="M24" i="17"/>
  <c r="M8" i="17"/>
  <c r="M34" i="17"/>
  <c r="M19" i="17"/>
  <c r="M60" i="17"/>
  <c r="M30" i="17"/>
  <c r="M4" i="17"/>
  <c r="M20" i="17"/>
  <c r="M7" i="17"/>
  <c r="M47" i="17"/>
  <c r="M58" i="17"/>
  <c r="M29" i="15"/>
  <c r="M4" i="15"/>
  <c r="M45" i="15"/>
  <c r="M5" i="15"/>
  <c r="M7" i="15"/>
  <c r="M22" i="15"/>
  <c r="M13" i="15"/>
  <c r="M6" i="15"/>
  <c r="M27" i="15"/>
  <c r="M9" i="15"/>
  <c r="M15" i="15"/>
  <c r="M44" i="15"/>
  <c r="M10" i="15"/>
  <c r="M18" i="15"/>
  <c r="M17" i="15"/>
  <c r="M14" i="15"/>
  <c r="M40" i="15"/>
  <c r="M25" i="15"/>
  <c r="M46" i="15"/>
  <c r="M19" i="15"/>
  <c r="M8" i="15"/>
  <c r="M36" i="15"/>
  <c r="M41" i="15"/>
  <c r="M21" i="15"/>
  <c r="M39" i="15"/>
  <c r="M34" i="15"/>
  <c r="M33" i="15"/>
  <c r="M32" i="15"/>
  <c r="M12" i="15"/>
  <c r="M28" i="15"/>
  <c r="M42" i="15"/>
  <c r="M31" i="15"/>
  <c r="M24" i="15"/>
  <c r="M11" i="15"/>
  <c r="M30" i="15"/>
  <c r="M37" i="15"/>
  <c r="M20" i="15"/>
  <c r="M23" i="15"/>
  <c r="M43" i="15"/>
  <c r="M38" i="15"/>
  <c r="M26" i="15"/>
  <c r="M35" i="15"/>
  <c r="M3" i="15"/>
  <c r="M16" i="15"/>
  <c r="N29" i="13"/>
  <c r="N4" i="13"/>
  <c r="N28" i="13"/>
  <c r="N57" i="13"/>
  <c r="N53" i="13"/>
  <c r="N47" i="13"/>
  <c r="N12" i="13"/>
  <c r="N59" i="13"/>
  <c r="N14" i="13"/>
  <c r="N52" i="13"/>
  <c r="N11" i="13"/>
  <c r="N20" i="13"/>
  <c r="N60" i="13"/>
  <c r="N7" i="13"/>
  <c r="N22" i="13"/>
  <c r="N32" i="13"/>
  <c r="N34" i="13"/>
  <c r="N9" i="13"/>
  <c r="N54" i="13"/>
  <c r="N41" i="13"/>
  <c r="N55" i="13"/>
  <c r="N50" i="13"/>
  <c r="N61" i="13"/>
  <c r="N5" i="13"/>
  <c r="N23" i="13"/>
  <c r="N16" i="13"/>
  <c r="N36" i="13"/>
  <c r="N33" i="13"/>
  <c r="N8" i="13"/>
  <c r="N37" i="13"/>
  <c r="M30" i="13"/>
  <c r="M29" i="13"/>
  <c r="M10" i="13"/>
  <c r="M4" i="13"/>
  <c r="M58" i="13"/>
  <c r="M28" i="13"/>
  <c r="M39" i="13"/>
  <c r="M57" i="13"/>
  <c r="M15" i="13"/>
  <c r="M53" i="13"/>
  <c r="M51" i="13"/>
  <c r="M47" i="13"/>
  <c r="M6" i="13"/>
  <c r="M12" i="13"/>
  <c r="M40" i="13"/>
  <c r="M59" i="13"/>
  <c r="M48" i="13"/>
  <c r="M14" i="13"/>
  <c r="M18" i="13"/>
  <c r="M52" i="13"/>
  <c r="M49" i="13"/>
  <c r="M11" i="13"/>
  <c r="M43" i="13"/>
  <c r="M20" i="13"/>
  <c r="M38" i="13"/>
  <c r="M60" i="13"/>
  <c r="M19" i="13"/>
  <c r="M7" i="13"/>
  <c r="M62" i="13"/>
  <c r="M22" i="13"/>
  <c r="M24" i="13"/>
  <c r="M32" i="13"/>
  <c r="M56" i="13"/>
  <c r="M34" i="13"/>
  <c r="M25" i="13"/>
  <c r="M9" i="13"/>
  <c r="M44" i="13"/>
  <c r="M54" i="13"/>
  <c r="M35" i="13"/>
  <c r="M41" i="13"/>
  <c r="M45" i="13"/>
  <c r="M55" i="13"/>
  <c r="M13" i="13"/>
  <c r="M50" i="13"/>
  <c r="M26" i="13"/>
  <c r="M61" i="13"/>
  <c r="M42" i="13"/>
  <c r="M5" i="13"/>
  <c r="M31" i="13"/>
  <c r="M23" i="13"/>
  <c r="M17" i="13"/>
  <c r="M16" i="13"/>
  <c r="M46" i="13"/>
  <c r="M36" i="13"/>
  <c r="M27" i="13"/>
  <c r="M33" i="13"/>
  <c r="M21" i="13"/>
  <c r="M8" i="13"/>
  <c r="M3" i="13"/>
  <c r="M37" i="13"/>
  <c r="N28" i="12"/>
  <c r="N26" i="12"/>
  <c r="N27" i="12"/>
  <c r="N5" i="12"/>
  <c r="N43" i="12"/>
  <c r="N19" i="12"/>
  <c r="N9" i="12"/>
  <c r="N15" i="12"/>
  <c r="N39" i="12"/>
  <c r="N33" i="12"/>
  <c r="N41" i="12"/>
  <c r="N29" i="12"/>
  <c r="N4" i="12"/>
  <c r="N24" i="12"/>
  <c r="N23" i="12"/>
  <c r="N17" i="12"/>
  <c r="N18" i="12"/>
  <c r="N7" i="12"/>
  <c r="N31" i="12"/>
  <c r="N14" i="12"/>
  <c r="N42" i="12"/>
  <c r="N6" i="12"/>
  <c r="N32" i="12"/>
  <c r="N38" i="12"/>
  <c r="N36" i="12"/>
  <c r="N37" i="12"/>
  <c r="N34" i="12"/>
  <c r="N8" i="12"/>
  <c r="N20" i="12"/>
  <c r="N40" i="12"/>
  <c r="N30" i="12"/>
  <c r="N10" i="12"/>
  <c r="N11" i="12"/>
  <c r="N25" i="12"/>
  <c r="N16" i="12"/>
  <c r="N13" i="12"/>
  <c r="N22" i="12"/>
  <c r="N21" i="12"/>
  <c r="N12" i="12"/>
  <c r="N35" i="12"/>
  <c r="N14" i="11"/>
  <c r="N17" i="11"/>
  <c r="N20" i="11"/>
  <c r="N15" i="11"/>
  <c r="N27" i="11"/>
  <c r="N24" i="11"/>
  <c r="N13" i="11"/>
  <c r="N16" i="11"/>
  <c r="N12" i="11"/>
  <c r="N33" i="11"/>
  <c r="N32" i="11"/>
  <c r="N7" i="11"/>
  <c r="N9" i="11"/>
  <c r="N11" i="11"/>
  <c r="N10" i="11"/>
  <c r="N28" i="11"/>
  <c r="N29" i="11"/>
  <c r="N22" i="11"/>
  <c r="N23" i="11"/>
  <c r="N21" i="11"/>
  <c r="N18" i="11"/>
  <c r="N31" i="11"/>
  <c r="N4" i="11"/>
  <c r="N3" i="11"/>
  <c r="N30" i="11"/>
  <c r="N19" i="11"/>
  <c r="N6" i="11"/>
  <c r="N25" i="11"/>
  <c r="N5" i="11"/>
  <c r="N8" i="11"/>
  <c r="N26" i="11"/>
  <c r="N17" i="10"/>
  <c r="N33" i="10"/>
  <c r="N34" i="10"/>
  <c r="N42" i="10"/>
  <c r="N39" i="10"/>
  <c r="N13" i="10"/>
  <c r="N23" i="10"/>
  <c r="N18" i="10"/>
  <c r="N31" i="10"/>
  <c r="N27" i="10"/>
  <c r="N28" i="10"/>
  <c r="N10" i="10"/>
  <c r="N7" i="10"/>
  <c r="N26" i="10"/>
  <c r="N11" i="10"/>
  <c r="N41" i="10"/>
  <c r="N38" i="10"/>
  <c r="N20" i="10"/>
  <c r="N4" i="10"/>
  <c r="N12" i="10"/>
  <c r="N8" i="10"/>
  <c r="N38" i="9"/>
  <c r="N8" i="9"/>
  <c r="N28" i="9"/>
  <c r="N30" i="9"/>
  <c r="N46" i="9"/>
  <c r="N6" i="9"/>
  <c r="N18" i="9"/>
  <c r="N36" i="9"/>
  <c r="N39" i="9"/>
  <c r="N44" i="9"/>
  <c r="N16" i="9"/>
  <c r="N49" i="9"/>
  <c r="N23" i="9"/>
  <c r="N50" i="9"/>
  <c r="N4" i="9"/>
  <c r="N12" i="9"/>
  <c r="N14" i="9"/>
  <c r="N63" i="9"/>
  <c r="N25" i="9"/>
  <c r="N19" i="9"/>
  <c r="N17" i="9"/>
  <c r="N13" i="9"/>
  <c r="N67" i="9"/>
  <c r="N7" i="9"/>
  <c r="N21" i="9"/>
  <c r="N29" i="9"/>
  <c r="N11" i="9"/>
  <c r="N61" i="9"/>
  <c r="N9" i="9"/>
  <c r="N64" i="9"/>
  <c r="N34" i="9"/>
  <c r="N20" i="9"/>
  <c r="N59" i="9"/>
  <c r="M59" i="9"/>
  <c r="M35" i="12" l="1"/>
  <c r="M12" i="12"/>
  <c r="M21" i="12"/>
  <c r="M22" i="12"/>
  <c r="M13" i="12"/>
  <c r="M16" i="12"/>
  <c r="M25" i="12"/>
  <c r="M11" i="12"/>
  <c r="M10" i="12"/>
  <c r="M30" i="12"/>
  <c r="M40" i="12"/>
  <c r="M20" i="12"/>
  <c r="M8" i="12"/>
  <c r="M34" i="12"/>
  <c r="M37" i="12"/>
  <c r="M36" i="12"/>
  <c r="M38" i="12"/>
  <c r="M32" i="12"/>
  <c r="M6" i="12"/>
  <c r="M42" i="12"/>
  <c r="M14" i="12"/>
  <c r="M31" i="12"/>
  <c r="M7" i="12"/>
  <c r="M18" i="12"/>
  <c r="M17" i="12"/>
  <c r="M23" i="12"/>
  <c r="M24" i="12"/>
  <c r="M4" i="12"/>
  <c r="M29" i="12"/>
  <c r="M41" i="12"/>
  <c r="M33" i="12"/>
  <c r="M39" i="12"/>
  <c r="M15" i="12"/>
  <c r="M9" i="12"/>
  <c r="M19" i="12"/>
  <c r="M43" i="12"/>
  <c r="M5" i="12"/>
  <c r="M27" i="12"/>
  <c r="M26" i="12"/>
  <c r="M28" i="12"/>
  <c r="M26" i="11"/>
  <c r="M8" i="11"/>
  <c r="M5" i="11"/>
  <c r="M25" i="11"/>
  <c r="M6" i="11"/>
  <c r="M19" i="11"/>
  <c r="M30" i="11"/>
  <c r="M3" i="11"/>
  <c r="M4" i="11"/>
  <c r="M31" i="11"/>
  <c r="M18" i="11"/>
  <c r="M21" i="11"/>
  <c r="M23" i="11"/>
  <c r="M22" i="11"/>
  <c r="M29" i="11"/>
  <c r="M28" i="11"/>
  <c r="M10" i="11"/>
  <c r="M11" i="11"/>
  <c r="M9" i="11"/>
  <c r="M7" i="11"/>
  <c r="M32" i="11"/>
  <c r="M33" i="11"/>
  <c r="M12" i="11"/>
  <c r="M16" i="11"/>
  <c r="M13" i="11"/>
  <c r="M24" i="11"/>
  <c r="M27" i="11"/>
  <c r="M15" i="11"/>
  <c r="M20" i="11"/>
  <c r="M17" i="11"/>
  <c r="M14" i="11"/>
  <c r="N25" i="10"/>
  <c r="N29" i="10"/>
  <c r="N37" i="10"/>
  <c r="N32" i="10"/>
  <c r="N35" i="10"/>
  <c r="N36" i="10"/>
  <c r="N5" i="10"/>
  <c r="N6" i="10"/>
  <c r="N22" i="10"/>
  <c r="N30" i="10"/>
  <c r="N16" i="10"/>
  <c r="N15" i="10"/>
  <c r="N24" i="10"/>
  <c r="N9" i="10"/>
  <c r="N21" i="10"/>
  <c r="N43" i="10"/>
  <c r="N14" i="10"/>
  <c r="N3" i="10"/>
  <c r="N19" i="10"/>
  <c r="N40" i="10"/>
  <c r="M8" i="10"/>
  <c r="M25" i="10"/>
  <c r="M12" i="10"/>
  <c r="M29" i="10"/>
  <c r="M4" i="10"/>
  <c r="M37" i="10"/>
  <c r="M20" i="10"/>
  <c r="M32" i="10"/>
  <c r="M38" i="10"/>
  <c r="M35" i="10"/>
  <c r="M41" i="10"/>
  <c r="M36" i="10"/>
  <c r="M11" i="10"/>
  <c r="M5" i="10"/>
  <c r="M26" i="10"/>
  <c r="M6" i="10"/>
  <c r="M7" i="10"/>
  <c r="M22" i="10"/>
  <c r="M10" i="10"/>
  <c r="M30" i="10"/>
  <c r="M28" i="10"/>
  <c r="M16" i="10"/>
  <c r="M27" i="10"/>
  <c r="M15" i="10"/>
  <c r="M31" i="10"/>
  <c r="M24" i="10"/>
  <c r="M18" i="10"/>
  <c r="M9" i="10"/>
  <c r="M23" i="10"/>
  <c r="M21" i="10"/>
  <c r="M13" i="10"/>
  <c r="M43" i="10"/>
  <c r="M39" i="10"/>
  <c r="M14" i="10"/>
  <c r="M42" i="10"/>
  <c r="M3" i="10"/>
  <c r="M34" i="10"/>
  <c r="M19" i="10"/>
  <c r="M33" i="10"/>
  <c r="M40" i="10"/>
  <c r="M17" i="10"/>
  <c r="N41" i="9"/>
  <c r="N27" i="9"/>
  <c r="N57" i="9"/>
  <c r="N24" i="9"/>
  <c r="N22" i="9"/>
  <c r="N35" i="9"/>
  <c r="N66" i="9"/>
  <c r="N53" i="9"/>
  <c r="N47" i="9"/>
  <c r="N51" i="9"/>
  <c r="N5" i="9"/>
  <c r="N56" i="9"/>
  <c r="N37" i="9"/>
  <c r="N68" i="9"/>
  <c r="N26" i="9"/>
  <c r="N52" i="9"/>
  <c r="N42" i="9"/>
  <c r="N31" i="9"/>
  <c r="N54" i="9"/>
  <c r="N55" i="9"/>
  <c r="N48" i="9"/>
  <c r="N58" i="9"/>
  <c r="N45" i="9"/>
  <c r="N15" i="9"/>
  <c r="N10" i="9"/>
  <c r="N33" i="9"/>
  <c r="N62" i="9"/>
  <c r="N32" i="9"/>
  <c r="N3" i="9"/>
  <c r="N43" i="9"/>
  <c r="N60" i="9"/>
  <c r="N65" i="9"/>
  <c r="N40" i="9"/>
  <c r="M41" i="9"/>
  <c r="M20" i="9"/>
  <c r="M27" i="9"/>
  <c r="M34" i="9"/>
  <c r="M57" i="9"/>
  <c r="M64" i="9"/>
  <c r="M24" i="9"/>
  <c r="M9" i="9"/>
  <c r="M22" i="9"/>
  <c r="M61" i="9"/>
  <c r="M35" i="9"/>
  <c r="M11" i="9"/>
  <c r="M66" i="9"/>
  <c r="M29" i="9"/>
  <c r="M53" i="9"/>
  <c r="M21" i="9"/>
  <c r="M47" i="9"/>
  <c r="M7" i="9"/>
  <c r="M51" i="9"/>
  <c r="M67" i="9"/>
  <c r="M5" i="9"/>
  <c r="M13" i="9"/>
  <c r="M56" i="9"/>
  <c r="M17" i="9"/>
  <c r="M37" i="9"/>
  <c r="M19" i="9"/>
  <c r="M68" i="9"/>
  <c r="M25" i="9"/>
  <c r="M26" i="9"/>
  <c r="M63" i="9"/>
  <c r="M52" i="9"/>
  <c r="M14" i="9"/>
  <c r="M42" i="9"/>
  <c r="M12" i="9"/>
  <c r="M31" i="9"/>
  <c r="M4" i="9"/>
  <c r="M54" i="9"/>
  <c r="M50" i="9"/>
  <c r="M55" i="9"/>
  <c r="M23" i="9"/>
  <c r="M48" i="9"/>
  <c r="M49" i="9"/>
  <c r="M58" i="9"/>
  <c r="M16" i="9"/>
  <c r="M45" i="9"/>
  <c r="M44" i="9"/>
  <c r="M15" i="9"/>
  <c r="M39" i="9"/>
  <c r="M10" i="9"/>
  <c r="M36" i="9"/>
  <c r="M33" i="9"/>
  <c r="M18" i="9"/>
  <c r="M62" i="9"/>
  <c r="M6" i="9"/>
  <c r="M32" i="9"/>
  <c r="M46" i="9"/>
  <c r="M3" i="9"/>
  <c r="M30" i="9"/>
  <c r="M43" i="9"/>
  <c r="M28" i="9"/>
  <c r="M60" i="9"/>
  <c r="M8" i="9"/>
  <c r="M65" i="9"/>
  <c r="M38" i="9"/>
  <c r="M40" i="9"/>
  <c r="K93" i="33"/>
  <c r="K18" i="1" s="1"/>
  <c r="K90" i="32"/>
  <c r="K17" i="1" s="1"/>
  <c r="K68" i="31"/>
  <c r="K16" i="1" s="1"/>
  <c r="K74" i="30"/>
  <c r="K15" i="1" s="1"/>
  <c r="K14" i="1"/>
  <c r="K49" i="28"/>
  <c r="K13" i="1" s="1"/>
  <c r="K72" i="27"/>
  <c r="K12" i="1" s="1"/>
  <c r="K61" i="26"/>
  <c r="K71" i="25"/>
  <c r="K10" i="1" s="1"/>
  <c r="K73" i="24"/>
  <c r="K9" i="1" s="1"/>
  <c r="K69" i="23"/>
  <c r="K52" i="22"/>
  <c r="K25" i="1" s="1"/>
  <c r="K80" i="21"/>
  <c r="K24" i="1" s="1"/>
  <c r="K79" i="20"/>
  <c r="K75" i="19"/>
  <c r="K85" i="18"/>
  <c r="K92" i="17"/>
  <c r="K20" i="1" s="1"/>
  <c r="K58" i="15"/>
  <c r="K8" i="1" s="1"/>
  <c r="K74" i="13"/>
  <c r="K6" i="1" s="1"/>
  <c r="K50" i="12"/>
  <c r="K5" i="1" s="1"/>
  <c r="K47" i="11"/>
  <c r="K4" i="1" s="1"/>
  <c r="K53" i="10"/>
  <c r="K3" i="1" s="1"/>
  <c r="K70" i="9"/>
  <c r="K2" i="1" s="1"/>
  <c r="K27" i="1" l="1"/>
  <c r="L52" i="22"/>
  <c r="J74" i="30"/>
  <c r="I74" i="30"/>
  <c r="H74" i="30"/>
  <c r="G74" i="30"/>
  <c r="F74" i="30"/>
  <c r="E74" i="30"/>
  <c r="D74" i="30"/>
  <c r="C74" i="30"/>
  <c r="C15" i="1" s="1"/>
  <c r="D75" i="30" l="1"/>
  <c r="H75" i="30"/>
  <c r="F75" i="30"/>
  <c r="J75" i="30"/>
  <c r="K75" i="30"/>
  <c r="N52" i="22"/>
  <c r="L53" i="22"/>
  <c r="G75" i="30"/>
  <c r="G15" i="1"/>
  <c r="F15" i="1"/>
  <c r="D15" i="1"/>
  <c r="H15" i="1"/>
  <c r="J15" i="1"/>
  <c r="L74" i="30"/>
  <c r="E75" i="30"/>
  <c r="I75" i="30"/>
  <c r="E15" i="1"/>
  <c r="I15" i="1"/>
  <c r="L15" i="1" l="1"/>
  <c r="L75" i="30"/>
  <c r="N74" i="30"/>
  <c r="M74" i="30"/>
  <c r="N15" i="1" l="1"/>
  <c r="M15" i="1"/>
  <c r="C93" i="33"/>
  <c r="C18" i="1" s="1"/>
  <c r="J93" i="33"/>
  <c r="I93" i="33"/>
  <c r="I18" i="1" s="1"/>
  <c r="H93" i="33"/>
  <c r="G93" i="33"/>
  <c r="G18" i="1" s="1"/>
  <c r="F93" i="33"/>
  <c r="F18" i="1" s="1"/>
  <c r="E93" i="33"/>
  <c r="E18" i="1" s="1"/>
  <c r="D93" i="33"/>
  <c r="J90" i="32"/>
  <c r="I90" i="32"/>
  <c r="I17" i="1" s="1"/>
  <c r="H90" i="32"/>
  <c r="G90" i="32"/>
  <c r="G17" i="1" s="1"/>
  <c r="F90" i="32"/>
  <c r="E90" i="32"/>
  <c r="E17" i="1" s="1"/>
  <c r="D90" i="32"/>
  <c r="C90" i="32"/>
  <c r="C17" i="1" s="1"/>
  <c r="J68" i="31"/>
  <c r="I68" i="31"/>
  <c r="H68" i="31"/>
  <c r="G68" i="31"/>
  <c r="G16" i="1" s="1"/>
  <c r="F68" i="31"/>
  <c r="E68" i="31"/>
  <c r="D68" i="31"/>
  <c r="C68" i="31"/>
  <c r="C16" i="1" s="1"/>
  <c r="I14" i="1"/>
  <c r="E14" i="1"/>
  <c r="C14" i="1"/>
  <c r="F91" i="32" l="1"/>
  <c r="G76" i="29"/>
  <c r="D91" i="32"/>
  <c r="H91" i="32"/>
  <c r="F76" i="29"/>
  <c r="D94" i="33"/>
  <c r="H94" i="33"/>
  <c r="F69" i="31"/>
  <c r="D69" i="31"/>
  <c r="H69" i="31"/>
  <c r="J18" i="1"/>
  <c r="K94" i="33"/>
  <c r="J91" i="32"/>
  <c r="K91" i="32"/>
  <c r="J69" i="31"/>
  <c r="K69" i="31"/>
  <c r="J76" i="29"/>
  <c r="K76" i="29"/>
  <c r="G94" i="33"/>
  <c r="F94" i="33"/>
  <c r="D18" i="1"/>
  <c r="H18" i="1"/>
  <c r="J94" i="33"/>
  <c r="E94" i="33"/>
  <c r="I94" i="33"/>
  <c r="G91" i="32"/>
  <c r="D17" i="1"/>
  <c r="H17" i="1"/>
  <c r="E91" i="32"/>
  <c r="I91" i="32"/>
  <c r="F17" i="1"/>
  <c r="J17" i="1"/>
  <c r="E69" i="31"/>
  <c r="I69" i="31"/>
  <c r="D16" i="1"/>
  <c r="H16" i="1"/>
  <c r="E16" i="1"/>
  <c r="E19" i="1" s="1"/>
  <c r="I16" i="1"/>
  <c r="I19" i="1" s="1"/>
  <c r="G69" i="31"/>
  <c r="F16" i="1"/>
  <c r="J16" i="1"/>
  <c r="D76" i="29"/>
  <c r="H76" i="29"/>
  <c r="F14" i="1"/>
  <c r="J14" i="1"/>
  <c r="E76" i="29"/>
  <c r="I76" i="29"/>
  <c r="G14" i="1"/>
  <c r="G19" i="1" s="1"/>
  <c r="D14" i="1"/>
  <c r="H14" i="1"/>
  <c r="C19" i="1"/>
  <c r="L90" i="32"/>
  <c r="L93" i="33"/>
  <c r="L68" i="31"/>
  <c r="J19" i="1" l="1"/>
  <c r="L17" i="1"/>
  <c r="L91" i="32"/>
  <c r="N90" i="32"/>
  <c r="L14" i="1"/>
  <c r="L76" i="29"/>
  <c r="N75" i="29"/>
  <c r="L16" i="1"/>
  <c r="L69" i="31"/>
  <c r="N68" i="31"/>
  <c r="L18" i="1"/>
  <c r="L94" i="33"/>
  <c r="N93" i="33"/>
  <c r="H19" i="1"/>
  <c r="D19" i="1"/>
  <c r="F19" i="1"/>
  <c r="M75" i="29"/>
  <c r="M93" i="33"/>
  <c r="M90" i="32"/>
  <c r="M68" i="31"/>
  <c r="M14" i="1" l="1"/>
  <c r="N14" i="1"/>
  <c r="N17" i="1"/>
  <c r="M17" i="1"/>
  <c r="M18" i="1"/>
  <c r="N18" i="1"/>
  <c r="L70" i="9"/>
  <c r="L2" i="1" s="1"/>
  <c r="M16" i="1"/>
  <c r="N16" i="1"/>
  <c r="L92" i="17"/>
  <c r="J47" i="11"/>
  <c r="K48" i="11" s="1"/>
  <c r="L74" i="19"/>
  <c r="I74" i="19"/>
  <c r="J75" i="19" s="1"/>
  <c r="H74" i="19"/>
  <c r="G74" i="19"/>
  <c r="F74" i="19"/>
  <c r="E74" i="19"/>
  <c r="D74" i="19"/>
  <c r="C74" i="19"/>
  <c r="L68" i="23"/>
  <c r="L80" i="21"/>
  <c r="L84" i="18"/>
  <c r="L49" i="28"/>
  <c r="L72" i="27"/>
  <c r="L60" i="26"/>
  <c r="L71" i="25"/>
  <c r="L73" i="24"/>
  <c r="L74" i="13"/>
  <c r="L47" i="11"/>
  <c r="J49" i="28"/>
  <c r="I49" i="28"/>
  <c r="H49" i="28"/>
  <c r="H50" i="28" s="1"/>
  <c r="G49" i="28"/>
  <c r="F49" i="28"/>
  <c r="E49" i="28"/>
  <c r="D49" i="28"/>
  <c r="D50" i="28" s="1"/>
  <c r="C49" i="28"/>
  <c r="J72" i="27"/>
  <c r="K73" i="27" s="1"/>
  <c r="I72" i="27"/>
  <c r="H72" i="27"/>
  <c r="G72" i="27"/>
  <c r="F72" i="27"/>
  <c r="E72" i="27"/>
  <c r="D72" i="27"/>
  <c r="C72" i="27"/>
  <c r="I60" i="26"/>
  <c r="J61" i="26" s="1"/>
  <c r="H60" i="26"/>
  <c r="G60" i="26"/>
  <c r="F60" i="26"/>
  <c r="E60" i="26"/>
  <c r="D60" i="26"/>
  <c r="C60" i="26"/>
  <c r="I71" i="25"/>
  <c r="H71" i="25"/>
  <c r="G71" i="25"/>
  <c r="F71" i="25"/>
  <c r="F72" i="25" s="1"/>
  <c r="E71" i="25"/>
  <c r="D71" i="25"/>
  <c r="C71" i="25"/>
  <c r="J73" i="24"/>
  <c r="K74" i="24" s="1"/>
  <c r="I73" i="24"/>
  <c r="H73" i="24"/>
  <c r="G73" i="24"/>
  <c r="F73" i="24"/>
  <c r="E73" i="24"/>
  <c r="D73" i="24"/>
  <c r="C73" i="24"/>
  <c r="I68" i="23"/>
  <c r="H68" i="23"/>
  <c r="G68" i="23"/>
  <c r="F68" i="23"/>
  <c r="E68" i="23"/>
  <c r="D68" i="23"/>
  <c r="C68" i="23"/>
  <c r="J52" i="22"/>
  <c r="K53" i="22" s="1"/>
  <c r="I52" i="22"/>
  <c r="H52" i="22"/>
  <c r="G52" i="22"/>
  <c r="F52" i="22"/>
  <c r="E52" i="22"/>
  <c r="D52" i="22"/>
  <c r="C52" i="22"/>
  <c r="J80" i="21"/>
  <c r="I80" i="21"/>
  <c r="H80" i="21"/>
  <c r="G80" i="21"/>
  <c r="F80" i="21"/>
  <c r="E80" i="21"/>
  <c r="D80" i="21"/>
  <c r="C80" i="21"/>
  <c r="I78" i="20"/>
  <c r="J79" i="20" s="1"/>
  <c r="H78" i="20"/>
  <c r="G78" i="20"/>
  <c r="F78" i="20"/>
  <c r="E78" i="20"/>
  <c r="D78" i="20"/>
  <c r="C78" i="20"/>
  <c r="I84" i="18"/>
  <c r="H84" i="18"/>
  <c r="G84" i="18"/>
  <c r="F84" i="18"/>
  <c r="E84" i="18"/>
  <c r="D84" i="18"/>
  <c r="C84" i="18"/>
  <c r="J92" i="17"/>
  <c r="I92" i="17"/>
  <c r="H92" i="17"/>
  <c r="G92" i="17"/>
  <c r="F92" i="17"/>
  <c r="E92" i="17"/>
  <c r="D92" i="17"/>
  <c r="C92" i="17"/>
  <c r="I58" i="15"/>
  <c r="H58" i="15"/>
  <c r="G58" i="15"/>
  <c r="F58" i="15"/>
  <c r="E58" i="15"/>
  <c r="D58" i="15"/>
  <c r="C58" i="15"/>
  <c r="J74" i="13"/>
  <c r="K75" i="13" s="1"/>
  <c r="I74" i="13"/>
  <c r="H74" i="13"/>
  <c r="G74" i="13"/>
  <c r="F74" i="13"/>
  <c r="E74" i="13"/>
  <c r="D74" i="13"/>
  <c r="C74" i="13"/>
  <c r="K51" i="12"/>
  <c r="I47" i="11"/>
  <c r="H47" i="11"/>
  <c r="G47" i="11"/>
  <c r="F47" i="11"/>
  <c r="E47" i="11"/>
  <c r="D47" i="11"/>
  <c r="C47" i="11"/>
  <c r="I53" i="10"/>
  <c r="I54" i="10" s="1"/>
  <c r="H53" i="10"/>
  <c r="G53" i="10"/>
  <c r="F53" i="10"/>
  <c r="E53" i="10"/>
  <c r="D53" i="10"/>
  <c r="C53" i="10"/>
  <c r="J70" i="9"/>
  <c r="K71" i="9" s="1"/>
  <c r="I70" i="9"/>
  <c r="H70" i="9"/>
  <c r="G70" i="9"/>
  <c r="F70" i="9"/>
  <c r="E70" i="9"/>
  <c r="D70" i="9"/>
  <c r="C70" i="9"/>
  <c r="J27" i="1"/>
  <c r="J28" i="1" s="1"/>
  <c r="I27" i="1"/>
  <c r="I28" i="1" s="1"/>
  <c r="H27" i="1"/>
  <c r="H28" i="1" s="1"/>
  <c r="G27" i="1"/>
  <c r="G28" i="1" s="1"/>
  <c r="F27" i="1"/>
  <c r="F28" i="1" s="1"/>
  <c r="E27" i="1"/>
  <c r="E28" i="1" s="1"/>
  <c r="D27" i="1"/>
  <c r="D28" i="1" s="1"/>
  <c r="C27" i="1"/>
  <c r="C28" i="1" s="1"/>
  <c r="D85" i="18" l="1"/>
  <c r="F75" i="19"/>
  <c r="H73" i="27"/>
  <c r="F73" i="27"/>
  <c r="E59" i="15"/>
  <c r="H69" i="23"/>
  <c r="H75" i="13"/>
  <c r="H72" i="25"/>
  <c r="E72" i="25"/>
  <c r="G74" i="24"/>
  <c r="I74" i="24"/>
  <c r="G79" i="20"/>
  <c r="H75" i="19"/>
  <c r="I59" i="15"/>
  <c r="D75" i="13"/>
  <c r="E75" i="13"/>
  <c r="I75" i="13"/>
  <c r="H48" i="11"/>
  <c r="D48" i="11"/>
  <c r="H54" i="10"/>
  <c r="I73" i="27"/>
  <c r="D73" i="27"/>
  <c r="G73" i="27"/>
  <c r="E61" i="26"/>
  <c r="I61" i="26"/>
  <c r="E74" i="24"/>
  <c r="G72" i="25"/>
  <c r="E69" i="23"/>
  <c r="I69" i="23"/>
  <c r="F69" i="23"/>
  <c r="G69" i="23"/>
  <c r="I53" i="22"/>
  <c r="E53" i="22"/>
  <c r="F81" i="21"/>
  <c r="E79" i="20"/>
  <c r="G93" i="17"/>
  <c r="E93" i="17"/>
  <c r="I93" i="17"/>
  <c r="D59" i="15"/>
  <c r="H59" i="15"/>
  <c r="G48" i="11"/>
  <c r="F54" i="10"/>
  <c r="I29" i="1"/>
  <c r="E50" i="28"/>
  <c r="F50" i="28"/>
  <c r="I50" i="28"/>
  <c r="G50" i="28"/>
  <c r="G61" i="26"/>
  <c r="G81" i="21"/>
  <c r="D79" i="20"/>
  <c r="H79" i="20"/>
  <c r="E75" i="19"/>
  <c r="E85" i="18"/>
  <c r="I85" i="18"/>
  <c r="M2" i="1"/>
  <c r="N2" i="1"/>
  <c r="J81" i="21"/>
  <c r="K81" i="21"/>
  <c r="K50" i="28"/>
  <c r="J50" i="28"/>
  <c r="L9" i="1"/>
  <c r="L74" i="24"/>
  <c r="N73" i="24"/>
  <c r="L50" i="28"/>
  <c r="N49" i="28"/>
  <c r="L22" i="1"/>
  <c r="N74" i="19"/>
  <c r="L75" i="19"/>
  <c r="L71" i="9"/>
  <c r="N70" i="9"/>
  <c r="M70" i="9"/>
  <c r="L10" i="1"/>
  <c r="N71" i="25"/>
  <c r="L72" i="25"/>
  <c r="J93" i="17"/>
  <c r="K93" i="17"/>
  <c r="N47" i="11"/>
  <c r="L48" i="11"/>
  <c r="N60" i="26"/>
  <c r="L61" i="26"/>
  <c r="L24" i="1"/>
  <c r="L81" i="21"/>
  <c r="N80" i="21"/>
  <c r="L20" i="1"/>
  <c r="L93" i="17"/>
  <c r="N92" i="17"/>
  <c r="L21" i="1"/>
  <c r="L85" i="18"/>
  <c r="N84" i="18"/>
  <c r="L6" i="1"/>
  <c r="L75" i="13"/>
  <c r="N74" i="13"/>
  <c r="L12" i="1"/>
  <c r="L73" i="27"/>
  <c r="N72" i="27"/>
  <c r="L26" i="1"/>
  <c r="L69" i="23"/>
  <c r="N68" i="23"/>
  <c r="E73" i="27"/>
  <c r="D61" i="26"/>
  <c r="F61" i="26"/>
  <c r="H61" i="26"/>
  <c r="D72" i="25"/>
  <c r="I72" i="25"/>
  <c r="D74" i="24"/>
  <c r="F74" i="24"/>
  <c r="H74" i="24"/>
  <c r="J69" i="23"/>
  <c r="D69" i="23"/>
  <c r="D53" i="22"/>
  <c r="H53" i="22"/>
  <c r="F53" i="22"/>
  <c r="G53" i="22"/>
  <c r="J53" i="22"/>
  <c r="D81" i="21"/>
  <c r="E81" i="21"/>
  <c r="H81" i="21"/>
  <c r="F79" i="20"/>
  <c r="D75" i="19"/>
  <c r="G75" i="19"/>
  <c r="G85" i="18"/>
  <c r="D93" i="17"/>
  <c r="H93" i="17"/>
  <c r="F93" i="17"/>
  <c r="F59" i="15"/>
  <c r="G59" i="15"/>
  <c r="F75" i="13"/>
  <c r="G75" i="13"/>
  <c r="E48" i="11"/>
  <c r="F48" i="11"/>
  <c r="I48" i="11"/>
  <c r="G54" i="10"/>
  <c r="E54" i="10"/>
  <c r="H71" i="9"/>
  <c r="G29" i="1"/>
  <c r="E29" i="1"/>
  <c r="J29" i="1"/>
  <c r="J73" i="27"/>
  <c r="I75" i="19"/>
  <c r="I81" i="21"/>
  <c r="I79" i="20"/>
  <c r="F85" i="18"/>
  <c r="H85" i="18"/>
  <c r="J85" i="18"/>
  <c r="M74" i="13"/>
  <c r="J48" i="11"/>
  <c r="D54" i="10"/>
  <c r="F71" i="9"/>
  <c r="I71" i="9"/>
  <c r="D71" i="9"/>
  <c r="E71" i="9"/>
  <c r="G71" i="9"/>
  <c r="J74" i="24"/>
  <c r="L53" i="10"/>
  <c r="M71" i="25"/>
  <c r="L58" i="15"/>
  <c r="L13" i="1"/>
  <c r="M72" i="27"/>
  <c r="M58" i="15"/>
  <c r="M84" i="18"/>
  <c r="L50" i="12"/>
  <c r="L78" i="20"/>
  <c r="M52" i="22"/>
  <c r="L25" i="1"/>
  <c r="J53" i="10"/>
  <c r="J58" i="15"/>
  <c r="J71" i="25"/>
  <c r="F29" i="1"/>
  <c r="H29" i="1"/>
  <c r="D29" i="1"/>
  <c r="J75" i="13"/>
  <c r="M73" i="24"/>
  <c r="L11" i="1"/>
  <c r="M60" i="26"/>
  <c r="M49" i="28"/>
  <c r="M78" i="20"/>
  <c r="M80" i="21"/>
  <c r="L4" i="1"/>
  <c r="M74" i="19"/>
  <c r="J71" i="9"/>
  <c r="N6" i="1" l="1"/>
  <c r="M6" i="1"/>
  <c r="J72" i="25"/>
  <c r="K72" i="25"/>
  <c r="N11" i="1" s="1"/>
  <c r="N22" i="1"/>
  <c r="M22" i="1"/>
  <c r="N78" i="20"/>
  <c r="L79" i="20"/>
  <c r="L3" i="1"/>
  <c r="L54" i="10"/>
  <c r="M53" i="10"/>
  <c r="N53" i="10"/>
  <c r="M12" i="1"/>
  <c r="N12" i="1"/>
  <c r="N24" i="1"/>
  <c r="M24" i="1"/>
  <c r="M4" i="1"/>
  <c r="N4" i="1"/>
  <c r="J59" i="15"/>
  <c r="K59" i="15"/>
  <c r="J54" i="10"/>
  <c r="K54" i="10"/>
  <c r="L5" i="1"/>
  <c r="N50" i="12"/>
  <c r="L51" i="12"/>
  <c r="N13" i="1"/>
  <c r="M13" i="1"/>
  <c r="N26" i="1"/>
  <c r="M26" i="1"/>
  <c r="N20" i="1"/>
  <c r="M20" i="1"/>
  <c r="M10" i="1"/>
  <c r="N10" i="1"/>
  <c r="M25" i="1"/>
  <c r="N25" i="1"/>
  <c r="L8" i="1"/>
  <c r="L59" i="15"/>
  <c r="N58" i="15"/>
  <c r="M21" i="1"/>
  <c r="N21" i="1"/>
  <c r="M68" i="23"/>
  <c r="M47" i="11"/>
  <c r="M92" i="17"/>
  <c r="M50" i="12"/>
  <c r="L23" i="1"/>
  <c r="M11" i="1" l="1"/>
  <c r="K19" i="1"/>
  <c r="K28" i="1" s="1"/>
  <c r="K29" i="1" s="1"/>
  <c r="M9" i="1"/>
  <c r="N9" i="1"/>
  <c r="N5" i="1"/>
  <c r="M5" i="1"/>
  <c r="L19" i="1"/>
  <c r="M23" i="1"/>
  <c r="M27" i="1" s="1"/>
  <c r="N23" i="1"/>
  <c r="M8" i="1"/>
  <c r="N8" i="1"/>
  <c r="N3" i="1"/>
  <c r="M3" i="1"/>
  <c r="L27" i="1"/>
  <c r="N27" i="1" s="1"/>
  <c r="N19" i="1" l="1"/>
  <c r="M19" i="1"/>
  <c r="M28" i="1" s="1"/>
  <c r="L28" i="1"/>
  <c r="L29" i="1" s="1"/>
</calcChain>
</file>

<file path=xl/sharedStrings.xml><?xml version="1.0" encoding="utf-8"?>
<sst xmlns="http://schemas.openxmlformats.org/spreadsheetml/2006/main" count="2049" uniqueCount="1544">
  <si>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</si>
  <si>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</si>
  <si>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</si>
  <si>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</si>
  <si>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</si>
  <si>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</si>
  <si>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</si>
  <si>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</si>
  <si>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7/1/2018</t>
  </si>
  <si>
    <t>Plus/Minus</t>
  </si>
  <si>
    <t xml:space="preserve">% </t>
  </si>
  <si>
    <t>D5580</t>
  </si>
  <si>
    <t>D5650</t>
  </si>
  <si>
    <t>D5950</t>
  </si>
  <si>
    <t>D5960</t>
  </si>
  <si>
    <t>D5970</t>
  </si>
  <si>
    <t>D6000</t>
  </si>
  <si>
    <t>D6220</t>
  </si>
  <si>
    <t>D5610</t>
  </si>
  <si>
    <t>D5630</t>
  </si>
  <si>
    <t xml:space="preserve">D5670 </t>
  </si>
  <si>
    <t>D5690</t>
  </si>
  <si>
    <t>D5710</t>
  </si>
  <si>
    <t>Subtotal 29</t>
  </si>
  <si>
    <t>D5790</t>
  </si>
  <si>
    <t>D5810</t>
  </si>
  <si>
    <t>D5840</t>
  </si>
  <si>
    <t>D5870</t>
  </si>
  <si>
    <t>D5890</t>
  </si>
  <si>
    <t>D5910</t>
  </si>
  <si>
    <t>D5930</t>
  </si>
  <si>
    <t>Subtotal 25b</t>
  </si>
  <si>
    <t>Total</t>
  </si>
  <si>
    <t>Club Name</t>
  </si>
  <si>
    <t>%</t>
  </si>
  <si>
    <t>Livingston</t>
  </si>
  <si>
    <t>Manhattan</t>
  </si>
  <si>
    <t xml:space="preserve">TOTAL 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</si>
  <si>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</si>
  <si>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</si>
  <si>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</si>
  <si>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</si>
  <si>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</si>
  <si>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</si>
  <si>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Caldwell</t>
  </si>
  <si>
    <t>Aberdeen</t>
  </si>
  <si>
    <t>TOTAL</t>
  </si>
  <si>
    <t>Monticello</t>
  </si>
  <si>
    <t>Richfield</t>
  </si>
  <si>
    <t>Buffalo</t>
  </si>
  <si>
    <t>Aurora</t>
  </si>
  <si>
    <t>Burlington</t>
  </si>
  <si>
    <t>Olathe</t>
  </si>
  <si>
    <t>Farmington</t>
  </si>
  <si>
    <t>Club ID</t>
  </si>
  <si>
    <t>Plus/  Minus</t>
  </si>
  <si>
    <t>Superior Sunrise Centennial</t>
  </si>
  <si>
    <t>Grand Forks A.M.</t>
  </si>
  <si>
    <t>Little Falls</t>
  </si>
  <si>
    <t>Grand Rapids Centennial</t>
  </si>
  <si>
    <t>Bagley</t>
  </si>
  <si>
    <t>Valley City</t>
  </si>
  <si>
    <t>North Shore Two Harbors</t>
  </si>
  <si>
    <t>Thunder Bay (Port Arthur)</t>
  </si>
  <si>
    <t>Nipigon</t>
  </si>
  <si>
    <t>Cloquet</t>
  </si>
  <si>
    <t>Bemidji Sunrise</t>
  </si>
  <si>
    <t>Dickinson</t>
  </si>
  <si>
    <t>Watford City</t>
  </si>
  <si>
    <t>Fergus Falls Sunrise</t>
  </si>
  <si>
    <t>Grand Forks Downtown</t>
  </si>
  <si>
    <t>Detroit Lakes</t>
  </si>
  <si>
    <t>Moorhead</t>
  </si>
  <si>
    <t>Thunder Bay (Lakehead)</t>
  </si>
  <si>
    <t>Grand Rapids</t>
  </si>
  <si>
    <t>International Falls</t>
  </si>
  <si>
    <t>Wadena</t>
  </si>
  <si>
    <t>Aitkin Lakes Area</t>
  </si>
  <si>
    <t>Baudette</t>
  </si>
  <si>
    <t>Bismarck Far West</t>
  </si>
  <si>
    <t>Bowman</t>
  </si>
  <si>
    <t>Crookston</t>
  </si>
  <si>
    <t>Detroit Lakes Breakfast</t>
  </si>
  <si>
    <t>Devils Lake</t>
  </si>
  <si>
    <t>East Range Centennial (Biwabik)</t>
  </si>
  <si>
    <t>Ely</t>
  </si>
  <si>
    <t>Fargo Moorhead PM</t>
  </si>
  <si>
    <t>Fosston</t>
  </si>
  <si>
    <t>Hibbing</t>
  </si>
  <si>
    <t>Hibbing-Chisholm Breakfast</t>
  </si>
  <si>
    <t>Jamestown</t>
  </si>
  <si>
    <t>Pelican Rapids</t>
  </si>
  <si>
    <t>Staples</t>
  </si>
  <si>
    <t>Superior</t>
  </si>
  <si>
    <t>Thief River Falls</t>
  </si>
  <si>
    <t>Wahpeton Breckenridge</t>
  </si>
  <si>
    <t>Minot</t>
  </si>
  <si>
    <t>Duluth Harbortown</t>
  </si>
  <si>
    <t>Perham</t>
  </si>
  <si>
    <t>Fargo-West</t>
  </si>
  <si>
    <t>Fargo-Moorhead AM</t>
  </si>
  <si>
    <t>Thunder Bay (Fort William)</t>
  </si>
  <si>
    <t>Fergus Falls</t>
  </si>
  <si>
    <t>Duluth</t>
  </si>
  <si>
    <t>Bemidji</t>
  </si>
  <si>
    <t>Bismarck</t>
  </si>
  <si>
    <t>Central Lakes-Pequot Lakes</t>
  </si>
  <si>
    <t>Duluth Superior Eco</t>
  </si>
  <si>
    <t>Duluth Skyline</t>
  </si>
  <si>
    <t>Fargo</t>
  </si>
  <si>
    <t>Brainerd Lakes Sunrise</t>
  </si>
  <si>
    <t>Ashland</t>
  </si>
  <si>
    <t>Park Rapids</t>
  </si>
  <si>
    <t>Brainerd</t>
  </si>
  <si>
    <t>East Grand Forks</t>
  </si>
  <si>
    <t>Grand Forks</t>
  </si>
  <si>
    <t>Walker</t>
  </si>
  <si>
    <t>Quad Cities/Eveleth, Gilbert, Mountain Iron &amp; Virginia</t>
  </si>
  <si>
    <t>Williston</t>
  </si>
  <si>
    <t>Minot Sunrise</t>
  </si>
  <si>
    <t>Virginia</t>
  </si>
  <si>
    <t>Long Prairie</t>
  </si>
  <si>
    <t>District 5610</t>
  </si>
  <si>
    <t>Watertown</t>
  </si>
  <si>
    <t>Madison</t>
  </si>
  <si>
    <t>Cherokee</t>
  </si>
  <si>
    <t>Sioux Falls North</t>
  </si>
  <si>
    <t>Scotland</t>
  </si>
  <si>
    <t>Sioux Falls West</t>
  </si>
  <si>
    <t>Canby</t>
  </si>
  <si>
    <t>Brookings</t>
  </si>
  <si>
    <t>Mapleton</t>
  </si>
  <si>
    <t>Sioux City</t>
  </si>
  <si>
    <t>Wagner</t>
  </si>
  <si>
    <t>Spearfish-Northern Black Hills</t>
  </si>
  <si>
    <t>Rock Valley</t>
  </si>
  <si>
    <t>Sibley</t>
  </si>
  <si>
    <t>Canton</t>
  </si>
  <si>
    <t>Centerville</t>
  </si>
  <si>
    <t>Clark</t>
  </si>
  <si>
    <t>Custer</t>
  </si>
  <si>
    <t>Denison</t>
  </si>
  <si>
    <t>Gettysburg</t>
  </si>
  <si>
    <t>Huron</t>
  </si>
  <si>
    <t>Luverne</t>
  </si>
  <si>
    <t>Marshall Sunrise</t>
  </si>
  <si>
    <t>Mitchell</t>
  </si>
  <si>
    <t>Suburban Sioux City</t>
  </si>
  <si>
    <t>Tyndall</t>
  </si>
  <si>
    <t>Hot Springs</t>
  </si>
  <si>
    <t>Mobridge</t>
  </si>
  <si>
    <t>Rapid City Rushmore</t>
  </si>
  <si>
    <t>Rapid City</t>
  </si>
  <si>
    <t>Sioux Falls South</t>
  </si>
  <si>
    <t>Pierre-Fort Pierre</t>
  </si>
  <si>
    <t>Marshall</t>
  </si>
  <si>
    <t>Gregory</t>
  </si>
  <si>
    <t>Yankton</t>
  </si>
  <si>
    <t>Vermillion</t>
  </si>
  <si>
    <t>Winner</t>
  </si>
  <si>
    <t>Downtown Sioux Falls</t>
  </si>
  <si>
    <t>Le Mars</t>
  </si>
  <si>
    <t>Minneota</t>
  </si>
  <si>
    <t>Rapid City Evening</t>
  </si>
  <si>
    <t>South Sioux City</t>
  </si>
  <si>
    <t>Deadwood</t>
  </si>
  <si>
    <t>Hawarden</t>
  </si>
  <si>
    <t>Hill City</t>
  </si>
  <si>
    <t>Sioux Falls East</t>
  </si>
  <si>
    <t>Springfield</t>
  </si>
  <si>
    <t>Sturgis</t>
  </si>
  <si>
    <t>District 5630</t>
  </si>
  <si>
    <t>Hastings Sunrise</t>
  </si>
  <si>
    <t>Alma</t>
  </si>
  <si>
    <t>Rushville</t>
  </si>
  <si>
    <t>Lexington</t>
  </si>
  <si>
    <t>Hastings</t>
  </si>
  <si>
    <t>North Platte Sunrise</t>
  </si>
  <si>
    <t>Grand Island</t>
  </si>
  <si>
    <t>Broken Bow Area</t>
  </si>
  <si>
    <t>Ogallala</t>
  </si>
  <si>
    <t>Holdrege</t>
  </si>
  <si>
    <t>Kearney</t>
  </si>
  <si>
    <t>Gothenburg</t>
  </si>
  <si>
    <t>Alliance</t>
  </si>
  <si>
    <t>Arnold</t>
  </si>
  <si>
    <t>Chadron</t>
  </si>
  <si>
    <t>Chappell</t>
  </si>
  <si>
    <t>Kimball</t>
  </si>
  <si>
    <t>O'Neill</t>
  </si>
  <si>
    <t>Valentine</t>
  </si>
  <si>
    <t>Grand Island Sunrise</t>
  </si>
  <si>
    <t>North Platte</t>
  </si>
  <si>
    <t>Curtis</t>
  </si>
  <si>
    <t>Gothenburg After Dark</t>
  </si>
  <si>
    <t>St. Paul</t>
  </si>
  <si>
    <t>Cozad</t>
  </si>
  <si>
    <t>Burwell</t>
  </si>
  <si>
    <t>Minden</t>
  </si>
  <si>
    <t>Imperial</t>
  </si>
  <si>
    <t>Grant</t>
  </si>
  <si>
    <t>McCook</t>
  </si>
  <si>
    <t>Cambridge</t>
  </si>
  <si>
    <t>Kearney Dawn</t>
  </si>
  <si>
    <t>Sidney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</si>
  <si>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</si>
  <si>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</si>
  <si>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</si>
  <si>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</si>
  <si>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</si>
  <si>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</si>
  <si>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</si>
  <si>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</si>
  <si>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</si>
  <si>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</si>
  <si>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Avoca</t>
  </si>
  <si>
    <t>Lincoln South</t>
  </si>
  <si>
    <t>Norfolk</t>
  </si>
  <si>
    <t>Crete</t>
  </si>
  <si>
    <t>Falls City</t>
  </si>
  <si>
    <t>Columbus</t>
  </si>
  <si>
    <t>Omaha-Millard</t>
  </si>
  <si>
    <t>Omaha Night</t>
  </si>
  <si>
    <t>Seward</t>
  </si>
  <si>
    <t>Hebron</t>
  </si>
  <si>
    <t>Omaha-Suburban</t>
  </si>
  <si>
    <t>Plattsmouth</t>
  </si>
  <si>
    <t>Glenwood</t>
  </si>
  <si>
    <t>Red Oak</t>
  </si>
  <si>
    <t>Blair</t>
  </si>
  <si>
    <t>Omaha West</t>
  </si>
  <si>
    <t>Fremont</t>
  </si>
  <si>
    <t>Council Bluffs</t>
  </si>
  <si>
    <t>Beatrice</t>
  </si>
  <si>
    <t>Humboldt</t>
  </si>
  <si>
    <t>Nebraska City</t>
  </si>
  <si>
    <t>Pawnee City</t>
  </si>
  <si>
    <t>Wayne</t>
  </si>
  <si>
    <t>York</t>
  </si>
  <si>
    <t>Lincoln</t>
  </si>
  <si>
    <t>Lincoln East</t>
  </si>
  <si>
    <t>Omaha</t>
  </si>
  <si>
    <t>Shenandoah</t>
  </si>
  <si>
    <t>Bellevue Papillion</t>
  </si>
  <si>
    <t>Western Douglas County</t>
  </si>
  <si>
    <t>Omaha Morning</t>
  </si>
  <si>
    <t>Fairbury</t>
  </si>
  <si>
    <t>Geneva</t>
  </si>
  <si>
    <t>Council Bluffs Centennial</t>
  </si>
  <si>
    <t>David City</t>
  </si>
  <si>
    <t>Auburn</t>
  </si>
  <si>
    <t>Friend</t>
  </si>
  <si>
    <t>Omaha Northwest</t>
  </si>
  <si>
    <t>Columbus Morning</t>
  </si>
  <si>
    <t>Lincoln Giving Spirits Evening</t>
  </si>
  <si>
    <t>Lincoln Sunrise</t>
  </si>
  <si>
    <t>Clarinda</t>
  </si>
  <si>
    <t>Schuyler</t>
  </si>
  <si>
    <t>Omaha-North</t>
  </si>
  <si>
    <t>District 5680</t>
  </si>
  <si>
    <t>Sharon Springs 5670</t>
  </si>
  <si>
    <t>Downs 5670</t>
  </si>
  <si>
    <t>Great Bend 5670</t>
  </si>
  <si>
    <t>Oberlin 5670</t>
  </si>
  <si>
    <t>Phillipsburg 5670</t>
  </si>
  <si>
    <t>Andover 5690</t>
  </si>
  <si>
    <t>Hays Sunrise 5670</t>
  </si>
  <si>
    <t>East Wichita 5690</t>
  </si>
  <si>
    <t>West Sedgwick County-Sunrise 5690</t>
  </si>
  <si>
    <t>Ellinwood 5670</t>
  </si>
  <si>
    <t>Guymon 5690</t>
  </si>
  <si>
    <t>Pratt 5690</t>
  </si>
  <si>
    <t>Derby 5690</t>
  </si>
  <si>
    <t>Washington 5670</t>
  </si>
  <si>
    <t>Dodge City 5690</t>
  </si>
  <si>
    <t>McPherson 5670</t>
  </si>
  <si>
    <t>Wichita 5690</t>
  </si>
  <si>
    <t>Arkansas City 5690</t>
  </si>
  <si>
    <t>Atwood 5670</t>
  </si>
  <si>
    <t>Beaver 5690</t>
  </si>
  <si>
    <t>Boise City 5690</t>
  </si>
  <si>
    <t>Cimarron 5690</t>
  </si>
  <si>
    <t>Colby 5670</t>
  </si>
  <si>
    <t>Concordia 5670</t>
  </si>
  <si>
    <t>E-Club of Heart of America District 5670</t>
  </si>
  <si>
    <t>El Dorado 5690</t>
  </si>
  <si>
    <t>Goodland 5670</t>
  </si>
  <si>
    <t>Hill City 5670</t>
  </si>
  <si>
    <t>Howard 5690</t>
  </si>
  <si>
    <t>Hoxie 5670</t>
  </si>
  <si>
    <t>Hugoton 5690</t>
  </si>
  <si>
    <t>Johnson 5690</t>
  </si>
  <si>
    <t>Kingman 5690</t>
  </si>
  <si>
    <t>Larned 5690</t>
  </si>
  <si>
    <t>Lindsborg 5670</t>
  </si>
  <si>
    <t>Lyons 5670</t>
  </si>
  <si>
    <t>Old Town Wichita 5690</t>
  </si>
  <si>
    <t>Sterling 5670</t>
  </si>
  <si>
    <t>Sublette 5690</t>
  </si>
  <si>
    <t>Syracuse 5690</t>
  </si>
  <si>
    <t>Texhoma 5690</t>
  </si>
  <si>
    <t>West Wichita 5690</t>
  </si>
  <si>
    <t>Abilene 5670</t>
  </si>
  <si>
    <t>Winfield 5690</t>
  </si>
  <si>
    <t>Beloit 5670</t>
  </si>
  <si>
    <t>Salina  5670</t>
  </si>
  <si>
    <t>Ness City 5670</t>
  </si>
  <si>
    <t>Hays  5670</t>
  </si>
  <si>
    <t>Newton 5690</t>
  </si>
  <si>
    <t>Osborne 5670</t>
  </si>
  <si>
    <t>Clay Center 5670</t>
  </si>
  <si>
    <t>Kinsley 5690</t>
  </si>
  <si>
    <t>Garden City 5690</t>
  </si>
  <si>
    <t>Hutchinson 5690</t>
  </si>
  <si>
    <t>Ulysses 5690</t>
  </si>
  <si>
    <t>Ellis 5670</t>
  </si>
  <si>
    <t>Norton 5670</t>
  </si>
  <si>
    <t>Wellington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</si>
  <si>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</si>
  <si>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</si>
  <si>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</si>
  <si>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</si>
  <si>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</si>
  <si>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</si>
  <si>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</si>
  <si>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Stockton</t>
  </si>
  <si>
    <t>Tribune</t>
  </si>
  <si>
    <t>District 5710</t>
  </si>
  <si>
    <t>Western Johnson County</t>
  </si>
  <si>
    <t>Leavenworth</t>
  </si>
  <si>
    <t>De Soto</t>
  </si>
  <si>
    <t>Overland Park South</t>
  </si>
  <si>
    <t>Topeka South</t>
  </si>
  <si>
    <t>Manhattan Konza</t>
  </si>
  <si>
    <t>Osawatomie</t>
  </si>
  <si>
    <t>Junction City</t>
  </si>
  <si>
    <t>Valley Falls</t>
  </si>
  <si>
    <t>Kansas City</t>
  </si>
  <si>
    <t>Spring Hill</t>
  </si>
  <si>
    <t>Atchison</t>
  </si>
  <si>
    <t>Baldwin City</t>
  </si>
  <si>
    <t>Gardner</t>
  </si>
  <si>
    <t>Jayhawk Breakfast Lawrence</t>
  </si>
  <si>
    <t>Leawood</t>
  </si>
  <si>
    <t>Lenexa</t>
  </si>
  <si>
    <t>Louisburg</t>
  </si>
  <si>
    <t>Overbrook</t>
  </si>
  <si>
    <t>Topeka</t>
  </si>
  <si>
    <t>Johnson County-Sunset</t>
  </si>
  <si>
    <t>Ottawa</t>
  </si>
  <si>
    <t>Overland Park</t>
  </si>
  <si>
    <t>Council Grove</t>
  </si>
  <si>
    <t>Johnson County</t>
  </si>
  <si>
    <t>Paola</t>
  </si>
  <si>
    <t>Emporia</t>
  </si>
  <si>
    <t>Topeka North</t>
  </si>
  <si>
    <t>Oskaloosa</t>
  </si>
  <si>
    <t>Village West (Kansas City)</t>
  </si>
  <si>
    <t>Lawrence Central</t>
  </si>
  <si>
    <t>Lawrence</t>
  </si>
  <si>
    <t>Bonner Springs</t>
  </si>
  <si>
    <t>Shawnee Mission</t>
  </si>
  <si>
    <t>Marysville</t>
  </si>
  <si>
    <t>Ambassadors (West Kansas City)</t>
  </si>
  <si>
    <t>Garnett</t>
  </si>
  <si>
    <t>Topeka West</t>
  </si>
  <si>
    <t>Olathe-Santa Fe Trail</t>
  </si>
  <si>
    <t>Shawnee</t>
  </si>
  <si>
    <t>Holton</t>
  </si>
  <si>
    <t>Valley Heights, Blue Rapids</t>
  </si>
  <si>
    <t>0</t>
  </si>
  <si>
    <t>Blue Valley (Overland Park)</t>
  </si>
  <si>
    <t>Burlingame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</si>
  <si>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</si>
  <si>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</si>
  <si>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</si>
  <si>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</si>
  <si>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</si>
  <si>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</si>
  <si>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</si>
  <si>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Fort Worth</t>
  </si>
  <si>
    <t>Eagle Mountain-Saginaw</t>
  </si>
  <si>
    <t>Iowa Park</t>
  </si>
  <si>
    <t>Highland Village</t>
  </si>
  <si>
    <t>Decatur</t>
  </si>
  <si>
    <t>Fort Worth Southwest</t>
  </si>
  <si>
    <t>Lake Ray Roberts (Pilot Point/Aubrey)</t>
  </si>
  <si>
    <t>Burleson</t>
  </si>
  <si>
    <t>Mansfield</t>
  </si>
  <si>
    <t>Lewisville (Morning)</t>
  </si>
  <si>
    <t>Mansfield Sunrise</t>
  </si>
  <si>
    <t>Vernon</t>
  </si>
  <si>
    <t>Grapevine</t>
  </si>
  <si>
    <t>Keller</t>
  </si>
  <si>
    <t>Champions (Justin)</t>
  </si>
  <si>
    <t>Lewisville</t>
  </si>
  <si>
    <t>Cisco</t>
  </si>
  <si>
    <t>Arlington Highlands</t>
  </si>
  <si>
    <t>Arlington</t>
  </si>
  <si>
    <t>Little Elm</t>
  </si>
  <si>
    <t>Abilene Southwest</t>
  </si>
  <si>
    <t>Weatherford</t>
  </si>
  <si>
    <t>Denton Morning</t>
  </si>
  <si>
    <t>Flower Mound</t>
  </si>
  <si>
    <t>Arlington Sunset</t>
  </si>
  <si>
    <t>Arlington West</t>
  </si>
  <si>
    <t>Brownwood</t>
  </si>
  <si>
    <t>Coleman</t>
  </si>
  <si>
    <t>Cross Timbers, Flower Mound</t>
  </si>
  <si>
    <t>Crowell</t>
  </si>
  <si>
    <t>Dublin</t>
  </si>
  <si>
    <t>Granbury</t>
  </si>
  <si>
    <t>Hamlin</t>
  </si>
  <si>
    <t>Haskell</t>
  </si>
  <si>
    <t>Southlake</t>
  </si>
  <si>
    <t>Stamford</t>
  </si>
  <si>
    <t>Arlington (Sunrise)</t>
  </si>
  <si>
    <t>Abilene</t>
  </si>
  <si>
    <t>Denton Evening</t>
  </si>
  <si>
    <t>Denton</t>
  </si>
  <si>
    <t>Azle</t>
  </si>
  <si>
    <t>Arlington (North)</t>
  </si>
  <si>
    <t>Burkburnett</t>
  </si>
  <si>
    <t>Graham</t>
  </si>
  <si>
    <t>Hurst-Euless-Bedford</t>
  </si>
  <si>
    <t>Breckenridge</t>
  </si>
  <si>
    <t>Abilene Wednesday</t>
  </si>
  <si>
    <t>Colleyville</t>
  </si>
  <si>
    <t>Cleburne</t>
  </si>
  <si>
    <t>Burleson Area Mid Day</t>
  </si>
  <si>
    <t>Aledo</t>
  </si>
  <si>
    <t>Arlington Great Southwest</t>
  </si>
  <si>
    <t>Mid-Cities Pacesetters (Bedford)</t>
  </si>
  <si>
    <t>Wichita Falls (North)</t>
  </si>
  <si>
    <t>Southwest Wichita Falls</t>
  </si>
  <si>
    <t>Metroport (Southlake)</t>
  </si>
  <si>
    <t>Wichita Falls</t>
  </si>
  <si>
    <t>Western Fort Worth</t>
  </si>
  <si>
    <t>Mineral Wells</t>
  </si>
  <si>
    <t>Stephenville</t>
  </si>
  <si>
    <t>Eastland</t>
  </si>
  <si>
    <t>Fort Worth Stockyards</t>
  </si>
  <si>
    <t>Kennedale</t>
  </si>
  <si>
    <t>Fort Worth-South</t>
  </si>
  <si>
    <t>Fort Worth East</t>
  </si>
  <si>
    <t>Golden Triangle (NE Tarrant County)</t>
  </si>
  <si>
    <t>Fort Worth-International</t>
  </si>
  <si>
    <t>Nocona</t>
  </si>
  <si>
    <t>Bowie</t>
  </si>
  <si>
    <t>Gainesville</t>
  </si>
  <si>
    <t>380 (Providence Village)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</si>
  <si>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</si>
  <si>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</si>
  <si>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</si>
  <si>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</si>
  <si>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</si>
  <si>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</si>
  <si>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</si>
  <si>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</si>
  <si>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</si>
  <si>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</si>
  <si>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</si>
  <si>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</si>
  <si>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</si>
  <si>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Sanger</t>
  </si>
  <si>
    <t>District 5810</t>
  </si>
  <si>
    <t>Cedar Hill</t>
  </si>
  <si>
    <t>McKinney Sunrise</t>
  </si>
  <si>
    <t>Plano Metro</t>
  </si>
  <si>
    <t>Sherman</t>
  </si>
  <si>
    <t>Coppell</t>
  </si>
  <si>
    <t>Dallas Trinity</t>
  </si>
  <si>
    <t>Duncanville</t>
  </si>
  <si>
    <t>Plano</t>
  </si>
  <si>
    <t>Greenville Daybreak</t>
  </si>
  <si>
    <t>White Rock (Dallas)</t>
  </si>
  <si>
    <t>Terrell</t>
  </si>
  <si>
    <t>Dallas North</t>
  </si>
  <si>
    <t>Melissa</t>
  </si>
  <si>
    <t>Whitesboro</t>
  </si>
  <si>
    <t>Lancaster</t>
  </si>
  <si>
    <t>East Dallas</t>
  </si>
  <si>
    <t>Grand Prairie</t>
  </si>
  <si>
    <t>Dallas</t>
  </si>
  <si>
    <t>Irving Sunrise</t>
  </si>
  <si>
    <t>Preston Trail (Celina)</t>
  </si>
  <si>
    <t>Irving Las Colinas</t>
  </si>
  <si>
    <t>Rowlett</t>
  </si>
  <si>
    <t>Ennis</t>
  </si>
  <si>
    <t>Addison Midday</t>
  </si>
  <si>
    <t>Garland</t>
  </si>
  <si>
    <t>Farmers Branch</t>
  </si>
  <si>
    <t>Carrollton-Farmers Branch</t>
  </si>
  <si>
    <t>Commerce</t>
  </si>
  <si>
    <t>Dallas-Uptown</t>
  </si>
  <si>
    <t>Fair Park (Dallas)</t>
  </si>
  <si>
    <t>Fairview</t>
  </si>
  <si>
    <t>Frisco</t>
  </si>
  <si>
    <t>Frisco Sunrise</t>
  </si>
  <si>
    <t>Grand Prairie Metro</t>
  </si>
  <si>
    <t>Grayson County</t>
  </si>
  <si>
    <t>Hurricane Creek</t>
  </si>
  <si>
    <t>Plano West</t>
  </si>
  <si>
    <t>Rockwall Breakfast</t>
  </si>
  <si>
    <t>Royse City</t>
  </si>
  <si>
    <t>Farmersville</t>
  </si>
  <si>
    <t>Mesquite</t>
  </si>
  <si>
    <t>Preston Center (Dallas)</t>
  </si>
  <si>
    <t>Wylie East Fork</t>
  </si>
  <si>
    <t>Greenville</t>
  </si>
  <si>
    <t>Prosper</t>
  </si>
  <si>
    <t>North Texas Pioneers, Plano</t>
  </si>
  <si>
    <t>Allen</t>
  </si>
  <si>
    <t>Allen Sunrise</t>
  </si>
  <si>
    <t>E-Club of North Texas</t>
  </si>
  <si>
    <t>Plano Sunrise</t>
  </si>
  <si>
    <t>Midlothian</t>
  </si>
  <si>
    <t>Addison</t>
  </si>
  <si>
    <t>Plano East</t>
  </si>
  <si>
    <t>Richardson</t>
  </si>
  <si>
    <t>Richardson East</t>
  </si>
  <si>
    <t>Rockwall</t>
  </si>
  <si>
    <t>McKinney</t>
  </si>
  <si>
    <t>Bonham</t>
  </si>
  <si>
    <t>Park Cities (Dallas)</t>
  </si>
  <si>
    <t>Prestonwood (Dallas)</t>
  </si>
  <si>
    <t>Lake Texoma (Pottsboro)</t>
  </si>
  <si>
    <t>Waxahachie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</si>
  <si>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</si>
  <si>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</si>
  <si>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</si>
  <si>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</si>
  <si>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</si>
  <si>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</si>
  <si>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</si>
  <si>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</si>
  <si>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</si>
  <si>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Mesquite Sunrise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</si>
  <si>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</si>
  <si>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</si>
  <si>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</si>
  <si>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</si>
  <si>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</si>
  <si>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</si>
  <si>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</si>
  <si>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Antonio-Oak Hills</t>
  </si>
  <si>
    <t>San Antonio Alamo Ranch</t>
  </si>
  <si>
    <t>San Saba</t>
  </si>
  <si>
    <t>San Antonio Northwest</t>
  </si>
  <si>
    <t>Canyon Lake</t>
  </si>
  <si>
    <t>San Antonio Northeast</t>
  </si>
  <si>
    <t>San Antonio at the Dominion</t>
  </si>
  <si>
    <t>San Antonio North Central</t>
  </si>
  <si>
    <t>Pearsall</t>
  </si>
  <si>
    <t>San Antonio Airport</t>
  </si>
  <si>
    <t>Seguin Sunrise</t>
  </si>
  <si>
    <t>Eagle Pass</t>
  </si>
  <si>
    <t>Jourdanton</t>
  </si>
  <si>
    <t>New Braunfels</t>
  </si>
  <si>
    <t>Cuero</t>
  </si>
  <si>
    <t>Randolph Metrocom</t>
  </si>
  <si>
    <t>Brady</t>
  </si>
  <si>
    <t>Seguin</t>
  </si>
  <si>
    <t>Hondo/D'Hanis</t>
  </si>
  <si>
    <t>Poteet</t>
  </si>
  <si>
    <t>San Marcos</t>
  </si>
  <si>
    <t>San Antonio West</t>
  </si>
  <si>
    <t>San Antonio Mission Trail</t>
  </si>
  <si>
    <t>San Angelo Sunrise</t>
  </si>
  <si>
    <t>San Antonio Sunrise</t>
  </si>
  <si>
    <t>Uvalde</t>
  </si>
  <si>
    <t>Karnes City</t>
  </si>
  <si>
    <t>E-Club of District 5840 San Antonio</t>
  </si>
  <si>
    <t>Wimberley</t>
  </si>
  <si>
    <t>Kerrville-Morning</t>
  </si>
  <si>
    <t>Fredericksburg-Morning</t>
  </si>
  <si>
    <t>Beeville</t>
  </si>
  <si>
    <t>Fair Oaks Ranch</t>
  </si>
  <si>
    <t>Boerne</t>
  </si>
  <si>
    <t>Kerrville</t>
  </si>
  <si>
    <t>New Braunfels Downtown</t>
  </si>
  <si>
    <t>Fredericksburg</t>
  </si>
  <si>
    <t>Kenedy</t>
  </si>
  <si>
    <t>Del Rio</t>
  </si>
  <si>
    <t>Gonzales</t>
  </si>
  <si>
    <t>San Antonio</t>
  </si>
  <si>
    <t>Pleasanton</t>
  </si>
  <si>
    <t>Ballinger</t>
  </si>
  <si>
    <t>Junction</t>
  </si>
  <si>
    <t>Kyle</t>
  </si>
  <si>
    <t>Alamo Heights</t>
  </si>
  <si>
    <t>Boerne Sunrise</t>
  </si>
  <si>
    <t>San Angelo</t>
  </si>
  <si>
    <t>Fredericksburg-Nimitz</t>
  </si>
  <si>
    <t>Greater San Marcos</t>
  </si>
  <si>
    <t>Dripping Springs</t>
  </si>
  <si>
    <t>Boerne-Moontime</t>
  </si>
  <si>
    <t>Stone Oak, San Antonio</t>
  </si>
  <si>
    <t>San Antonio-South</t>
  </si>
  <si>
    <t>San Antonio-Amigos Internacionales</t>
  </si>
  <si>
    <t>Med Center-San Antonio</t>
  </si>
  <si>
    <t>San Antonio Riverwalk</t>
  </si>
  <si>
    <t>San Angelo West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</si>
  <si>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</si>
  <si>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</si>
  <si>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</si>
  <si>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</si>
  <si>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</si>
  <si>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</si>
  <si>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</si>
  <si>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</si>
  <si>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</si>
  <si>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</si>
  <si>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District 5870</t>
  </si>
  <si>
    <t>Pflugerville</t>
  </si>
  <si>
    <t>Burnet</t>
  </si>
  <si>
    <t>Waco Sunrise</t>
  </si>
  <si>
    <t>Shiner</t>
  </si>
  <si>
    <t>Austin Centennial</t>
  </si>
  <si>
    <t>Bastrop County</t>
  </si>
  <si>
    <t>Marlin</t>
  </si>
  <si>
    <t>Killeen Heights</t>
  </si>
  <si>
    <t>Flatonia</t>
  </si>
  <si>
    <t>Georgetown</t>
  </si>
  <si>
    <t>Austin-North by Northeast</t>
  </si>
  <si>
    <t>Mexia</t>
  </si>
  <si>
    <t>South Austin</t>
  </si>
  <si>
    <t>Waco</t>
  </si>
  <si>
    <t>Hallettsville</t>
  </si>
  <si>
    <t>McGregor</t>
  </si>
  <si>
    <t>Waco-Lake Brazos</t>
  </si>
  <si>
    <t>Austin</t>
  </si>
  <si>
    <t>Taylor</t>
  </si>
  <si>
    <t>Cedar Park-Leander</t>
  </si>
  <si>
    <t>Hillsboro</t>
  </si>
  <si>
    <t>Austin Westlake</t>
  </si>
  <si>
    <t>Austin-Southwest</t>
  </si>
  <si>
    <t>E-Club of 5870</t>
  </si>
  <si>
    <t>Fairfield</t>
  </si>
  <si>
    <t>Georgetown (Sunrise)</t>
  </si>
  <si>
    <t>Harker Heights</t>
  </si>
  <si>
    <t>La Grange</t>
  </si>
  <si>
    <t>Lakeway/Lake Travis</t>
  </si>
  <si>
    <t>Northwest Austin</t>
  </si>
  <si>
    <t>Temple</t>
  </si>
  <si>
    <t>Temple-South</t>
  </si>
  <si>
    <t>Bosque County (Clifton)</t>
  </si>
  <si>
    <t>Navarro County/Corsicana</t>
  </si>
  <si>
    <t>Itasca</t>
  </si>
  <si>
    <t>East Austin</t>
  </si>
  <si>
    <t>Cameron</t>
  </si>
  <si>
    <t>Corsicana</t>
  </si>
  <si>
    <t>Killeen</t>
  </si>
  <si>
    <t>Yoakum</t>
  </si>
  <si>
    <t>Austin University Area</t>
  </si>
  <si>
    <t>Copperas Cove</t>
  </si>
  <si>
    <t>Giddings</t>
  </si>
  <si>
    <t>Marble Falls</t>
  </si>
  <si>
    <t>Belton</t>
  </si>
  <si>
    <t>West Austin</t>
  </si>
  <si>
    <t>Austin Cosmopolitan</t>
  </si>
  <si>
    <t>Georgetown-Sun City</t>
  </si>
  <si>
    <t>Rockdale</t>
  </si>
  <si>
    <t>Round Rock</t>
  </si>
  <si>
    <t>Hutto</t>
  </si>
  <si>
    <t>Salado</t>
  </si>
  <si>
    <t>Somerville</t>
  </si>
  <si>
    <t>Round Rock Sunrise</t>
  </si>
  <si>
    <t>Marble Falls Daybreak</t>
  </si>
  <si>
    <t>Killeen Evening</t>
  </si>
  <si>
    <t>Austin Capitol</t>
  </si>
  <si>
    <t>Cedar Creek</t>
  </si>
  <si>
    <t>(club merged) Bee Cave-Spicewood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</si>
  <si>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</si>
  <si>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</si>
  <si>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</si>
  <si>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</si>
  <si>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</si>
  <si>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</si>
  <si>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</si>
  <si>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</si>
  <si>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</si>
  <si>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</si>
  <si>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</si>
  <si>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Fort Bend County (Sugar Land)</t>
  </si>
  <si>
    <t>Cypress-Fairbanks</t>
  </si>
  <si>
    <t>Champions Sunrise (Houston)</t>
  </si>
  <si>
    <t>Brazos River, Fulshear</t>
  </si>
  <si>
    <t>Cinco Ranch</t>
  </si>
  <si>
    <t>E-Club of Houston</t>
  </si>
  <si>
    <t>Houston Skyline</t>
  </si>
  <si>
    <t>Deer Park</t>
  </si>
  <si>
    <t>Katy</t>
  </si>
  <si>
    <t>Alvin Sunrise</t>
  </si>
  <si>
    <t>Space Center (Houston)</t>
  </si>
  <si>
    <t>Sealy</t>
  </si>
  <si>
    <t>Palacios</t>
  </si>
  <si>
    <t>Tomball</t>
  </si>
  <si>
    <t>Seabrook</t>
  </si>
  <si>
    <t>Bear Creek-Copperfield</t>
  </si>
  <si>
    <t>Sugar Land</t>
  </si>
  <si>
    <t>Bellaire-Southwest Houston</t>
  </si>
  <si>
    <t>Pasadena-South</t>
  </si>
  <si>
    <t>Bay City</t>
  </si>
  <si>
    <t>West U (Houston)</t>
  </si>
  <si>
    <t>La Porte</t>
  </si>
  <si>
    <t>Baytown</t>
  </si>
  <si>
    <t>Houston Heights</t>
  </si>
  <si>
    <t>North Shore (Houston)</t>
  </si>
  <si>
    <t>Brazosport</t>
  </si>
  <si>
    <t>West Columbia</t>
  </si>
  <si>
    <t>Houston Northwest Sunset</t>
  </si>
  <si>
    <t>Angleton</t>
  </si>
  <si>
    <t>Alvin</t>
  </si>
  <si>
    <t>Weimar</t>
  </si>
  <si>
    <t>Sharpstown (Houston)</t>
  </si>
  <si>
    <t>Sweeny</t>
  </si>
  <si>
    <t>Pasadena</t>
  </si>
  <si>
    <t>Houston Energy Corridor</t>
  </si>
  <si>
    <t>Houston Westchase</t>
  </si>
  <si>
    <t>Highlands</t>
  </si>
  <si>
    <t>Houston</t>
  </si>
  <si>
    <t>Richmond</t>
  </si>
  <si>
    <t>Humble</t>
  </si>
  <si>
    <t>Washington County</t>
  </si>
  <si>
    <t>Memorial-Spring Branch (Houston)</t>
  </si>
  <si>
    <t>Galena Park/Jacinto City</t>
  </si>
  <si>
    <t>288 Corridor (Pearland)</t>
  </si>
  <si>
    <t>Wharton</t>
  </si>
  <si>
    <t>Rosenberg</t>
  </si>
  <si>
    <t>Harrisburg (Houston)</t>
  </si>
  <si>
    <t>El Campo</t>
  </si>
  <si>
    <t>Willowbrook (Houston)</t>
  </si>
  <si>
    <t>Lake Jackson After 5</t>
  </si>
  <si>
    <t>Galleria River Oaks (Houston)</t>
  </si>
  <si>
    <t>Danbury</t>
  </si>
  <si>
    <t>Kingwood</t>
  </si>
  <si>
    <t>Waller County</t>
  </si>
  <si>
    <t>Oyster Creek</t>
  </si>
  <si>
    <t>University Area of Houston</t>
  </si>
  <si>
    <t>Brenham</t>
  </si>
  <si>
    <t>Gulfway-Hobby Airport (Houston)</t>
  </si>
  <si>
    <t>Hermann Park-Houston</t>
  </si>
  <si>
    <t>Pearland</t>
  </si>
  <si>
    <t>Downtown Houston</t>
  </si>
  <si>
    <t>Braes Bayou (Houston)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</si>
  <si>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</si>
  <si>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</si>
  <si>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</si>
  <si>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</si>
  <si>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</si>
  <si>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</si>
  <si>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</si>
  <si>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</si>
  <si>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</si>
  <si>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</si>
  <si>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</si>
  <si>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</si>
  <si>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District 5910</t>
  </si>
  <si>
    <t>The Mainland (La Marque)</t>
  </si>
  <si>
    <t>Angelina (Lufkin)</t>
  </si>
  <si>
    <t>Vidor</t>
  </si>
  <si>
    <t>Cleveland</t>
  </si>
  <si>
    <t>Port Arthur</t>
  </si>
  <si>
    <t>Hardin County</t>
  </si>
  <si>
    <t>Friendswood</t>
  </si>
  <si>
    <t>Bryan</t>
  </si>
  <si>
    <t>Nederland</t>
  </si>
  <si>
    <t>Beaumont</t>
  </si>
  <si>
    <t>Nacogdoches (Fredonia)</t>
  </si>
  <si>
    <t>Huntsville</t>
  </si>
  <si>
    <t>Conroe</t>
  </si>
  <si>
    <t>Texas City</t>
  </si>
  <si>
    <t>Rusk</t>
  </si>
  <si>
    <t>Center</t>
  </si>
  <si>
    <t>Crockett</t>
  </si>
  <si>
    <t>Aggieland (Bryan/College Station)</t>
  </si>
  <si>
    <t>League City</t>
  </si>
  <si>
    <t>Bridge City-Orangefield</t>
  </si>
  <si>
    <t>Galveston</t>
  </si>
  <si>
    <t>Palestine</t>
  </si>
  <si>
    <t>Woodlands, The</t>
  </si>
  <si>
    <t>Galveston Island</t>
  </si>
  <si>
    <t>Lufkin</t>
  </si>
  <si>
    <t>Magnolia</t>
  </si>
  <si>
    <t>Port Neches-Groves</t>
  </si>
  <si>
    <t>Nacogdoches</t>
  </si>
  <si>
    <t>College Station</t>
  </si>
  <si>
    <t>East Montgomery County</t>
  </si>
  <si>
    <t>Liberty</t>
  </si>
  <si>
    <t>Orange</t>
  </si>
  <si>
    <t>Dayton</t>
  </si>
  <si>
    <t>Spindletop (Beaumont)</t>
  </si>
  <si>
    <t>Lake Conroe (Montgomery)</t>
  </si>
  <si>
    <t>San Augustine</t>
  </si>
  <si>
    <t>Woodville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</si>
  <si>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</si>
  <si>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</si>
  <si>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</si>
  <si>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</si>
  <si>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</si>
  <si>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</si>
  <si>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</si>
  <si>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</si>
  <si>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</si>
  <si>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</si>
  <si>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Donna</t>
  </si>
  <si>
    <t>Mission</t>
  </si>
  <si>
    <t>Three Rivers</t>
  </si>
  <si>
    <t>Rockport</t>
  </si>
  <si>
    <t>West Corpus Christi</t>
  </si>
  <si>
    <t>Edcouch-Elsa</t>
  </si>
  <si>
    <t>Edna</t>
  </si>
  <si>
    <t>McAllen Evening</t>
  </si>
  <si>
    <t>Southside Corpus Christi</t>
  </si>
  <si>
    <t>Port Lavaca</t>
  </si>
  <si>
    <t>Laredo</t>
  </si>
  <si>
    <t>McAllen South</t>
  </si>
  <si>
    <t>Harlingen</t>
  </si>
  <si>
    <t>Sinton</t>
  </si>
  <si>
    <t>Alice</t>
  </si>
  <si>
    <t>Aransas Pass</t>
  </si>
  <si>
    <t>Corpus Christi Northwest</t>
  </si>
  <si>
    <t>Edinburg</t>
  </si>
  <si>
    <t>Freer</t>
  </si>
  <si>
    <t>Goliad</t>
  </si>
  <si>
    <t>Ingleside</t>
  </si>
  <si>
    <t>Kingsville</t>
  </si>
  <si>
    <t>Kingsville Sunrise</t>
  </si>
  <si>
    <t>Laredo Gateway</t>
  </si>
  <si>
    <t>Laredo Next Generation</t>
  </si>
  <si>
    <t>North Harlingen</t>
  </si>
  <si>
    <t>Port Aransas</t>
  </si>
  <si>
    <t>Rio Grande City</t>
  </si>
  <si>
    <t>San Benito</t>
  </si>
  <si>
    <t>Victoria</t>
  </si>
  <si>
    <t>Brownsville Sunrise</t>
  </si>
  <si>
    <t>Port Isabel</t>
  </si>
  <si>
    <t>Harlingen Sunburst</t>
  </si>
  <si>
    <t>Victoria Downtown</t>
  </si>
  <si>
    <t>Pharr</t>
  </si>
  <si>
    <t>Laredo Daybreak</t>
  </si>
  <si>
    <t>Brownsville</t>
  </si>
  <si>
    <t>Laredo-Under Seven Flags</t>
  </si>
  <si>
    <t>Corpus Christi Sunrise</t>
  </si>
  <si>
    <t>North Brownsville</t>
  </si>
  <si>
    <t>Ganado</t>
  </si>
  <si>
    <t>Portland</t>
  </si>
  <si>
    <t>McAllen</t>
  </si>
  <si>
    <t>Corpus Christi</t>
  </si>
  <si>
    <t>Historic Brownsville</t>
  </si>
  <si>
    <t>Victoria Northside</t>
  </si>
  <si>
    <t>Weslaco</t>
  </si>
  <si>
    <t>San Diego</t>
  </si>
  <si>
    <t>Willacy County</t>
  </si>
  <si>
    <t>Corpus Christi Evening</t>
  </si>
  <si>
    <t>McAllen North</t>
  </si>
  <si>
    <t>Falfurrias</t>
  </si>
  <si>
    <t>Padre Island Corpus Christi</t>
  </si>
  <si>
    <t>Calhoun County</t>
  </si>
  <si>
    <t>Taft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</si>
  <si>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</si>
  <si>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</si>
  <si>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</si>
  <si>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</si>
  <si>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</si>
  <si>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</si>
  <si>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</si>
  <si>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</si>
  <si>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Minneapolis South</t>
  </si>
  <si>
    <t>North Minneapolis</t>
  </si>
  <si>
    <t>South Metro Minneapolis Evenings</t>
  </si>
  <si>
    <t>Shakopee</t>
  </si>
  <si>
    <t>Orono</t>
  </si>
  <si>
    <t>Hopkins</t>
  </si>
  <si>
    <t>Plymouth</t>
  </si>
  <si>
    <t>Chanhassen</t>
  </si>
  <si>
    <t>Brooklyn Park</t>
  </si>
  <si>
    <t>Lake Minnetonka-Excelsior</t>
  </si>
  <si>
    <t>Sauk Centre</t>
  </si>
  <si>
    <t>Savage</t>
  </si>
  <si>
    <t>Eagan</t>
  </si>
  <si>
    <t>Burnsville Breakfast</t>
  </si>
  <si>
    <t>Maple Grove</t>
  </si>
  <si>
    <t>Rogers</t>
  </si>
  <si>
    <t>Brooklyn Center</t>
  </si>
  <si>
    <t>St. James</t>
  </si>
  <si>
    <t>Edina</t>
  </si>
  <si>
    <t>Eagan Kick-Start</t>
  </si>
  <si>
    <t>Minnetonka</t>
  </si>
  <si>
    <t>Minneapolis</t>
  </si>
  <si>
    <t>St. Cloud</t>
  </si>
  <si>
    <t>Chaska</t>
  </si>
  <si>
    <t>Gaylord</t>
  </si>
  <si>
    <t>Glencoe</t>
  </si>
  <si>
    <t>Litchfield</t>
  </si>
  <si>
    <t>Mound/Westonka</t>
  </si>
  <si>
    <t>New Ulm</t>
  </si>
  <si>
    <t>Great River (Sauk Rapids-Sartell)</t>
  </si>
  <si>
    <t>Minneapolis Uptown</t>
  </si>
  <si>
    <t>Eden Prairie Noon</t>
  </si>
  <si>
    <t>Willmar</t>
  </si>
  <si>
    <t>Apple Valley</t>
  </si>
  <si>
    <t>Cokato-Dassel</t>
  </si>
  <si>
    <t>Crystal-New Hope-Robbinsdale</t>
  </si>
  <si>
    <t>Bloomington</t>
  </si>
  <si>
    <t>Eden Prairie</t>
  </si>
  <si>
    <t>St. Louis Park Sunrise</t>
  </si>
  <si>
    <t>Alexandria</t>
  </si>
  <si>
    <t>Golden Valley</t>
  </si>
  <si>
    <t>Fairmont</t>
  </si>
  <si>
    <t>Waconia-West Carver</t>
  </si>
  <si>
    <t>Excelsior</t>
  </si>
  <si>
    <t>Minneapolis-University</t>
  </si>
  <si>
    <t>Hutchinson</t>
  </si>
  <si>
    <t>St. Louis Park</t>
  </si>
  <si>
    <t>Burnsville</t>
  </si>
  <si>
    <t>Madelia</t>
  </si>
  <si>
    <t>Chanhassen Evening</t>
  </si>
  <si>
    <t>Redwood Falls</t>
  </si>
  <si>
    <t>Edina/Morningside</t>
  </si>
  <si>
    <t>Minneapolis City of Lakes</t>
  </si>
  <si>
    <t>Wayzata</t>
  </si>
  <si>
    <t>St. Michael-Albertville</t>
  </si>
  <si>
    <t>St. Cloud Granite</t>
  </si>
  <si>
    <t>Northwest Hennepin County</t>
  </si>
  <si>
    <t>Sartell</t>
  </si>
  <si>
    <t>Willmar Lakes</t>
  </si>
  <si>
    <t>Bloomington-Daymakers</t>
  </si>
  <si>
    <t>Greater Mankato (Mankato/North Mankato)</t>
  </si>
  <si>
    <t>South St. Paul/Inver Grove Heights</t>
  </si>
  <si>
    <t>New Prague</t>
  </si>
  <si>
    <t>Le Sueur</t>
  </si>
  <si>
    <t>Rosemount</t>
  </si>
  <si>
    <t>Elk River</t>
  </si>
  <si>
    <t>Hastings Area</t>
  </si>
  <si>
    <t>Janesville</t>
  </si>
  <si>
    <t>Rochester Risers</t>
  </si>
  <si>
    <t>Cannon Falls</t>
  </si>
  <si>
    <t>Lake Elmo</t>
  </si>
  <si>
    <t>Winona</t>
  </si>
  <si>
    <t>Belle Plaine Borough</t>
  </si>
  <si>
    <t>Owatonna, The Early Edition</t>
  </si>
  <si>
    <t>St. Croix Falls WI/Taylors Falls MN</t>
  </si>
  <si>
    <t>River Falls</t>
  </si>
  <si>
    <t>Stillwater Sunrise</t>
  </si>
  <si>
    <t>Faribault</t>
  </si>
  <si>
    <t>Stillwater</t>
  </si>
  <si>
    <t>Prior Lake</t>
  </si>
  <si>
    <t>Lakeville</t>
  </si>
  <si>
    <t>Owatonna</t>
  </si>
  <si>
    <t>Coon Rapids</t>
  </si>
  <si>
    <t>Woodbury</t>
  </si>
  <si>
    <t>White Bear Lake</t>
  </si>
  <si>
    <t>Rice Lake</t>
  </si>
  <si>
    <t>Forest Lake</t>
  </si>
  <si>
    <t>Arden Hills/Shoreview</t>
  </si>
  <si>
    <t>Barron County Sunrise</t>
  </si>
  <si>
    <t>Woodland Lakes SE Polk County</t>
  </si>
  <si>
    <t>Chisago Lakes</t>
  </si>
  <si>
    <t>North Branch</t>
  </si>
  <si>
    <t>Rochester</t>
  </si>
  <si>
    <t>Northfield</t>
  </si>
  <si>
    <t>Waseca</t>
  </si>
  <si>
    <t>Wabasha</t>
  </si>
  <si>
    <t>Cambridge/Isanti</t>
  </si>
  <si>
    <t>Albert Lea</t>
  </si>
  <si>
    <t>Hayward Area</t>
  </si>
  <si>
    <t>St. Paul Sunrise</t>
  </si>
  <si>
    <t>Hudson Daybreak</t>
  </si>
  <si>
    <t>Lake City</t>
  </si>
  <si>
    <t>Blaine-Ham Lake</t>
  </si>
  <si>
    <t>Greater Rochester</t>
  </si>
  <si>
    <t>West St. Paul &amp; Mendota Heights</t>
  </si>
  <si>
    <t>Fridley-Columbia Heights</t>
  </si>
  <si>
    <t>New Brighton/Mounds View</t>
  </si>
  <si>
    <t>Grantsburg</t>
  </si>
  <si>
    <t>Hudson</t>
  </si>
  <si>
    <t>Chain of Lakes</t>
  </si>
  <si>
    <t>North St. Paul-Maplewood-Oakdale</t>
  </si>
  <si>
    <t>Roseville</t>
  </si>
  <si>
    <t>Anoka</t>
  </si>
  <si>
    <t>Siren/Webster</t>
  </si>
  <si>
    <t>Red Wing</t>
  </si>
  <si>
    <t>New Richmond</t>
  </si>
  <si>
    <t>Ramsey</t>
  </si>
  <si>
    <t>St. Peter</t>
  </si>
  <si>
    <t>Princeton</t>
  </si>
  <si>
    <t>E-Club of District 5960</t>
  </si>
  <si>
    <t>Twin Cities Nights (St. Paul)</t>
  </si>
  <si>
    <t>North Mankato</t>
  </si>
  <si>
    <t>Zumbrota</t>
  </si>
  <si>
    <t>Vadnais Heights</t>
  </si>
  <si>
    <t>Guttenberg</t>
  </si>
  <si>
    <t>Clear Lake</t>
  </si>
  <si>
    <t>Eldora</t>
  </si>
  <si>
    <t>Algona</t>
  </si>
  <si>
    <t>Independence</t>
  </si>
  <si>
    <t>Maquoketa</t>
  </si>
  <si>
    <t>New Hampton</t>
  </si>
  <si>
    <t>Webster City</t>
  </si>
  <si>
    <t>Bellevue</t>
  </si>
  <si>
    <t>Storm Lake</t>
  </si>
  <si>
    <t>Oelwein</t>
  </si>
  <si>
    <t>Spencer</t>
  </si>
  <si>
    <t>Iowa Great Lakes (Spirit Lake)</t>
  </si>
  <si>
    <t>Waverly</t>
  </si>
  <si>
    <t>Garner</t>
  </si>
  <si>
    <t>Fort Dodge</t>
  </si>
  <si>
    <t>Ackley</t>
  </si>
  <si>
    <t>Belle Plaine</t>
  </si>
  <si>
    <t>Forest City</t>
  </si>
  <si>
    <t>Manchester</t>
  </si>
  <si>
    <t>Mt. Vernon-Lisbon</t>
  </si>
  <si>
    <t>Osage</t>
  </si>
  <si>
    <t>Pocahontas</t>
  </si>
  <si>
    <t>Waterloo</t>
  </si>
  <si>
    <t>Bancroft Area</t>
  </si>
  <si>
    <t>Fort Dodge-Daybreak</t>
  </si>
  <si>
    <t>Cedar Falls</t>
  </si>
  <si>
    <t>Cedar Rapids</t>
  </si>
  <si>
    <t>Charles City</t>
  </si>
  <si>
    <t>Eagle Grove</t>
  </si>
  <si>
    <t>Mason City</t>
  </si>
  <si>
    <t>Emmetsburg</t>
  </si>
  <si>
    <t>Estherville</t>
  </si>
  <si>
    <t>Decorah</t>
  </si>
  <si>
    <t>Dubuque</t>
  </si>
  <si>
    <t>Rockwell City</t>
  </si>
  <si>
    <t>Iowa Falls</t>
  </si>
  <si>
    <t>Clarion</t>
  </si>
  <si>
    <t>Anamosa</t>
  </si>
  <si>
    <t>Cedar Rapids Sunrise</t>
  </si>
  <si>
    <t>Cedar Rapids-Daybreak</t>
  </si>
  <si>
    <t>Hampton</t>
  </si>
  <si>
    <t>Cedar Rapids West</t>
  </si>
  <si>
    <t>Marion-East Cedar Rapids</t>
  </si>
  <si>
    <t>Cedar Rapids Metro North</t>
  </si>
  <si>
    <t>Parkersburg</t>
  </si>
  <si>
    <t>Mason City-River City Sunrise</t>
  </si>
  <si>
    <t>Cedar Valley</t>
  </si>
  <si>
    <t>Odebolt</t>
  </si>
  <si>
    <t>Waterloo Crossroads</t>
  </si>
  <si>
    <t>West Union</t>
  </si>
  <si>
    <t>Sumner</t>
  </si>
  <si>
    <t>Greater Des Moines</t>
  </si>
  <si>
    <t>Tipton</t>
  </si>
  <si>
    <t>West Polk County, Grimes</t>
  </si>
  <si>
    <t>Johnston</t>
  </si>
  <si>
    <t>Dallas Center</t>
  </si>
  <si>
    <t>Washington</t>
  </si>
  <si>
    <t>Chariton</t>
  </si>
  <si>
    <t>Newton</t>
  </si>
  <si>
    <t>Northwest Des Moines</t>
  </si>
  <si>
    <t>Waukee</t>
  </si>
  <si>
    <t>Atlantic</t>
  </si>
  <si>
    <t>Clinton</t>
  </si>
  <si>
    <t>Des Moines A.M.</t>
  </si>
  <si>
    <t>Iowa City Downtown</t>
  </si>
  <si>
    <t>Mount Pleasant Noon</t>
  </si>
  <si>
    <t>Muscatine</t>
  </si>
  <si>
    <t>Ankeny</t>
  </si>
  <si>
    <t>Iowa City A.M.</t>
  </si>
  <si>
    <t>Adel</t>
  </si>
  <si>
    <t>Albia</t>
  </si>
  <si>
    <t>Bloomfield</t>
  </si>
  <si>
    <t>Corydon</t>
  </si>
  <si>
    <t>Creston</t>
  </si>
  <si>
    <t>Kalona</t>
  </si>
  <si>
    <t>Keosauqua</t>
  </si>
  <si>
    <t>Lenox</t>
  </si>
  <si>
    <t>Decatur County</t>
  </si>
  <si>
    <t>Nevada</t>
  </si>
  <si>
    <t>North Scott (Davenport)</t>
  </si>
  <si>
    <t>Osceola</t>
  </si>
  <si>
    <t>Pella</t>
  </si>
  <si>
    <t>Perry</t>
  </si>
  <si>
    <t>Wellman</t>
  </si>
  <si>
    <t>Coralville-North Corridor</t>
  </si>
  <si>
    <t>Jefferson</t>
  </si>
  <si>
    <t>Boone</t>
  </si>
  <si>
    <t>Fort Madison</t>
  </si>
  <si>
    <t>Carroll</t>
  </si>
  <si>
    <t>West Liberty</t>
  </si>
  <si>
    <t>Corning</t>
  </si>
  <si>
    <t>East Polk County</t>
  </si>
  <si>
    <t>Winterset</t>
  </si>
  <si>
    <t>Davenport</t>
  </si>
  <si>
    <t>Knoxville</t>
  </si>
  <si>
    <t>Des Moines</t>
  </si>
  <si>
    <t>Ottumwa</t>
  </si>
  <si>
    <t>Iowa City</t>
  </si>
  <si>
    <t>Grinnell</t>
  </si>
  <si>
    <t>Marshalltown</t>
  </si>
  <si>
    <t>Mt. Pleasant</t>
  </si>
  <si>
    <t>West Des Moines</t>
  </si>
  <si>
    <t>Bettendorf</t>
  </si>
  <si>
    <t>Ames</t>
  </si>
  <si>
    <t>Norwalk</t>
  </si>
  <si>
    <t>Ames Morning</t>
  </si>
  <si>
    <t>Manning</t>
  </si>
  <si>
    <t>Marengo</t>
  </si>
  <si>
    <t>Iowa Quad-Cities (Davenport/Bettendorf), The</t>
  </si>
  <si>
    <t>Keokuk</t>
  </si>
  <si>
    <t>Ishpeming</t>
  </si>
  <si>
    <t>Escanaba</t>
  </si>
  <si>
    <t>Hancock</t>
  </si>
  <si>
    <t>Marinette-Menominee</t>
  </si>
  <si>
    <t>Wakefield-Bessemer</t>
  </si>
  <si>
    <t>Eagle River</t>
  </si>
  <si>
    <t>Manistique</t>
  </si>
  <si>
    <t>Appleton Breakfast</t>
  </si>
  <si>
    <t>Lakeland (Minocqua)</t>
  </si>
  <si>
    <t>Sturgeon Bay (Breakfast)</t>
  </si>
  <si>
    <t>Iron Mountain-Kingsford</t>
  </si>
  <si>
    <t>Wausau Early Birds</t>
  </si>
  <si>
    <t>Ironwood, MI-Hurley, WI</t>
  </si>
  <si>
    <t>Ontonagon-White Pine</t>
  </si>
  <si>
    <t>Appleton West</t>
  </si>
  <si>
    <t>Clintonville</t>
  </si>
  <si>
    <t>Rhinelander</t>
  </si>
  <si>
    <t>Shawano</t>
  </si>
  <si>
    <t>Marquette West</t>
  </si>
  <si>
    <t>Sturgeon Bay</t>
  </si>
  <si>
    <t>Marquette (Breakfast)</t>
  </si>
  <si>
    <t>Appleton</t>
  </si>
  <si>
    <t>Stevens Point</t>
  </si>
  <si>
    <t>Door County North (Baileys Harbor)</t>
  </si>
  <si>
    <t>Houghton</t>
  </si>
  <si>
    <t>Waupaca</t>
  </si>
  <si>
    <t>Greater Portage County (Stevens Point)</t>
  </si>
  <si>
    <t>Green Bay</t>
  </si>
  <si>
    <t>De Pere</t>
  </si>
  <si>
    <t>Marquette</t>
  </si>
  <si>
    <t>Munising</t>
  </si>
  <si>
    <t>Kewaunee</t>
  </si>
  <si>
    <t>Wausau</t>
  </si>
  <si>
    <t>Merrill</t>
  </si>
  <si>
    <t>New London</t>
  </si>
  <si>
    <t>Antigo</t>
  </si>
  <si>
    <t>Minocqua/Lakeland Area Breakfast</t>
  </si>
  <si>
    <t>Calumet-Laurium-Keweenaw</t>
  </si>
  <si>
    <t>Green Bay West</t>
  </si>
  <si>
    <t>Packerland Sunrise (Howard)</t>
  </si>
  <si>
    <t>Marion</t>
  </si>
  <si>
    <t>Kaukauna</t>
  </si>
  <si>
    <t>Marinette</t>
  </si>
  <si>
    <t>Trophy Club</t>
  </si>
  <si>
    <t>Blanco County</t>
  </si>
  <si>
    <t>Austin Central</t>
  </si>
  <si>
    <t>Houston International</t>
  </si>
  <si>
    <t>Los Fresnos</t>
  </si>
  <si>
    <t>Twin Cities Eco</t>
  </si>
  <si>
    <t>Liberal 5670</t>
  </si>
  <si>
    <t>Russell 5670</t>
  </si>
  <si>
    <t>D6250</t>
  </si>
  <si>
    <t>D6270</t>
  </si>
  <si>
    <t>D6420</t>
  </si>
  <si>
    <t>D6440</t>
  </si>
  <si>
    <t>D6450</t>
  </si>
  <si>
    <t>La Crescent</t>
  </si>
  <si>
    <t>Madison Breakfast</t>
  </si>
  <si>
    <t>Eau Claire</t>
  </si>
  <si>
    <t>Janesville Morning</t>
  </si>
  <si>
    <t>Wisconsin Dells</t>
  </si>
  <si>
    <t>Madison-After Hours</t>
  </si>
  <si>
    <t>Beaver Dam</t>
  </si>
  <si>
    <t>Southwest Wisconsin (Platteville)</t>
  </si>
  <si>
    <t>Granton</t>
  </si>
  <si>
    <t>DeForest Area</t>
  </si>
  <si>
    <t>Menomonie</t>
  </si>
  <si>
    <t>Wisconsin Rapids-Sunrise</t>
  </si>
  <si>
    <t>Black River Falls</t>
  </si>
  <si>
    <t>Baraboo</t>
  </si>
  <si>
    <t>La Crosse-Valley View</t>
  </si>
  <si>
    <t>Richland County</t>
  </si>
  <si>
    <t>Fort Atkinson</t>
  </si>
  <si>
    <t>Portage</t>
  </si>
  <si>
    <t>Tomah</t>
  </si>
  <si>
    <t>Holmen Area</t>
  </si>
  <si>
    <t>Beloit</t>
  </si>
  <si>
    <t>Columbus/Fall River</t>
  </si>
  <si>
    <t>Edgerton</t>
  </si>
  <si>
    <t>Neillsville</t>
  </si>
  <si>
    <t>Onalaska</t>
  </si>
  <si>
    <t>Sparta</t>
  </si>
  <si>
    <t>Stoughton</t>
  </si>
  <si>
    <t>Viroqua</t>
  </si>
  <si>
    <t>Eau Claire Morning</t>
  </si>
  <si>
    <t>Marshfield Sunrise</t>
  </si>
  <si>
    <t>Fitchburg-Verona</t>
  </si>
  <si>
    <t>La Crosse</t>
  </si>
  <si>
    <t>Madison West</t>
  </si>
  <si>
    <t>Mayville</t>
  </si>
  <si>
    <t>Mt. Horeb</t>
  </si>
  <si>
    <t>Waunakee</t>
  </si>
  <si>
    <t>Onalaska-Hilltopper</t>
  </si>
  <si>
    <t>Caledonia</t>
  </si>
  <si>
    <t>La Crosse East</t>
  </si>
  <si>
    <t>Waupun</t>
  </si>
  <si>
    <t>Madison South</t>
  </si>
  <si>
    <t>Wisconsin Rapids</t>
  </si>
  <si>
    <t>Oregon</t>
  </si>
  <si>
    <t>Menomonie-Sunrise</t>
  </si>
  <si>
    <t>Chippewa Valley After Hours (Eau Claire County)</t>
  </si>
  <si>
    <t>Medford Morning</t>
  </si>
  <si>
    <t>La Crosse-After Hours</t>
  </si>
  <si>
    <t>Marshfield</t>
  </si>
  <si>
    <t>Prairie du Chien</t>
  </si>
  <si>
    <t>Madison East-Monona</t>
  </si>
  <si>
    <t>Madison Horizons</t>
  </si>
  <si>
    <t>Reedsburg-Western Sauk County</t>
  </si>
  <si>
    <t>Chippewa Falls</t>
  </si>
  <si>
    <t>Madison West Towne-Middleton</t>
  </si>
  <si>
    <t>Lake Mills</t>
  </si>
  <si>
    <t>Sun Prairie</t>
  </si>
  <si>
    <t>Lodi</t>
  </si>
  <si>
    <t>Horicon</t>
  </si>
  <si>
    <t>Sauk Prairie Area</t>
  </si>
  <si>
    <t>Elroy</t>
  </si>
  <si>
    <t>Loyal</t>
  </si>
  <si>
    <t>Melrose</t>
  </si>
  <si>
    <t>Monroe</t>
  </si>
  <si>
    <t>Platteville</t>
  </si>
  <si>
    <t>La Crosse North</t>
  </si>
  <si>
    <t>West Salem</t>
  </si>
  <si>
    <t>Middleton Area Sunrise</t>
  </si>
  <si>
    <t>Geneseo</t>
  </si>
  <si>
    <t>DeKalb</t>
  </si>
  <si>
    <t>Peru</t>
  </si>
  <si>
    <t>Wenona</t>
  </si>
  <si>
    <t>River Cities/Hampton/Rapids City/Port Byron</t>
  </si>
  <si>
    <t>Ottawa Sunrise</t>
  </si>
  <si>
    <t>Rockford East/Cherry Valley</t>
  </si>
  <si>
    <t>Marseilles</t>
  </si>
  <si>
    <t>Savanna</t>
  </si>
  <si>
    <t>Henry</t>
  </si>
  <si>
    <t>Pecatonica</t>
  </si>
  <si>
    <t>Toluca</t>
  </si>
  <si>
    <t>Galena</t>
  </si>
  <si>
    <t>East Moline/Silvis</t>
  </si>
  <si>
    <t>Twin Rivers After Hours, Moline</t>
  </si>
  <si>
    <t>Rockford</t>
  </si>
  <si>
    <t>Erie</t>
  </si>
  <si>
    <t>Harvard</t>
  </si>
  <si>
    <t>Lacon</t>
  </si>
  <si>
    <t>Mendota</t>
  </si>
  <si>
    <t>Moline</t>
  </si>
  <si>
    <t>Milan Area, The</t>
  </si>
  <si>
    <t>Kishwaukee Sunrise (DeKalb)</t>
  </si>
  <si>
    <t>Sterling</t>
  </si>
  <si>
    <t>La Salle</t>
  </si>
  <si>
    <t>Belvidere</t>
  </si>
  <si>
    <t>Illinois Valley Sunrise (Peru)</t>
  </si>
  <si>
    <t>Granville/Putnam County</t>
  </si>
  <si>
    <t>Rock Falls</t>
  </si>
  <si>
    <t>Streator</t>
  </si>
  <si>
    <t>Morrison</t>
  </si>
  <si>
    <t>Rock Island</t>
  </si>
  <si>
    <t>Mount Carroll</t>
  </si>
  <si>
    <t>Loves Park</t>
  </si>
  <si>
    <t>Sycamore</t>
  </si>
  <si>
    <t>Walnut</t>
  </si>
  <si>
    <t>Freeport</t>
  </si>
  <si>
    <t>Quad Cities (R.I.-Moline Milan E. Mol.)</t>
  </si>
  <si>
    <t>Northern Winnebago County</t>
  </si>
  <si>
    <t>Dixon</t>
  </si>
  <si>
    <t>Byron</t>
  </si>
  <si>
    <t>Rochelle</t>
  </si>
  <si>
    <t>Twin Cities (Rock Falls/Sterling)</t>
  </si>
  <si>
    <t>Sandwich</t>
  </si>
  <si>
    <t>Marengo-Union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</si>
  <si>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</si>
  <si>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</si>
  <si>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</si>
  <si>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</si>
  <si>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</si>
  <si>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</si>
  <si>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</si>
  <si>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</si>
  <si>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</si>
  <si>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</si>
  <si>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</si>
  <si>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</si>
  <si>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</si>
  <si>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Lake Zurich</t>
  </si>
  <si>
    <t>North Chicago</t>
  </si>
  <si>
    <t>Lincolnshire (Morning Star)</t>
  </si>
  <si>
    <t>Gurnee</t>
  </si>
  <si>
    <t>Carpentersville Morning</t>
  </si>
  <si>
    <t>McHenry-Sunrise</t>
  </si>
  <si>
    <t>Illinois Beach Sunrise</t>
  </si>
  <si>
    <t>Lake In The Hills</t>
  </si>
  <si>
    <t>Evanston</t>
  </si>
  <si>
    <t>Rolling Meadows</t>
  </si>
  <si>
    <t>Carol Stream</t>
  </si>
  <si>
    <t>Elgin Breakfast</t>
  </si>
  <si>
    <t>Antioch</t>
  </si>
  <si>
    <t>Bartlett</t>
  </si>
  <si>
    <t>Glenview-Sunrise</t>
  </si>
  <si>
    <t>Lake Forest-Lake Bluff</t>
  </si>
  <si>
    <t>Grayslake</t>
  </si>
  <si>
    <t>Schaumburg A.M.</t>
  </si>
  <si>
    <t>Fox Valley Sunset (Elgin/Algonquin/Crystal Lake)</t>
  </si>
  <si>
    <t>Glen Ellyn</t>
  </si>
  <si>
    <t>Algonquin</t>
  </si>
  <si>
    <t>St. Charles Breakfast</t>
  </si>
  <si>
    <t>Elk Grove Village</t>
  </si>
  <si>
    <t>Arlington Heights</t>
  </si>
  <si>
    <t>Batavia</t>
  </si>
  <si>
    <t>Deerfield</t>
  </si>
  <si>
    <t>Park Ridge</t>
  </si>
  <si>
    <t>Richmond-Spring Grove Area</t>
  </si>
  <si>
    <t>Skokie Valley</t>
  </si>
  <si>
    <t>Woodstock</t>
  </si>
  <si>
    <t>Wheaton A.M.</t>
  </si>
  <si>
    <t>Winnetka Northfield</t>
  </si>
  <si>
    <t>Palatine</t>
  </si>
  <si>
    <t>Evanston Lighthouse</t>
  </si>
  <si>
    <t>Northbrook</t>
  </si>
  <si>
    <t>Highland Park/Highwood</t>
  </si>
  <si>
    <t>Schaumburg-Hoffman Estates</t>
  </si>
  <si>
    <t>Buffalo Grove</t>
  </si>
  <si>
    <t>Wheeling</t>
  </si>
  <si>
    <t>Fox Lake-Round Lake Area</t>
  </si>
  <si>
    <t>Libertyville Sunrise</t>
  </si>
  <si>
    <t>Dundee Township</t>
  </si>
  <si>
    <t>Mundelein-Vernon Hills</t>
  </si>
  <si>
    <t>Barrington Breakfast</t>
  </si>
  <si>
    <t>Des Plaines</t>
  </si>
  <si>
    <t>Barrington</t>
  </si>
  <si>
    <t>Wilmette</t>
  </si>
  <si>
    <t>Villa Park</t>
  </si>
  <si>
    <t>Lombard</t>
  </si>
  <si>
    <t>Cary-Grove</t>
  </si>
  <si>
    <t>Long Grove/Kildeer/Hawthorn Woods</t>
  </si>
  <si>
    <t>Waukegan</t>
  </si>
  <si>
    <t>Wilmette Harbor</t>
  </si>
  <si>
    <t>Mount Prospect/Prospect Heights</t>
  </si>
  <si>
    <t>Wauconda</t>
  </si>
  <si>
    <t>Wheaton</t>
  </si>
  <si>
    <t>McHenry</t>
  </si>
  <si>
    <t>Bloomingdale-Roselle</t>
  </si>
  <si>
    <t>West Chicago</t>
  </si>
  <si>
    <t>Huntley</t>
  </si>
  <si>
    <t>Glenview</t>
  </si>
  <si>
    <t>Crystal Lake Dawnbreakers</t>
  </si>
  <si>
    <t>Chicagoland Korean-Northbrook</t>
  </si>
  <si>
    <t>St. Charles</t>
  </si>
  <si>
    <t>NW Supper (Crystal Lake, Lake in the Hills, Huntley)</t>
  </si>
  <si>
    <t>Niles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</si>
  <si>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</si>
  <si>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</si>
  <si>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</si>
  <si>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</si>
  <si>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</si>
  <si>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</si>
  <si>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</si>
  <si>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</si>
  <si>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</si>
  <si>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</si>
  <si>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</si>
  <si>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</si>
  <si>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</si>
  <si>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</si>
  <si>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</si>
  <si>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Oak Forest</t>
  </si>
  <si>
    <t>Plainfield</t>
  </si>
  <si>
    <t>Western Springs</t>
  </si>
  <si>
    <t>Chicago Southeast, Chicago</t>
  </si>
  <si>
    <t>Aurora Sunrise</t>
  </si>
  <si>
    <t>Chicago Cosmopolitan</t>
  </si>
  <si>
    <t>Downers Grove</t>
  </si>
  <si>
    <t>Homewood</t>
  </si>
  <si>
    <t>Chicago Heights - Park Forest</t>
  </si>
  <si>
    <t>Chicago-Near South</t>
  </si>
  <si>
    <t>Chicago Little Village</t>
  </si>
  <si>
    <t>Channahon-Minooka</t>
  </si>
  <si>
    <t>Chicago Financial District</t>
  </si>
  <si>
    <t>Oak Park-River Forest</t>
  </si>
  <si>
    <t>Chicago Lakeview</t>
  </si>
  <si>
    <t>Naperville</t>
  </si>
  <si>
    <t>Joliet</t>
  </si>
  <si>
    <t>Manteno</t>
  </si>
  <si>
    <t>Chicagoland Lithuanians (Westmont)</t>
  </si>
  <si>
    <t>Woodridge</t>
  </si>
  <si>
    <t>Blue Island-Crestwood</t>
  </si>
  <si>
    <t>Bradley-Bourbonnais</t>
  </si>
  <si>
    <t>Elmhurst</t>
  </si>
  <si>
    <t>Lisle</t>
  </si>
  <si>
    <t>Morris</t>
  </si>
  <si>
    <t>Norridge-Harwood Heights</t>
  </si>
  <si>
    <t>Tinley Park-Frankfort</t>
  </si>
  <si>
    <t>Westmont</t>
  </si>
  <si>
    <t>Chicago Northwest</t>
  </si>
  <si>
    <t>New Lenox</t>
  </si>
  <si>
    <t>Chicago</t>
  </si>
  <si>
    <t>Hinsdale</t>
  </si>
  <si>
    <t>Oswego</t>
  </si>
  <si>
    <t>Oak Brook</t>
  </si>
  <si>
    <t>Kankakee</t>
  </si>
  <si>
    <t>Lemont-Homer Glen</t>
  </si>
  <si>
    <t>Matteson</t>
  </si>
  <si>
    <t>Chicago O'Hare</t>
  </si>
  <si>
    <t>Orland Park</t>
  </si>
  <si>
    <t>Naperville Downtown</t>
  </si>
  <si>
    <t>Darien</t>
  </si>
  <si>
    <t>Romeoville</t>
  </si>
  <si>
    <t>Wilmington</t>
  </si>
  <si>
    <t>Brookfield-Riverside</t>
  </si>
  <si>
    <t>Moraine Valley (Palos Hills)</t>
  </si>
  <si>
    <t>Maywood-Proviso</t>
  </si>
  <si>
    <t>Countryside</t>
  </si>
  <si>
    <t>Bensenville</t>
  </si>
  <si>
    <t>Oak Lawn Healthcare</t>
  </si>
  <si>
    <t>Cicero</t>
  </si>
  <si>
    <t>Bolingbrook</t>
  </si>
  <si>
    <t>Montgomery</t>
  </si>
  <si>
    <t>Naperville Sunrise</t>
  </si>
  <si>
    <t>Lockport</t>
  </si>
  <si>
    <t>Naperville - After Dark</t>
  </si>
  <si>
    <t>Oak Lawn</t>
  </si>
  <si>
    <t>Hinsdale-Oak Brook Sunrise</t>
  </si>
  <si>
    <t>The southland (Richton Park)</t>
  </si>
  <si>
    <t>Chicago World Nations</t>
  </si>
  <si>
    <t>Berwyn</t>
  </si>
  <si>
    <t>Broadview</t>
  </si>
  <si>
    <t>Calumet City</t>
  </si>
  <si>
    <t>Calumet Region (Dolton)</t>
  </si>
  <si>
    <t>Dwight</t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</si>
  <si>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</si>
  <si>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</si>
  <si>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</si>
  <si>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</si>
  <si>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</si>
  <si>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</si>
  <si>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</si>
  <si>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</si>
  <si>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</si>
  <si>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</si>
  <si>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</si>
  <si>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</si>
  <si>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</si>
  <si>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</si>
  <si>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</si>
  <si>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</si>
  <si>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</si>
  <si>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</si>
  <si>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</si>
  <si>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</si>
  <si>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</si>
  <si>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Mequon-Milwaukee Afterhours</t>
  </si>
  <si>
    <t>Milwaukee North Sunrise</t>
  </si>
  <si>
    <t>Menasha</t>
  </si>
  <si>
    <t>Port Washington-Saukville</t>
  </si>
  <si>
    <t>Wautoma</t>
  </si>
  <si>
    <t>Menomonee Falls</t>
  </si>
  <si>
    <t>Sheboygan Early Birds</t>
  </si>
  <si>
    <t>Fox Cities Morning (Neenah, Menasha)</t>
  </si>
  <si>
    <t>Kenosha</t>
  </si>
  <si>
    <t>Mukwonago</t>
  </si>
  <si>
    <t>Thiensville-Mequon</t>
  </si>
  <si>
    <t>Two Rivers</t>
  </si>
  <si>
    <t>E-Club of North East Wisconsin</t>
  </si>
  <si>
    <t>Milwaukee Amigos After Hours</t>
  </si>
  <si>
    <t>Manitowoc-Sunrise</t>
  </si>
  <si>
    <t>Mitchell Field (Milwaukee)</t>
  </si>
  <si>
    <t>Sheboygan</t>
  </si>
  <si>
    <t>Milwaukee</t>
  </si>
  <si>
    <t>Fond du Lac-Morning</t>
  </si>
  <si>
    <t>West Allis</t>
  </si>
  <si>
    <t>Elmbrook (Brookfield)</t>
  </si>
  <si>
    <t>Oshkosh Southwest</t>
  </si>
  <si>
    <t>Delavan-Darien</t>
  </si>
  <si>
    <t>Elkhorn</t>
  </si>
  <si>
    <t>Hartford</t>
  </si>
  <si>
    <t>Milwaukee Northshore</t>
  </si>
  <si>
    <t>Oconomowoc</t>
  </si>
  <si>
    <t>Slinger-Allenton</t>
  </si>
  <si>
    <t>Geneva Lake West</t>
  </si>
  <si>
    <t>Racine-Founder's</t>
  </si>
  <si>
    <t>Manitowoc</t>
  </si>
  <si>
    <t>Kenosha West</t>
  </si>
  <si>
    <t>Oshkosh</t>
  </si>
  <si>
    <t>Whitewater</t>
  </si>
  <si>
    <t>Neenah</t>
  </si>
  <si>
    <t>Fond du Lac</t>
  </si>
  <si>
    <t>Wauwatosa-Mayfair</t>
  </si>
  <si>
    <t>Wauwatosa</t>
  </si>
  <si>
    <t>Ripon</t>
  </si>
  <si>
    <t>Whitnall Park</t>
  </si>
  <si>
    <t>Berlin</t>
  </si>
  <si>
    <t>Waukesha Sunrise</t>
  </si>
  <si>
    <t>Mequon-Thiensville Sunrise</t>
  </si>
  <si>
    <t>Waukesha</t>
  </si>
  <si>
    <t>West Bend Sunrise</t>
  </si>
  <si>
    <t>Montello</t>
  </si>
  <si>
    <t>Green Lake</t>
  </si>
  <si>
    <t>Lake Geneva</t>
  </si>
  <si>
    <t>Lake Country-Hartland</t>
  </si>
  <si>
    <t>West Bend</t>
  </si>
  <si>
    <t>Cedarburg-Grafton</t>
  </si>
  <si>
    <t>New Berlin</t>
  </si>
  <si>
    <t>Brookfield Sunrise</t>
  </si>
  <si>
    <t>Germantown-Menomonee Falls Sunrise</t>
  </si>
  <si>
    <t>Kenosha County Sunrise</t>
  </si>
  <si>
    <t>Northshore Sunrise (of Milwaukee County)</t>
  </si>
  <si>
    <t>Milwaukee Sunrise</t>
  </si>
  <si>
    <t>Pewaukee</t>
  </si>
  <si>
    <t>Grafton Sunrise</t>
  </si>
  <si>
    <t>Winneconne</t>
  </si>
  <si>
    <t>West Milwaukee</t>
  </si>
  <si>
    <t>Racine</t>
  </si>
  <si>
    <t>Racine West</t>
  </si>
  <si>
    <t>Germantown</t>
  </si>
  <si>
    <t>Sheboygan West</t>
  </si>
  <si>
    <t>Chilton</t>
  </si>
  <si>
    <t>Brookfield</t>
  </si>
  <si>
    <t>DISTRICT 5580</t>
  </si>
  <si>
    <t>DISTRICT 5950</t>
  </si>
  <si>
    <t>DISTRICT 5960</t>
  </si>
  <si>
    <t>DISTRICT 5970</t>
  </si>
  <si>
    <t>DISTRICT 6000</t>
  </si>
  <si>
    <t>DISTRICT 6220</t>
  </si>
  <si>
    <t>DISTRICT 6250</t>
  </si>
  <si>
    <t>DISTRICT 6270</t>
  </si>
  <si>
    <t>DISTRICT 6420</t>
  </si>
  <si>
    <t>DISTRICT 6440</t>
  </si>
  <si>
    <t>DISTRICT 6450</t>
  </si>
  <si>
    <t>7/1/2019</t>
  </si>
  <si>
    <t>E-Club District 5790 International Exchange</t>
  </si>
  <si>
    <t>District 5840 Passport, San Antonio</t>
  </si>
  <si>
    <t>7/1/  2011</t>
  </si>
  <si>
    <t>7/1/  2012</t>
  </si>
  <si>
    <t>7/1/  2013</t>
  </si>
  <si>
    <t>7/1/  2014</t>
  </si>
  <si>
    <t>7/1/  2015</t>
  </si>
  <si>
    <t>7/1/  2016</t>
  </si>
  <si>
    <t>7/1/  2017</t>
  </si>
  <si>
    <t>7/1/  2018</t>
  </si>
  <si>
    <t>Minnesota Veterans (District 5950)</t>
  </si>
  <si>
    <t>As of 11/12/2019</t>
  </si>
  <si>
    <t>Melrose Park Cosmopolita</t>
  </si>
  <si>
    <t>DISTRICT 5650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</si>
</sst>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"/>
    <numFmt numFmtId="165" formatCode="m/d;@"/>
  </numFmts>
  <fonts count="19" x14ac:knownFonts="1">
    <font>
      <sz val="10"/>
      <color theme="1"/>
      <name val="Bookman Old Style"/>
      <family val="2"/>
    </font>
    <font>
      <sz val="10"/>
      <color theme="1"/>
      <name val="Bookman Old Style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Bookman Old Style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0"/>
      <color theme="1"/>
      <name val="Bookman Old Style"/>
      <family val="2"/>
    </font>
    <font>
      <b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rgb="FFCACAD9"/>
      </left>
      <right/>
      <top style="thin">
        <color rgb="FFCACAD9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28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7" fillId="3" borderId="2" xfId="2" applyNumberFormat="1" applyFont="1" applyFill="1" applyBorder="1" applyAlignment="1">
      <alignment horizontal="center"/>
    </xf>
    <xf numFmtId="0" fontId="7" fillId="3" borderId="4" xfId="2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7" fillId="3" borderId="0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6" fillId="5" borderId="1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4" fillId="0" borderId="0" xfId="0" applyFont="1" applyBorder="1"/>
    <xf numFmtId="1" fontId="11" fillId="0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" fontId="1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/>
    <xf numFmtId="0" fontId="12" fillId="0" borderId="0" xfId="0" applyFont="1"/>
    <xf numFmtId="164" fontId="11" fillId="0" borderId="8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10" fontId="3" fillId="0" borderId="0" xfId="4" applyNumberFormat="1" applyFont="1" applyBorder="1" applyAlignment="1">
      <alignment horizontal="center"/>
    </xf>
    <xf numFmtId="49" fontId="5" fillId="2" borderId="1" xfId="2" applyNumberFormat="1" applyFont="1" applyFill="1" applyBorder="1" applyAlignment="1">
      <alignment horizontal="center"/>
    </xf>
    <xf numFmtId="49" fontId="7" fillId="3" borderId="3" xfId="2" applyNumberFormat="1" applyFont="1" applyFill="1" applyBorder="1" applyAlignment="1">
      <alignment horizontal="center"/>
    </xf>
    <xf numFmtId="10" fontId="7" fillId="3" borderId="0" xfId="2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5" fillId="13" borderId="1" xfId="2" applyNumberFormat="1" applyFont="1" applyFill="1" applyBorder="1" applyAlignment="1">
      <alignment horizontal="center"/>
    </xf>
    <xf numFmtId="49" fontId="5" fillId="2" borderId="5" xfId="2" applyNumberFormat="1" applyFont="1" applyFill="1" applyBorder="1" applyAlignment="1">
      <alignment horizontal="center"/>
    </xf>
    <xf numFmtId="0" fontId="9" fillId="4" borderId="1" xfId="2" applyNumberFormat="1" applyFont="1" applyFill="1" applyBorder="1" applyAlignment="1">
      <alignment horizontal="center"/>
    </xf>
    <xf numFmtId="1" fontId="9" fillId="5" borderId="1" xfId="2" applyNumberFormat="1" applyFont="1" applyFill="1" applyBorder="1" applyAlignment="1">
      <alignment horizontal="center"/>
    </xf>
    <xf numFmtId="1" fontId="9" fillId="15" borderId="1" xfId="2" applyNumberFormat="1" applyFont="1" applyFill="1" applyBorder="1" applyAlignment="1">
      <alignment horizontal="center"/>
    </xf>
    <xf numFmtId="1" fontId="8" fillId="15" borderId="1" xfId="2" applyNumberFormat="1" applyFont="1" applyFill="1" applyBorder="1" applyAlignment="1">
      <alignment horizontal="center" wrapText="1"/>
    </xf>
    <xf numFmtId="1" fontId="9" fillId="0" borderId="1" xfId="2" applyNumberFormat="1" applyFont="1" applyFill="1" applyBorder="1" applyAlignment="1">
      <alignment horizontal="center"/>
    </xf>
    <xf numFmtId="10" fontId="9" fillId="0" borderId="1" xfId="2" applyNumberFormat="1" applyFont="1" applyFill="1" applyBorder="1" applyAlignment="1">
      <alignment horizontal="center"/>
    </xf>
    <xf numFmtId="49" fontId="8" fillId="15" borderId="1" xfId="3" applyNumberFormat="1" applyFont="1" applyFill="1" applyBorder="1" applyAlignment="1">
      <alignment horizontal="center"/>
    </xf>
    <xf numFmtId="0" fontId="6" fillId="4" borderId="1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3" fillId="5" borderId="6" xfId="3" applyFont="1" applyFill="1" applyBorder="1" applyAlignment="1">
      <alignment horizontal="center"/>
    </xf>
    <xf numFmtId="0" fontId="9" fillId="15" borderId="6" xfId="3" quotePrefix="1" applyFont="1" applyFill="1" applyBorder="1" applyAlignment="1">
      <alignment horizontal="center"/>
    </xf>
    <xf numFmtId="1" fontId="8" fillId="15" borderId="6" xfId="3" applyNumberFormat="1" applyFont="1" applyFill="1" applyBorder="1" applyAlignment="1">
      <alignment horizontal="center"/>
    </xf>
    <xf numFmtId="0" fontId="3" fillId="0" borderId="0" xfId="3" applyFont="1"/>
    <xf numFmtId="0" fontId="3" fillId="0" borderId="1" xfId="3" applyFont="1" applyFill="1" applyBorder="1" applyAlignment="1">
      <alignment horizontal="center"/>
    </xf>
    <xf numFmtId="0" fontId="3" fillId="5" borderId="1" xfId="3" applyFont="1" applyFill="1" applyBorder="1" applyAlignment="1">
      <alignment horizontal="center"/>
    </xf>
    <xf numFmtId="0" fontId="3" fillId="15" borderId="1" xfId="3" applyFont="1" applyFill="1" applyBorder="1" applyAlignment="1">
      <alignment horizontal="center"/>
    </xf>
    <xf numFmtId="0" fontId="5" fillId="6" borderId="1" xfId="2" applyNumberFormat="1" applyFont="1" applyFill="1" applyBorder="1" applyAlignment="1">
      <alignment horizontal="center"/>
    </xf>
    <xf numFmtId="1" fontId="9" fillId="4" borderId="1" xfId="2" applyNumberFormat="1" applyFont="1" applyFill="1" applyBorder="1" applyAlignment="1">
      <alignment horizontal="center"/>
    </xf>
    <xf numFmtId="1" fontId="8" fillId="5" borderId="1" xfId="2" applyNumberFormat="1" applyFont="1" applyFill="1" applyBorder="1" applyAlignment="1">
      <alignment horizontal="center" wrapText="1"/>
    </xf>
    <xf numFmtId="49" fontId="5" fillId="0" borderId="5" xfId="2" applyNumberFormat="1" applyFont="1" applyFill="1" applyBorder="1" applyAlignment="1">
      <alignment horizontal="center"/>
    </xf>
    <xf numFmtId="49" fontId="8" fillId="9" borderId="1" xfId="3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6" fillId="0" borderId="0" xfId="0" applyFont="1"/>
    <xf numFmtId="1" fontId="3" fillId="4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0" fontId="3" fillId="15" borderId="6" xfId="3" applyFont="1" applyFill="1" applyBorder="1" applyAlignment="1">
      <alignment horizontal="center"/>
    </xf>
    <xf numFmtId="0" fontId="9" fillId="15" borderId="6" xfId="3" applyFont="1" applyFill="1" applyBorder="1" applyAlignment="1">
      <alignment horizontal="center"/>
    </xf>
    <xf numFmtId="1" fontId="3" fillId="15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49" fontId="10" fillId="5" borderId="9" xfId="0" applyNumberFormat="1" applyFont="1" applyFill="1" applyBorder="1" applyAlignment="1">
      <alignment horizontal="right" vertical="center" wrapText="1"/>
    </xf>
    <xf numFmtId="49" fontId="10" fillId="8" borderId="9" xfId="0" applyNumberFormat="1" applyFont="1" applyFill="1" applyBorder="1" applyAlignment="1">
      <alignment horizontal="right" vertical="center" wrapText="1"/>
    </xf>
    <xf numFmtId="49" fontId="10" fillId="15" borderId="9" xfId="0" applyNumberFormat="1" applyFont="1" applyFill="1" applyBorder="1" applyAlignment="1">
      <alignment horizontal="right" vertical="center" wrapText="1"/>
    </xf>
    <xf numFmtId="49" fontId="10" fillId="15" borderId="0" xfId="0" applyNumberFormat="1" applyFont="1" applyFill="1" applyBorder="1" applyAlignment="1">
      <alignment horizontal="right" vertical="center" wrapText="1"/>
    </xf>
    <xf numFmtId="0" fontId="3" fillId="5" borderId="0" xfId="0" applyFont="1" applyFill="1" applyBorder="1"/>
    <xf numFmtId="0" fontId="3" fillId="0" borderId="0" xfId="0" applyFont="1" applyFill="1"/>
    <xf numFmtId="49" fontId="8" fillId="10" borderId="5" xfId="3" applyNumberFormat="1" applyFont="1" applyFill="1" applyBorder="1" applyAlignment="1">
      <alignment horizontal="left"/>
    </xf>
    <xf numFmtId="0" fontId="3" fillId="0" borderId="0" xfId="3" applyFont="1" applyBorder="1"/>
    <xf numFmtId="0" fontId="3" fillId="5" borderId="5" xfId="3" applyFont="1" applyFill="1" applyBorder="1"/>
    <xf numFmtId="0" fontId="3" fillId="8" borderId="5" xfId="3" applyFont="1" applyFill="1" applyBorder="1"/>
    <xf numFmtId="0" fontId="3" fillId="9" borderId="5" xfId="3" applyFont="1" applyFill="1" applyBorder="1"/>
    <xf numFmtId="0" fontId="3" fillId="11" borderId="5" xfId="3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3" applyNumberFormat="1" applyFont="1" applyBorder="1"/>
    <xf numFmtId="0" fontId="9" fillId="0" borderId="0" xfId="3" applyNumberFormat="1" applyFont="1" applyFill="1" applyBorder="1"/>
    <xf numFmtId="9" fontId="3" fillId="0" borderId="0" xfId="4" applyFont="1" applyBorder="1" applyAlignment="1">
      <alignment horizontal="right"/>
    </xf>
    <xf numFmtId="49" fontId="10" fillId="9" borderId="9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49" fontId="7" fillId="12" borderId="0" xfId="2" applyNumberFormat="1" applyFont="1" applyFill="1" applyBorder="1" applyAlignment="1">
      <alignment horizontal="center" wrapText="1"/>
    </xf>
    <xf numFmtId="49" fontId="7" fillId="12" borderId="0" xfId="2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horizontal="left"/>
    </xf>
    <xf numFmtId="49" fontId="10" fillId="5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right" vertical="center"/>
    </xf>
    <xf numFmtId="49" fontId="10" fillId="8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0" borderId="0" xfId="2" applyNumberFormat="1" applyFont="1" applyFill="1" applyBorder="1" applyAlignment="1">
      <alignment horizontal="left" vertical="center" wrapText="1"/>
    </xf>
    <xf numFmtId="49" fontId="8" fillId="10" borderId="0" xfId="3" applyNumberFormat="1" applyFont="1" applyFill="1" applyBorder="1" applyAlignment="1">
      <alignment horizontal="left"/>
    </xf>
    <xf numFmtId="0" fontId="3" fillId="5" borderId="0" xfId="3" applyFont="1" applyFill="1" applyBorder="1"/>
    <xf numFmtId="0" fontId="3" fillId="8" borderId="0" xfId="3" applyFont="1" applyFill="1" applyBorder="1"/>
    <xf numFmtId="0" fontId="3" fillId="9" borderId="0" xfId="3" applyFont="1" applyFill="1" applyBorder="1"/>
    <xf numFmtId="0" fontId="3" fillId="11" borderId="0" xfId="3" applyFont="1" applyFill="1" applyBorder="1"/>
    <xf numFmtId="0" fontId="4" fillId="0" borderId="0" xfId="0" applyFont="1" applyBorder="1" applyAlignment="1">
      <alignment horizontal="center"/>
    </xf>
    <xf numFmtId="0" fontId="3" fillId="15" borderId="0" xfId="0" applyFont="1" applyFill="1" applyBorder="1"/>
    <xf numFmtId="0" fontId="3" fillId="15" borderId="0" xfId="3" applyFont="1" applyFill="1" applyBorder="1"/>
    <xf numFmtId="49" fontId="5" fillId="2" borderId="0" xfId="2" applyNumberFormat="1" applyFont="1" applyFill="1" applyBorder="1" applyAlignment="1">
      <alignment horizontal="left"/>
    </xf>
    <xf numFmtId="10" fontId="3" fillId="0" borderId="0" xfId="4" applyNumberFormat="1" applyFont="1" applyBorder="1"/>
    <xf numFmtId="49" fontId="8" fillId="6" borderId="0" xfId="0" applyNumberFormat="1" applyFont="1" applyFill="1" applyBorder="1" applyAlignment="1">
      <alignment horizontal="right"/>
    </xf>
    <xf numFmtId="0" fontId="9" fillId="10" borderId="0" xfId="2" applyNumberFormat="1" applyFont="1" applyFill="1" applyBorder="1" applyAlignment="1">
      <alignment horizontal="center"/>
    </xf>
    <xf numFmtId="49" fontId="8" fillId="7" borderId="0" xfId="0" applyNumberFormat="1" applyFont="1" applyFill="1" applyBorder="1" applyAlignment="1">
      <alignment horizontal="right"/>
    </xf>
    <xf numFmtId="49" fontId="8" fillId="13" borderId="0" xfId="0" applyNumberFormat="1" applyFont="1" applyFill="1" applyBorder="1" applyAlignment="1">
      <alignment horizontal="right"/>
    </xf>
    <xf numFmtId="49" fontId="8" fillId="14" borderId="0" xfId="0" applyNumberFormat="1" applyFont="1" applyFill="1" applyBorder="1" applyAlignment="1">
      <alignment horizontal="right"/>
    </xf>
    <xf numFmtId="0" fontId="8" fillId="10" borderId="0" xfId="2" applyNumberFormat="1" applyFont="1" applyFill="1" applyBorder="1" applyAlignment="1">
      <alignment horizontal="center"/>
    </xf>
    <xf numFmtId="49" fontId="8" fillId="1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0" fontId="14" fillId="0" borderId="0" xfId="3" applyFont="1" applyBorder="1"/>
    <xf numFmtId="0" fontId="6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1" applyFont="1" applyBorder="1"/>
    <xf numFmtId="0" fontId="9" fillId="0" borderId="0" xfId="2" applyNumberFormat="1" applyFont="1" applyFill="1" applyBorder="1" applyAlignment="1">
      <alignment horizontal="center"/>
    </xf>
    <xf numFmtId="49" fontId="9" fillId="10" borderId="0" xfId="2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9" fillId="10" borderId="0" xfId="2" applyNumberFormat="1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/>
    </xf>
    <xf numFmtId="0" fontId="6" fillId="0" borderId="0" xfId="0" applyFont="1" applyBorder="1"/>
    <xf numFmtId="15" fontId="6" fillId="0" borderId="0" xfId="0" applyNumberFormat="1" applyFont="1" applyBorder="1"/>
    <xf numFmtId="15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6" fillId="8" borderId="0" xfId="0" applyFont="1" applyFill="1" applyBorder="1" applyAlignment="1">
      <alignment horizontal="right"/>
    </xf>
    <xf numFmtId="0" fontId="8" fillId="8" borderId="0" xfId="0" applyFont="1" applyFill="1" applyBorder="1" applyAlignment="1">
      <alignment horizontal="right"/>
    </xf>
    <xf numFmtId="0" fontId="8" fillId="15" borderId="0" xfId="0" applyFont="1" applyFill="1" applyBorder="1" applyAlignment="1">
      <alignment horizontal="right"/>
    </xf>
    <xf numFmtId="0" fontId="6" fillId="9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49" fontId="8" fillId="10" borderId="0" xfId="0" applyNumberFormat="1" applyFont="1" applyFill="1" applyBorder="1" applyAlignment="1">
      <alignment horizontal="left"/>
    </xf>
    <xf numFmtId="0" fontId="3" fillId="8" borderId="0" xfId="0" applyFont="1" applyFill="1" applyBorder="1"/>
    <xf numFmtId="0" fontId="3" fillId="9" borderId="0" xfId="0" applyFont="1" applyFill="1" applyBorder="1"/>
    <xf numFmtId="0" fontId="3" fillId="11" borderId="0" xfId="0" applyFont="1" applyFill="1" applyBorder="1"/>
    <xf numFmtId="1" fontId="11" fillId="2" borderId="0" xfId="0" applyNumberFormat="1" applyFont="1" applyFill="1" applyBorder="1" applyAlignment="1">
      <alignment horizontal="left"/>
    </xf>
    <xf numFmtId="49" fontId="8" fillId="10" borderId="0" xfId="2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6" fillId="15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/>
    <xf numFmtId="1" fontId="9" fillId="0" borderId="0" xfId="0" applyNumberFormat="1" applyFont="1" applyFill="1" applyBorder="1" applyAlignment="1">
      <alignment horizontal="center" vertical="center"/>
    </xf>
    <xf numFmtId="49" fontId="10" fillId="9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left" vertical="center" wrapText="1"/>
    </xf>
    <xf numFmtId="164" fontId="8" fillId="0" borderId="12" xfId="0" applyNumberFormat="1" applyFont="1" applyFill="1" applyBorder="1" applyAlignment="1">
      <alignment horizontal="right"/>
    </xf>
    <xf numFmtId="49" fontId="8" fillId="5" borderId="1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8" fillId="8" borderId="12" xfId="0" applyNumberFormat="1" applyFont="1" applyFill="1" applyBorder="1" applyAlignment="1">
      <alignment horizontal="right"/>
    </xf>
    <xf numFmtId="49" fontId="8" fillId="15" borderId="12" xfId="0" applyNumberFormat="1" applyFont="1" applyFill="1" applyBorder="1" applyAlignment="1">
      <alignment horizontal="right"/>
    </xf>
    <xf numFmtId="49" fontId="8" fillId="9" borderId="12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49" fontId="8" fillId="10" borderId="5" xfId="0" applyNumberFormat="1" applyFont="1" applyFill="1" applyBorder="1" applyAlignment="1">
      <alignment horizontal="left"/>
    </xf>
    <xf numFmtId="0" fontId="3" fillId="5" borderId="5" xfId="0" applyFont="1" applyFill="1" applyBorder="1"/>
    <xf numFmtId="0" fontId="3" fillId="8" borderId="5" xfId="0" applyFont="1" applyFill="1" applyBorder="1"/>
    <xf numFmtId="0" fontId="3" fillId="15" borderId="5" xfId="0" applyFont="1" applyFill="1" applyBorder="1"/>
    <xf numFmtId="0" fontId="3" fillId="9" borderId="5" xfId="0" applyFont="1" applyFill="1" applyBorder="1"/>
    <xf numFmtId="0" fontId="3" fillId="11" borderId="5" xfId="0" applyFont="1" applyFill="1" applyBorder="1"/>
    <xf numFmtId="49" fontId="8" fillId="0" borderId="12" xfId="0" applyNumberFormat="1" applyFont="1" applyFill="1" applyBorder="1" applyAlignment="1">
      <alignment horizontal="right"/>
    </xf>
    <xf numFmtId="0" fontId="9" fillId="16" borderId="0" xfId="0" applyFont="1" applyFill="1" applyBorder="1" applyAlignment="1">
      <alignment horizontal="center"/>
    </xf>
    <xf numFmtId="0" fontId="3" fillId="16" borderId="5" xfId="0" applyFont="1" applyFill="1" applyBorder="1"/>
    <xf numFmtId="49" fontId="8" fillId="5" borderId="12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center" wrapText="1"/>
    </xf>
    <xf numFmtId="49" fontId="8" fillId="9" borderId="12" xfId="0" applyNumberFormat="1" applyFont="1" applyFill="1" applyBorder="1" applyAlignment="1">
      <alignment horizontal="right" wrapText="1"/>
    </xf>
    <xf numFmtId="1" fontId="9" fillId="0" borderId="13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9" fillId="5" borderId="0" xfId="0" applyNumberFormat="1" applyFont="1" applyFill="1" applyBorder="1" applyAlignment="1">
      <alignment horizontal="center"/>
    </xf>
    <xf numFmtId="1" fontId="9" fillId="15" borderId="0" xfId="0" applyNumberFormat="1" applyFont="1" applyFill="1" applyBorder="1" applyAlignment="1">
      <alignment horizontal="center"/>
    </xf>
    <xf numFmtId="0" fontId="6" fillId="9" borderId="1" xfId="3" applyFont="1" applyFill="1" applyBorder="1" applyAlignment="1">
      <alignment horizontal="center"/>
    </xf>
    <xf numFmtId="1" fontId="3" fillId="9" borderId="1" xfId="3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8" fillId="10" borderId="0" xfId="2" applyNumberFormat="1" applyFont="1" applyFill="1" applyBorder="1" applyAlignment="1">
      <alignment horizontal="center"/>
    </xf>
    <xf numFmtId="49" fontId="10" fillId="17" borderId="8" xfId="0" applyNumberFormat="1" applyFont="1" applyFill="1" applyBorder="1" applyAlignment="1">
      <alignment horizontal="right" vertical="center" wrapText="1"/>
    </xf>
    <xf numFmtId="0" fontId="8" fillId="9" borderId="0" xfId="0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0" fontId="4" fillId="0" borderId="0" xfId="0" applyFont="1"/>
    <xf numFmtId="0" fontId="18" fillId="0" borderId="0" xfId="0" applyFont="1" applyAlignment="1">
      <alignment horizontal="left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7" fillId="12" borderId="1" xfId="2" applyNumberFormat="1" applyFont="1" applyFill="1" applyBorder="1" applyAlignment="1">
      <alignment horizontal="center" wrapText="1"/>
    </xf>
    <xf numFmtId="0" fontId="3" fillId="18" borderId="5" xfId="3" applyFont="1" applyFill="1" applyBorder="1"/>
    <xf numFmtId="0" fontId="8" fillId="7" borderId="0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49" fontId="9" fillId="10" borderId="8" xfId="2" applyNumberFormat="1" applyFont="1" applyFill="1" applyBorder="1" applyAlignment="1">
      <alignment horizontal="center"/>
    </xf>
    <xf numFmtId="165" fontId="7" fillId="12" borderId="0" xfId="2" applyNumberFormat="1" applyFont="1" applyFill="1" applyBorder="1" applyAlignment="1">
      <alignment horizontal="center" wrapText="1"/>
    </xf>
    <xf numFmtId="49" fontId="10" fillId="7" borderId="0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right" wrapText="1"/>
    </xf>
    <xf numFmtId="0" fontId="6" fillId="5" borderId="1" xfId="3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49" fontId="8" fillId="5" borderId="1" xfId="3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" fontId="8" fillId="5" borderId="1" xfId="2" applyNumberFormat="1" applyFont="1" applyFill="1" applyBorder="1" applyAlignment="1">
      <alignment horizontal="center"/>
    </xf>
    <xf numFmtId="1" fontId="9" fillId="15" borderId="6" xfId="3" applyNumberFormat="1" applyFont="1" applyFill="1" applyBorder="1" applyAlignment="1">
      <alignment horizontal="center"/>
    </xf>
    <xf numFmtId="1" fontId="9" fillId="5" borderId="1" xfId="2" applyNumberFormat="1" applyFont="1" applyFill="1" applyBorder="1" applyAlignment="1">
      <alignment horizontal="center" wrapText="1"/>
    </xf>
    <xf numFmtId="1" fontId="9" fillId="15" borderId="1" xfId="2" applyNumberFormat="1" applyFont="1" applyFill="1" applyBorder="1" applyAlignment="1">
      <alignment horizontal="center" wrapText="1"/>
    </xf>
    <xf numFmtId="1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" fontId="3" fillId="5" borderId="1" xfId="3" applyNumberFormat="1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/>
    </xf>
    <xf numFmtId="10" fontId="3" fillId="4" borderId="0" xfId="4" applyNumberFormat="1" applyFont="1" applyFill="1" applyBorder="1" applyAlignment="1">
      <alignment horizontal="center"/>
    </xf>
    <xf numFmtId="0" fontId="8" fillId="4" borderId="0" xfId="0" applyNumberFormat="1" applyFont="1" applyFill="1" applyBorder="1" applyAlignment="1">
      <alignment horizontal="center"/>
    </xf>
    <xf numFmtId="0" fontId="9" fillId="4" borderId="0" xfId="0" applyNumberFormat="1" applyFont="1" applyFill="1" applyBorder="1" applyAlignment="1">
      <alignment horizontal="center"/>
    </xf>
    <xf numFmtId="1" fontId="3" fillId="1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0" fontId="9" fillId="0" borderId="0" xfId="3" applyNumberFormat="1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9" fontId="3" fillId="0" borderId="0" xfId="4" applyFont="1" applyBorder="1" applyAlignment="1">
      <alignment horizontal="center"/>
    </xf>
    <xf numFmtId="0" fontId="13" fillId="2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1" fontId="11" fillId="0" borderId="8" xfId="2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1" fillId="0" borderId="0" xfId="2" applyNumberFormat="1" applyFont="1" applyFill="1" applyBorder="1" applyAlignment="1">
      <alignment horizontal="center" vertical="center"/>
    </xf>
    <xf numFmtId="0" fontId="3" fillId="18" borderId="0" xfId="0" applyFont="1" applyFill="1" applyAlignment="1">
      <alignment horizontal="center"/>
    </xf>
    <xf numFmtId="10" fontId="3" fillId="4" borderId="0" xfId="1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1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" fontId="9" fillId="10" borderId="8" xfId="2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>
      <alignment horizontal="center"/>
    </xf>
    <xf numFmtId="49" fontId="11" fillId="0" borderId="0" xfId="2" applyNumberFormat="1" applyFont="1" applyFill="1" applyBorder="1" applyAlignment="1">
      <alignment horizontal="center" vertical="center"/>
    </xf>
    <xf numFmtId="49" fontId="10" fillId="5" borderId="0" xfId="2" applyNumberFormat="1" applyFont="1" applyFill="1" applyBorder="1" applyAlignment="1">
      <alignment horizontal="right" vertical="center" wrapText="1"/>
    </xf>
    <xf numFmtId="0" fontId="3" fillId="8" borderId="0" xfId="0" applyFont="1" applyFill="1" applyAlignment="1">
      <alignment horizontal="center"/>
    </xf>
    <xf numFmtId="49" fontId="7" fillId="3" borderId="0" xfId="2" applyNumberFormat="1" applyFont="1" applyFill="1" applyBorder="1" applyAlignment="1">
      <alignment horizontal="center" wrapText="1"/>
    </xf>
    <xf numFmtId="49" fontId="10" fillId="11" borderId="8" xfId="0" applyNumberFormat="1" applyFont="1" applyFill="1" applyBorder="1" applyAlignment="1">
      <alignment horizontal="right" vertical="center" wrapText="1"/>
    </xf>
    <xf numFmtId="1" fontId="8" fillId="15" borderId="1" xfId="2" applyNumberFormat="1" applyFont="1" applyFill="1" applyBorder="1" applyAlignment="1">
      <alignment horizontal="center"/>
    </xf>
    <xf numFmtId="49" fontId="10" fillId="13" borderId="0" xfId="0" applyNumberFormat="1" applyFont="1" applyFill="1" applyBorder="1" applyAlignment="1">
      <alignment horizontal="right" vertical="center" wrapText="1"/>
    </xf>
    <xf numFmtId="164" fontId="11" fillId="0" borderId="8" xfId="0" applyNumberFormat="1" applyFont="1" applyFill="1" applyBorder="1" applyAlignment="1">
      <alignment horizontal="right" vertical="center"/>
    </xf>
    <xf numFmtId="49" fontId="8" fillId="15" borderId="1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/>
    </xf>
    <xf numFmtId="49" fontId="8" fillId="5" borderId="0" xfId="0" applyNumberFormat="1" applyFont="1" applyFill="1" applyBorder="1" applyAlignment="1">
      <alignment horizontal="right" vertical="center" wrapText="1"/>
    </xf>
    <xf numFmtId="49" fontId="16" fillId="6" borderId="0" xfId="0" applyNumberFormat="1" applyFont="1" applyFill="1" applyBorder="1" applyAlignment="1">
      <alignment horizontal="right" vertical="center" wrapText="1"/>
    </xf>
    <xf numFmtId="49" fontId="6" fillId="13" borderId="0" xfId="0" applyNumberFormat="1" applyFont="1" applyFill="1" applyBorder="1" applyAlignment="1">
      <alignment horizontal="right"/>
    </xf>
    <xf numFmtId="0" fontId="3" fillId="0" borderId="7" xfId="3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15" borderId="14" xfId="3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3" fillId="15" borderId="14" xfId="3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9" fillId="0" borderId="7" xfId="2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9" fillId="0" borderId="7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5b-29%20RI%20charts/Z29_25B_DISTRICT_GROWTH%20REPORT%20Nove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avan/Documents/Rotary/ARC/Zone%20membership%20Charts/19-20%20Zone%2025b-29%20RI%20charts/Copy%20of%20Z29_25B_DISTRICT_GROWTH_16%20OC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1">
          <cell r="A1" t="str">
            <v>District Growth Report - Zones 29 and 25B, as of 12 Nov 2019</v>
          </cell>
        </row>
        <row r="2">
          <cell r="A2" t="str">
            <v>District ID 5580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E3" t="str">
            <v>Member Count @ 1 July</v>
          </cell>
          <cell r="F3" t="str">
            <v>Member Count @ Current</v>
          </cell>
          <cell r="H3" t="str">
            <v>Termination Reason</v>
          </cell>
          <cell r="J3" t="str">
            <v>Termination Date</v>
          </cell>
          <cell r="K3" t="str">
            <v>Net Change from 1 July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E4">
            <v>43</v>
          </cell>
          <cell r="F4">
            <v>43</v>
          </cell>
          <cell r="K4">
            <v>0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E5">
            <v>51</v>
          </cell>
          <cell r="F5">
            <v>51</v>
          </cell>
          <cell r="K5">
            <v>0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E6">
            <v>14</v>
          </cell>
          <cell r="F6">
            <v>11</v>
          </cell>
          <cell r="K6">
            <v>-3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E7">
            <v>104</v>
          </cell>
          <cell r="F7">
            <v>102</v>
          </cell>
          <cell r="K7">
            <v>-2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E8">
            <v>96</v>
          </cell>
          <cell r="F8">
            <v>95</v>
          </cell>
          <cell r="K8">
            <v>-1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E9">
            <v>31</v>
          </cell>
          <cell r="F9">
            <v>29</v>
          </cell>
          <cell r="K9">
            <v>-2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E10">
            <v>38</v>
          </cell>
          <cell r="F10">
            <v>33</v>
          </cell>
          <cell r="K10">
            <v>-5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E11">
            <v>96</v>
          </cell>
          <cell r="F11">
            <v>99</v>
          </cell>
          <cell r="K11">
            <v>3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E12">
            <v>134</v>
          </cell>
          <cell r="F12">
            <v>132</v>
          </cell>
          <cell r="K12">
            <v>-2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E13">
            <v>38</v>
          </cell>
          <cell r="F13">
            <v>36</v>
          </cell>
          <cell r="K13">
            <v>-2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E14">
            <v>12</v>
          </cell>
          <cell r="F14">
            <v>12</v>
          </cell>
          <cell r="K14">
            <v>0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E15">
            <v>44</v>
          </cell>
          <cell r="F15">
            <v>45</v>
          </cell>
          <cell r="K15">
            <v>1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E16">
            <v>41</v>
          </cell>
          <cell r="F16">
            <v>37</v>
          </cell>
          <cell r="K16">
            <v>-4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E17">
            <v>22</v>
          </cell>
          <cell r="F17">
            <v>22</v>
          </cell>
          <cell r="K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E18">
            <v>39</v>
          </cell>
          <cell r="F18">
            <v>39</v>
          </cell>
          <cell r="K18">
            <v>0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E19">
            <v>22</v>
          </cell>
          <cell r="F19">
            <v>22</v>
          </cell>
          <cell r="K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E20">
            <v>42</v>
          </cell>
          <cell r="F20">
            <v>47</v>
          </cell>
          <cell r="K20">
            <v>5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E21">
            <v>10</v>
          </cell>
          <cell r="F21">
            <v>10</v>
          </cell>
          <cell r="K21">
            <v>0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E22">
            <v>62</v>
          </cell>
          <cell r="F22">
            <v>62</v>
          </cell>
          <cell r="K22">
            <v>0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E23">
            <v>64</v>
          </cell>
          <cell r="F23">
            <v>65</v>
          </cell>
          <cell r="K23">
            <v>1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E24">
            <v>24</v>
          </cell>
          <cell r="F24">
            <v>21</v>
          </cell>
          <cell r="K24">
            <v>-3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E25">
            <v>64</v>
          </cell>
          <cell r="F25">
            <v>63</v>
          </cell>
          <cell r="K25">
            <v>-1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E26">
            <v>22</v>
          </cell>
          <cell r="F26">
            <v>21</v>
          </cell>
          <cell r="K26">
            <v>-1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E27">
            <v>54</v>
          </cell>
          <cell r="F27">
            <v>52</v>
          </cell>
          <cell r="K27">
            <v>-2</v>
          </cell>
        </row>
        <row r="28">
          <cell r="A28">
            <v>1411</v>
          </cell>
          <cell r="B28" t="str">
            <v>Virginia</v>
          </cell>
          <cell r="C28" t="str">
            <v>USA &amp; Canada</v>
          </cell>
          <cell r="E28">
            <v>36</v>
          </cell>
          <cell r="F28">
            <v>36</v>
          </cell>
          <cell r="K28">
            <v>0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E29">
            <v>50</v>
          </cell>
          <cell r="F29">
            <v>50</v>
          </cell>
          <cell r="K29">
            <v>0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E30">
            <v>46</v>
          </cell>
          <cell r="F30">
            <v>48</v>
          </cell>
          <cell r="K30">
            <v>2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E31">
            <v>114</v>
          </cell>
          <cell r="F31">
            <v>114</v>
          </cell>
          <cell r="K31">
            <v>0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E32">
            <v>22</v>
          </cell>
          <cell r="F32">
            <v>22</v>
          </cell>
          <cell r="K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E33">
            <v>59</v>
          </cell>
          <cell r="F33">
            <v>59</v>
          </cell>
          <cell r="K33">
            <v>0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E34">
            <v>70</v>
          </cell>
          <cell r="F34">
            <v>73</v>
          </cell>
          <cell r="K34">
            <v>3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E35">
            <v>70</v>
          </cell>
          <cell r="F35">
            <v>72</v>
          </cell>
          <cell r="K35">
            <v>2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E36">
            <v>31</v>
          </cell>
          <cell r="F36">
            <v>29</v>
          </cell>
          <cell r="K36">
            <v>-2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E37">
            <v>49</v>
          </cell>
          <cell r="F37">
            <v>49</v>
          </cell>
          <cell r="K37">
            <v>0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E38">
            <v>78</v>
          </cell>
          <cell r="F38">
            <v>78</v>
          </cell>
          <cell r="K38">
            <v>0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E39">
            <v>15</v>
          </cell>
          <cell r="F39">
            <v>15</v>
          </cell>
          <cell r="K39">
            <v>0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E40">
            <v>36</v>
          </cell>
          <cell r="F40">
            <v>36</v>
          </cell>
          <cell r="K40">
            <v>0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E41">
            <v>22</v>
          </cell>
          <cell r="F41">
            <v>22</v>
          </cell>
          <cell r="K41">
            <v>0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E42">
            <v>33</v>
          </cell>
          <cell r="F42">
            <v>36</v>
          </cell>
          <cell r="K42">
            <v>3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E43">
            <v>29</v>
          </cell>
          <cell r="F43">
            <v>29</v>
          </cell>
          <cell r="K43">
            <v>0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E44">
            <v>70</v>
          </cell>
          <cell r="F44">
            <v>70</v>
          </cell>
          <cell r="K44">
            <v>0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E45">
            <v>73</v>
          </cell>
          <cell r="F45">
            <v>70</v>
          </cell>
          <cell r="K45">
            <v>-3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E46">
            <v>65</v>
          </cell>
          <cell r="F46">
            <v>64</v>
          </cell>
          <cell r="K46">
            <v>-1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E47">
            <v>36</v>
          </cell>
          <cell r="F47">
            <v>35</v>
          </cell>
          <cell r="K47">
            <v>-1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E48">
            <v>33</v>
          </cell>
          <cell r="F48">
            <v>33</v>
          </cell>
          <cell r="K48">
            <v>0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E49">
            <v>19</v>
          </cell>
          <cell r="F49">
            <v>20</v>
          </cell>
          <cell r="K49">
            <v>1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E50">
            <v>20</v>
          </cell>
          <cell r="F50">
            <v>19</v>
          </cell>
          <cell r="K50">
            <v>-1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E51">
            <v>33</v>
          </cell>
          <cell r="F51">
            <v>32</v>
          </cell>
          <cell r="K51">
            <v>-1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E52">
            <v>30</v>
          </cell>
          <cell r="F52">
            <v>27</v>
          </cell>
          <cell r="K52">
            <v>-3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E53">
            <v>12</v>
          </cell>
          <cell r="F53">
            <v>12</v>
          </cell>
          <cell r="K53">
            <v>0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E54">
            <v>68</v>
          </cell>
          <cell r="F54">
            <v>72</v>
          </cell>
          <cell r="K54">
            <v>4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E55">
            <v>45</v>
          </cell>
          <cell r="F55">
            <v>44</v>
          </cell>
          <cell r="K55">
            <v>-1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E56">
            <v>22</v>
          </cell>
          <cell r="F56">
            <v>21</v>
          </cell>
          <cell r="K56">
            <v>-1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E57">
            <v>20</v>
          </cell>
          <cell r="F57">
            <v>21</v>
          </cell>
          <cell r="K57">
            <v>1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E58">
            <v>19</v>
          </cell>
          <cell r="F58">
            <v>22</v>
          </cell>
          <cell r="K58">
            <v>3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E59">
            <v>25</v>
          </cell>
          <cell r="F59">
            <v>25</v>
          </cell>
          <cell r="K59">
            <v>0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E60">
            <v>25</v>
          </cell>
          <cell r="F60">
            <v>25</v>
          </cell>
          <cell r="K60">
            <v>0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E61">
            <v>30</v>
          </cell>
          <cell r="F61">
            <v>30</v>
          </cell>
          <cell r="K61">
            <v>0</v>
          </cell>
        </row>
        <row r="62">
          <cell r="A62">
            <v>30746</v>
          </cell>
          <cell r="B62" t="str">
            <v>Aitkin Lakes Area</v>
          </cell>
          <cell r="C62" t="str">
            <v>USA &amp; Canada</v>
          </cell>
          <cell r="E62">
            <v>7</v>
          </cell>
          <cell r="F62">
            <v>7</v>
          </cell>
          <cell r="K62">
            <v>0</v>
          </cell>
        </row>
        <row r="63">
          <cell r="A63">
            <v>31534</v>
          </cell>
          <cell r="B63" t="str">
            <v>Quad Cities/Eveleth, Gilbert, Mountain Iron &amp; Virginia</v>
          </cell>
          <cell r="C63" t="str">
            <v>USA &amp; Canada</v>
          </cell>
          <cell r="E63">
            <v>22</v>
          </cell>
          <cell r="F63">
            <v>20</v>
          </cell>
          <cell r="K63">
            <v>-2</v>
          </cell>
        </row>
        <row r="64">
          <cell r="A64">
            <v>50035</v>
          </cell>
          <cell r="B64" t="str">
            <v>Grand Forks A.M.</v>
          </cell>
          <cell r="C64" t="str">
            <v>USA &amp; Canada</v>
          </cell>
          <cell r="E64">
            <v>11</v>
          </cell>
          <cell r="F64">
            <v>11</v>
          </cell>
          <cell r="K64">
            <v>0</v>
          </cell>
        </row>
        <row r="65">
          <cell r="A65">
            <v>67182</v>
          </cell>
          <cell r="B65" t="str">
            <v>East Range Centennial (Biwabik)</v>
          </cell>
          <cell r="C65" t="str">
            <v>USA &amp; Canada</v>
          </cell>
          <cell r="E65">
            <v>9</v>
          </cell>
          <cell r="F65">
            <v>8</v>
          </cell>
          <cell r="K65">
            <v>-1</v>
          </cell>
        </row>
        <row r="66">
          <cell r="A66">
            <v>68396</v>
          </cell>
          <cell r="B66" t="str">
            <v>Superior Sunrise Centennial</v>
          </cell>
          <cell r="C66" t="str">
            <v>USA &amp; Canada</v>
          </cell>
          <cell r="E66">
            <v>18</v>
          </cell>
          <cell r="F66">
            <v>17</v>
          </cell>
          <cell r="K66">
            <v>-1</v>
          </cell>
        </row>
        <row r="67">
          <cell r="A67">
            <v>80851</v>
          </cell>
          <cell r="B67" t="str">
            <v>Duluth Superior Eco</v>
          </cell>
          <cell r="C67" t="str">
            <v>USA &amp; Canada</v>
          </cell>
          <cell r="E67">
            <v>34</v>
          </cell>
          <cell r="F67">
            <v>39</v>
          </cell>
          <cell r="K67">
            <v>5</v>
          </cell>
        </row>
        <row r="68">
          <cell r="A68">
            <v>84414</v>
          </cell>
          <cell r="B68" t="str">
            <v>Fargo Moorhead PM</v>
          </cell>
          <cell r="C68" t="str">
            <v>USA &amp; Canada</v>
          </cell>
          <cell r="E68">
            <v>23</v>
          </cell>
          <cell r="F68">
            <v>24</v>
          </cell>
          <cell r="K68">
            <v>1</v>
          </cell>
        </row>
        <row r="69">
          <cell r="A69">
            <v>88069</v>
          </cell>
          <cell r="B69" t="str">
            <v>Grand Forks Downtown</v>
          </cell>
          <cell r="C69" t="str">
            <v>USA &amp; Canada</v>
          </cell>
          <cell r="E69">
            <v>23</v>
          </cell>
          <cell r="F69">
            <v>23</v>
          </cell>
          <cell r="K69">
            <v>0</v>
          </cell>
        </row>
        <row r="70">
          <cell r="A70" t="str">
            <v>Existing Club Totals</v>
          </cell>
          <cell r="E70">
            <v>2719</v>
          </cell>
          <cell r="F70">
            <v>2708</v>
          </cell>
          <cell r="K70">
            <v>-11</v>
          </cell>
        </row>
        <row r="72">
          <cell r="A72" t="str">
            <v>No New Clubs Chartered Since 1 July</v>
          </cell>
        </row>
        <row r="73">
          <cell r="A73" t="str">
            <v>Club ID</v>
          </cell>
          <cell r="B73" t="str">
            <v>Club Name</v>
          </cell>
          <cell r="C73" t="str">
            <v>Region 14 Name</v>
          </cell>
          <cell r="E73" t="str">
            <v>Member Count @ 1 July</v>
          </cell>
          <cell r="F73" t="str">
            <v>Member Count @ Current</v>
          </cell>
          <cell r="H73" t="str">
            <v>Termination Reason</v>
          </cell>
          <cell r="J73" t="str">
            <v>Termination Date</v>
          </cell>
          <cell r="K73" t="str">
            <v>Net Change from 1 July</v>
          </cell>
        </row>
        <row r="74">
          <cell r="E74">
            <v>0</v>
          </cell>
          <cell r="F74">
            <v>0</v>
          </cell>
          <cell r="K74">
            <v>0</v>
          </cell>
        </row>
        <row r="75">
          <cell r="A75" t="str">
            <v>New Club Totals</v>
          </cell>
          <cell r="E75">
            <v>0</v>
          </cell>
          <cell r="F75">
            <v>0</v>
          </cell>
          <cell r="K75">
            <v>0</v>
          </cell>
        </row>
        <row r="77">
          <cell r="D77" t="str">
            <v>Member at 1 July</v>
          </cell>
          <cell r="G77" t="str">
            <v>Member @ Current</v>
          </cell>
          <cell r="I77" t="str">
            <v>Net Change from 1 July</v>
          </cell>
        </row>
        <row r="78">
          <cell r="A78" t="str">
            <v>Total Performance For District # 5580</v>
          </cell>
          <cell r="D78">
            <v>2719</v>
          </cell>
          <cell r="G78">
            <v>2708</v>
          </cell>
          <cell r="I78">
            <v>-11</v>
          </cell>
        </row>
        <row r="80">
          <cell r="A80" t="str">
            <v>District ID 5610</v>
          </cell>
        </row>
        <row r="81">
          <cell r="A81" t="str">
            <v>Club ID</v>
          </cell>
          <cell r="B81" t="str">
            <v>Club Name</v>
          </cell>
          <cell r="C81" t="str">
            <v>Region 14 Name</v>
          </cell>
          <cell r="E81" t="str">
            <v>Member Count @ 1 July</v>
          </cell>
          <cell r="F81" t="str">
            <v>Member Count @ Current</v>
          </cell>
          <cell r="H81" t="str">
            <v>Termination Reason</v>
          </cell>
          <cell r="J81" t="str">
            <v>Termination Date</v>
          </cell>
          <cell r="K81" t="str">
            <v>Net Change from 1 July</v>
          </cell>
        </row>
        <row r="82">
          <cell r="A82">
            <v>1429</v>
          </cell>
          <cell r="B82" t="str">
            <v>Cherokee</v>
          </cell>
          <cell r="C82" t="str">
            <v>USA &amp; Canada</v>
          </cell>
          <cell r="E82">
            <v>41</v>
          </cell>
          <cell r="F82">
            <v>43</v>
          </cell>
          <cell r="K82">
            <v>2</v>
          </cell>
        </row>
        <row r="83">
          <cell r="A83">
            <v>1430</v>
          </cell>
          <cell r="B83" t="str">
            <v>Denison</v>
          </cell>
          <cell r="C83" t="str">
            <v>USA &amp; Canada</v>
          </cell>
          <cell r="E83">
            <v>29</v>
          </cell>
          <cell r="F83">
            <v>29</v>
          </cell>
          <cell r="K83">
            <v>0</v>
          </cell>
        </row>
        <row r="84">
          <cell r="A84">
            <v>1432</v>
          </cell>
          <cell r="B84" t="str">
            <v>Le Mars</v>
          </cell>
          <cell r="C84" t="str">
            <v>USA &amp; Canada</v>
          </cell>
          <cell r="E84">
            <v>25</v>
          </cell>
          <cell r="F84">
            <v>26</v>
          </cell>
          <cell r="K84">
            <v>1</v>
          </cell>
        </row>
        <row r="85">
          <cell r="A85">
            <v>1433</v>
          </cell>
          <cell r="B85" t="str">
            <v>Mapleton</v>
          </cell>
          <cell r="C85" t="str">
            <v>USA &amp; Canada</v>
          </cell>
          <cell r="E85">
            <v>13</v>
          </cell>
          <cell r="F85">
            <v>14</v>
          </cell>
          <cell r="K85">
            <v>1</v>
          </cell>
        </row>
        <row r="86">
          <cell r="A86">
            <v>1434</v>
          </cell>
          <cell r="B86" t="str">
            <v>Rock Valley</v>
          </cell>
          <cell r="C86" t="str">
            <v>USA &amp; Canada</v>
          </cell>
          <cell r="E86">
            <v>17</v>
          </cell>
          <cell r="F86">
            <v>18</v>
          </cell>
          <cell r="K86">
            <v>1</v>
          </cell>
        </row>
        <row r="87">
          <cell r="A87">
            <v>1435</v>
          </cell>
          <cell r="B87" t="str">
            <v>Sibley</v>
          </cell>
          <cell r="C87" t="str">
            <v>USA &amp; Canada</v>
          </cell>
          <cell r="E87">
            <v>18</v>
          </cell>
          <cell r="F87">
            <v>19</v>
          </cell>
          <cell r="K87">
            <v>1</v>
          </cell>
        </row>
        <row r="88">
          <cell r="A88">
            <v>1436</v>
          </cell>
          <cell r="B88" t="str">
            <v>Sioux City</v>
          </cell>
          <cell r="C88" t="str">
            <v>USA &amp; Canada</v>
          </cell>
          <cell r="E88">
            <v>88</v>
          </cell>
          <cell r="F88">
            <v>84</v>
          </cell>
          <cell r="K88">
            <v>-4</v>
          </cell>
        </row>
        <row r="89">
          <cell r="A89">
            <v>1437</v>
          </cell>
          <cell r="B89" t="str">
            <v>Suburban Sioux City</v>
          </cell>
          <cell r="C89" t="str">
            <v>USA &amp; Canada</v>
          </cell>
          <cell r="E89">
            <v>4</v>
          </cell>
          <cell r="F89">
            <v>4</v>
          </cell>
          <cell r="K89">
            <v>0</v>
          </cell>
        </row>
        <row r="90">
          <cell r="A90">
            <v>1438</v>
          </cell>
          <cell r="B90" t="str">
            <v>Canby</v>
          </cell>
          <cell r="C90" t="str">
            <v>USA &amp; Canada</v>
          </cell>
          <cell r="E90">
            <v>32</v>
          </cell>
          <cell r="F90">
            <v>32</v>
          </cell>
          <cell r="K90">
            <v>0</v>
          </cell>
        </row>
        <row r="91">
          <cell r="A91">
            <v>1439</v>
          </cell>
          <cell r="B91" t="str">
            <v>Luverne</v>
          </cell>
          <cell r="C91" t="str">
            <v>USA &amp; Canada</v>
          </cell>
          <cell r="E91">
            <v>36</v>
          </cell>
          <cell r="F91">
            <v>36</v>
          </cell>
          <cell r="K91">
            <v>0</v>
          </cell>
        </row>
        <row r="92">
          <cell r="A92">
            <v>1440</v>
          </cell>
          <cell r="B92" t="str">
            <v>Marshall</v>
          </cell>
          <cell r="C92" t="str">
            <v>USA &amp; Canada</v>
          </cell>
          <cell r="E92">
            <v>26</v>
          </cell>
          <cell r="F92">
            <v>24</v>
          </cell>
          <cell r="K92">
            <v>-2</v>
          </cell>
        </row>
        <row r="93">
          <cell r="A93">
            <v>1441</v>
          </cell>
          <cell r="B93" t="str">
            <v>Minneota</v>
          </cell>
          <cell r="C93" t="str">
            <v>USA &amp; Canada</v>
          </cell>
          <cell r="E93">
            <v>12</v>
          </cell>
          <cell r="F93">
            <v>11</v>
          </cell>
          <cell r="K93">
            <v>-1</v>
          </cell>
        </row>
        <row r="94">
          <cell r="A94">
            <v>1443</v>
          </cell>
          <cell r="B94" t="str">
            <v>Aberdeen</v>
          </cell>
          <cell r="C94" t="str">
            <v>USA &amp; Canada</v>
          </cell>
          <cell r="E94">
            <v>36</v>
          </cell>
          <cell r="F94">
            <v>37</v>
          </cell>
          <cell r="K94">
            <v>1</v>
          </cell>
        </row>
        <row r="95">
          <cell r="A95">
            <v>1444</v>
          </cell>
          <cell r="B95" t="str">
            <v>Brookings</v>
          </cell>
          <cell r="C95" t="str">
            <v>USA &amp; Canada</v>
          </cell>
          <cell r="E95">
            <v>100</v>
          </cell>
          <cell r="F95">
            <v>99</v>
          </cell>
          <cell r="K95">
            <v>-1</v>
          </cell>
        </row>
        <row r="96">
          <cell r="A96">
            <v>1445</v>
          </cell>
          <cell r="B96" t="str">
            <v>Canton</v>
          </cell>
          <cell r="C96" t="str">
            <v>USA &amp; Canada</v>
          </cell>
          <cell r="E96">
            <v>19</v>
          </cell>
          <cell r="F96">
            <v>18</v>
          </cell>
          <cell r="K96">
            <v>-1</v>
          </cell>
        </row>
        <row r="97">
          <cell r="A97">
            <v>1446</v>
          </cell>
          <cell r="B97" t="str">
            <v>Centerville</v>
          </cell>
          <cell r="C97" t="str">
            <v>USA &amp; Canada</v>
          </cell>
          <cell r="E97">
            <v>13</v>
          </cell>
          <cell r="F97">
            <v>13</v>
          </cell>
          <cell r="K97">
            <v>0</v>
          </cell>
        </row>
        <row r="98">
          <cell r="A98">
            <v>1447</v>
          </cell>
          <cell r="B98" t="str">
            <v>Clark</v>
          </cell>
          <cell r="C98" t="str">
            <v>USA &amp; Canada</v>
          </cell>
          <cell r="E98">
            <v>21</v>
          </cell>
          <cell r="F98">
            <v>23</v>
          </cell>
          <cell r="K98">
            <v>2</v>
          </cell>
        </row>
        <row r="99">
          <cell r="A99">
            <v>1448</v>
          </cell>
          <cell r="B99" t="str">
            <v>Custer</v>
          </cell>
          <cell r="C99" t="str">
            <v>USA &amp; Canada</v>
          </cell>
          <cell r="E99">
            <v>33</v>
          </cell>
          <cell r="F99">
            <v>32</v>
          </cell>
          <cell r="K99">
            <v>-1</v>
          </cell>
        </row>
        <row r="100">
          <cell r="A100">
            <v>1450</v>
          </cell>
          <cell r="B100" t="str">
            <v>Gettysburg</v>
          </cell>
          <cell r="C100" t="str">
            <v>USA &amp; Canada</v>
          </cell>
          <cell r="E100">
            <v>25</v>
          </cell>
          <cell r="F100">
            <v>25</v>
          </cell>
          <cell r="K100">
            <v>0</v>
          </cell>
        </row>
        <row r="101">
          <cell r="A101">
            <v>1451</v>
          </cell>
          <cell r="B101" t="str">
            <v>Gregory</v>
          </cell>
          <cell r="C101" t="str">
            <v>USA &amp; Canada</v>
          </cell>
          <cell r="E101">
            <v>17</v>
          </cell>
          <cell r="F101">
            <v>16</v>
          </cell>
          <cell r="K101">
            <v>-1</v>
          </cell>
        </row>
        <row r="102">
          <cell r="A102">
            <v>1453</v>
          </cell>
          <cell r="B102" t="str">
            <v>Hot Springs</v>
          </cell>
          <cell r="C102" t="str">
            <v>USA &amp; Canada</v>
          </cell>
          <cell r="E102">
            <v>31</v>
          </cell>
          <cell r="F102">
            <v>30</v>
          </cell>
          <cell r="K102">
            <v>-1</v>
          </cell>
        </row>
        <row r="103">
          <cell r="A103">
            <v>1454</v>
          </cell>
          <cell r="B103" t="str">
            <v>Huron</v>
          </cell>
          <cell r="C103" t="str">
            <v>USA &amp; Canada</v>
          </cell>
          <cell r="E103">
            <v>1</v>
          </cell>
          <cell r="F103">
            <v>1</v>
          </cell>
          <cell r="K103">
            <v>0</v>
          </cell>
        </row>
        <row r="104">
          <cell r="A104">
            <v>1455</v>
          </cell>
          <cell r="B104" t="str">
            <v>Madison</v>
          </cell>
          <cell r="C104" t="str">
            <v>USA &amp; Canada</v>
          </cell>
          <cell r="E104">
            <v>36</v>
          </cell>
          <cell r="F104">
            <v>35</v>
          </cell>
          <cell r="K104">
            <v>-1</v>
          </cell>
        </row>
        <row r="105">
          <cell r="A105">
            <v>1456</v>
          </cell>
          <cell r="B105" t="str">
            <v>Mitchell</v>
          </cell>
          <cell r="C105" t="str">
            <v>USA &amp; Canada</v>
          </cell>
          <cell r="E105">
            <v>50</v>
          </cell>
          <cell r="F105">
            <v>50</v>
          </cell>
          <cell r="K105">
            <v>0</v>
          </cell>
        </row>
        <row r="106">
          <cell r="A106">
            <v>1457</v>
          </cell>
          <cell r="B106" t="str">
            <v>Mobridge</v>
          </cell>
          <cell r="C106" t="str">
            <v>USA &amp; Canada</v>
          </cell>
          <cell r="E106">
            <v>25</v>
          </cell>
          <cell r="F106">
            <v>28</v>
          </cell>
          <cell r="K106">
            <v>3</v>
          </cell>
        </row>
        <row r="107">
          <cell r="A107">
            <v>1458</v>
          </cell>
          <cell r="B107" t="str">
            <v>Pierre-Fort Pierre</v>
          </cell>
          <cell r="C107" t="str">
            <v>USA &amp; Canada</v>
          </cell>
          <cell r="E107">
            <v>95</v>
          </cell>
          <cell r="F107">
            <v>94</v>
          </cell>
          <cell r="K107">
            <v>-1</v>
          </cell>
        </row>
        <row r="108">
          <cell r="A108">
            <v>1459</v>
          </cell>
          <cell r="B108" t="str">
            <v>Rapid City</v>
          </cell>
          <cell r="C108" t="str">
            <v>USA &amp; Canada</v>
          </cell>
          <cell r="E108">
            <v>61</v>
          </cell>
          <cell r="F108">
            <v>60</v>
          </cell>
          <cell r="K108">
            <v>-1</v>
          </cell>
        </row>
        <row r="109">
          <cell r="A109">
            <v>1460</v>
          </cell>
          <cell r="B109" t="str">
            <v>Scotland</v>
          </cell>
          <cell r="C109" t="str">
            <v>USA &amp; Canada</v>
          </cell>
          <cell r="E109">
            <v>16</v>
          </cell>
          <cell r="F109">
            <v>16</v>
          </cell>
          <cell r="K109">
            <v>0</v>
          </cell>
        </row>
        <row r="110">
          <cell r="A110">
            <v>1461</v>
          </cell>
          <cell r="B110" t="str">
            <v>Downtown Sioux Falls</v>
          </cell>
          <cell r="C110" t="str">
            <v>USA &amp; Canada</v>
          </cell>
          <cell r="E110">
            <v>294</v>
          </cell>
          <cell r="F110">
            <v>281</v>
          </cell>
          <cell r="K110">
            <v>-13</v>
          </cell>
        </row>
        <row r="111">
          <cell r="A111">
            <v>1462</v>
          </cell>
          <cell r="B111" t="str">
            <v>Sioux Falls West</v>
          </cell>
          <cell r="C111" t="str">
            <v>USA &amp; Canada</v>
          </cell>
          <cell r="E111">
            <v>68</v>
          </cell>
          <cell r="F111">
            <v>69</v>
          </cell>
          <cell r="K111">
            <v>1</v>
          </cell>
        </row>
        <row r="112">
          <cell r="A112">
            <v>1465</v>
          </cell>
          <cell r="B112" t="str">
            <v>Tyndall</v>
          </cell>
          <cell r="C112" t="str">
            <v>USA &amp; Canada</v>
          </cell>
          <cell r="E112">
            <v>16</v>
          </cell>
          <cell r="F112">
            <v>16</v>
          </cell>
          <cell r="K112">
            <v>0</v>
          </cell>
        </row>
        <row r="113">
          <cell r="A113">
            <v>1466</v>
          </cell>
          <cell r="B113" t="str">
            <v>Vermillion</v>
          </cell>
          <cell r="C113" t="str">
            <v>USA &amp; Canada</v>
          </cell>
          <cell r="E113">
            <v>71</v>
          </cell>
          <cell r="F113">
            <v>69</v>
          </cell>
          <cell r="K113">
            <v>-2</v>
          </cell>
        </row>
        <row r="114">
          <cell r="A114">
            <v>1467</v>
          </cell>
          <cell r="B114" t="str">
            <v>Wagner</v>
          </cell>
          <cell r="C114" t="str">
            <v>USA &amp; Canada</v>
          </cell>
          <cell r="E114">
            <v>26</v>
          </cell>
          <cell r="F114">
            <v>25</v>
          </cell>
          <cell r="K114">
            <v>-1</v>
          </cell>
        </row>
        <row r="115">
          <cell r="A115">
            <v>1468</v>
          </cell>
          <cell r="B115" t="str">
            <v>Watertown</v>
          </cell>
          <cell r="C115" t="str">
            <v>USA &amp; Canada</v>
          </cell>
          <cell r="E115">
            <v>108</v>
          </cell>
          <cell r="F115">
            <v>101</v>
          </cell>
          <cell r="K115">
            <v>-7</v>
          </cell>
        </row>
        <row r="116">
          <cell r="A116">
            <v>1469</v>
          </cell>
          <cell r="B116" t="str">
            <v>Winner</v>
          </cell>
          <cell r="C116" t="str">
            <v>USA &amp; Canada</v>
          </cell>
          <cell r="E116">
            <v>39</v>
          </cell>
          <cell r="F116">
            <v>40</v>
          </cell>
          <cell r="K116">
            <v>1</v>
          </cell>
        </row>
        <row r="117">
          <cell r="A117">
            <v>1470</v>
          </cell>
          <cell r="B117" t="str">
            <v>Yankton</v>
          </cell>
          <cell r="C117" t="str">
            <v>USA &amp; Canada</v>
          </cell>
          <cell r="E117">
            <v>23</v>
          </cell>
          <cell r="F117">
            <v>24</v>
          </cell>
          <cell r="K117">
            <v>1</v>
          </cell>
        </row>
        <row r="118">
          <cell r="A118">
            <v>22044</v>
          </cell>
          <cell r="B118" t="str">
            <v>Sioux Falls North</v>
          </cell>
          <cell r="C118" t="str">
            <v>USA &amp; Canada</v>
          </cell>
          <cell r="E118">
            <v>30</v>
          </cell>
          <cell r="F118">
            <v>30</v>
          </cell>
          <cell r="K118">
            <v>0</v>
          </cell>
        </row>
        <row r="119">
          <cell r="A119">
            <v>23503</v>
          </cell>
          <cell r="B119" t="str">
            <v>Rapid City Rushmore</v>
          </cell>
          <cell r="C119" t="str">
            <v>USA &amp; Canada</v>
          </cell>
          <cell r="E119">
            <v>78</v>
          </cell>
          <cell r="F119">
            <v>74</v>
          </cell>
          <cell r="K119">
            <v>-4</v>
          </cell>
        </row>
        <row r="120">
          <cell r="A120">
            <v>30654</v>
          </cell>
          <cell r="B120" t="str">
            <v>Spearfish-Northern Black Hills</v>
          </cell>
          <cell r="C120" t="str">
            <v>USA &amp; Canada</v>
          </cell>
          <cell r="E120">
            <v>26</v>
          </cell>
          <cell r="F120">
            <v>27</v>
          </cell>
          <cell r="K120">
            <v>1</v>
          </cell>
        </row>
        <row r="121">
          <cell r="A121">
            <v>61387</v>
          </cell>
          <cell r="B121" t="str">
            <v>Marshall Sunrise</v>
          </cell>
          <cell r="C121" t="str">
            <v>USA &amp; Canada</v>
          </cell>
          <cell r="E121">
            <v>25</v>
          </cell>
          <cell r="F121">
            <v>27</v>
          </cell>
          <cell r="K121">
            <v>2</v>
          </cell>
        </row>
        <row r="122">
          <cell r="A122">
            <v>82754</v>
          </cell>
          <cell r="B122" t="str">
            <v>Sioux Falls South</v>
          </cell>
          <cell r="C122" t="str">
            <v>USA &amp; Canada</v>
          </cell>
          <cell r="E122">
            <v>29</v>
          </cell>
          <cell r="F122">
            <v>28</v>
          </cell>
          <cell r="K122">
            <v>-1</v>
          </cell>
        </row>
        <row r="123">
          <cell r="A123" t="str">
            <v>Existing Club Totals</v>
          </cell>
          <cell r="E123">
            <v>1753</v>
          </cell>
          <cell r="F123">
            <v>1728</v>
          </cell>
          <cell r="K123">
            <v>-25</v>
          </cell>
        </row>
        <row r="125">
          <cell r="A125" t="str">
            <v>No New Clubs Chartered Since 1 July</v>
          </cell>
        </row>
        <row r="126">
          <cell r="A126" t="str">
            <v>Club ID</v>
          </cell>
          <cell r="B126" t="str">
            <v>Club Name</v>
          </cell>
          <cell r="C126" t="str">
            <v>Region 14 Name</v>
          </cell>
          <cell r="E126" t="str">
            <v>Member Count @ 1 July</v>
          </cell>
          <cell r="F126" t="str">
            <v>Member Count @ Current</v>
          </cell>
          <cell r="H126" t="str">
            <v>Termination Reason</v>
          </cell>
          <cell r="J126" t="str">
            <v>Termination Date</v>
          </cell>
          <cell r="K126" t="str">
            <v>Net Change from 1 July</v>
          </cell>
        </row>
        <row r="127">
          <cell r="E127">
            <v>0</v>
          </cell>
          <cell r="F127">
            <v>0</v>
          </cell>
          <cell r="K127">
            <v>0</v>
          </cell>
        </row>
        <row r="128">
          <cell r="A128" t="str">
            <v>New Club Totals</v>
          </cell>
          <cell r="E128">
            <v>0</v>
          </cell>
          <cell r="F128">
            <v>0</v>
          </cell>
          <cell r="K128">
            <v>0</v>
          </cell>
        </row>
        <row r="130">
          <cell r="D130" t="str">
            <v>Member at 1 July</v>
          </cell>
          <cell r="G130" t="str">
            <v>Member @ Current</v>
          </cell>
          <cell r="I130" t="str">
            <v>Net Change from 1 July</v>
          </cell>
        </row>
        <row r="131">
          <cell r="A131" t="str">
            <v>Total Performance For District # 5610</v>
          </cell>
          <cell r="D131">
            <v>1753</v>
          </cell>
          <cell r="G131">
            <v>1728</v>
          </cell>
          <cell r="I131">
            <v>-25</v>
          </cell>
        </row>
        <row r="133">
          <cell r="A133" t="str">
            <v>District ID 5630</v>
          </cell>
        </row>
        <row r="134">
          <cell r="A134" t="str">
            <v>Club ID</v>
          </cell>
          <cell r="B134" t="str">
            <v>Club Name</v>
          </cell>
          <cell r="C134" t="str">
            <v>Region 14 Name</v>
          </cell>
          <cell r="E134" t="str">
            <v>Member Count @ 1 July</v>
          </cell>
          <cell r="F134" t="str">
            <v>Member Count @ Current</v>
          </cell>
          <cell r="H134" t="str">
            <v>Termination Reason</v>
          </cell>
          <cell r="J134" t="str">
            <v>Termination Date</v>
          </cell>
          <cell r="K134" t="str">
            <v>Net Change from 1 July</v>
          </cell>
        </row>
        <row r="135">
          <cell r="A135">
            <v>1471</v>
          </cell>
          <cell r="B135" t="str">
            <v>Alliance</v>
          </cell>
          <cell r="C135" t="str">
            <v>USA &amp; Canada</v>
          </cell>
          <cell r="E135">
            <v>31</v>
          </cell>
          <cell r="F135">
            <v>32</v>
          </cell>
          <cell r="K135">
            <v>1</v>
          </cell>
        </row>
        <row r="136">
          <cell r="A136">
            <v>1472</v>
          </cell>
          <cell r="B136" t="str">
            <v>Alma</v>
          </cell>
          <cell r="C136" t="str">
            <v>USA &amp; Canada</v>
          </cell>
          <cell r="E136">
            <v>28</v>
          </cell>
          <cell r="F136">
            <v>31</v>
          </cell>
          <cell r="K136">
            <v>3</v>
          </cell>
        </row>
        <row r="137">
          <cell r="A137">
            <v>1474</v>
          </cell>
          <cell r="B137" t="str">
            <v>Arnold</v>
          </cell>
          <cell r="C137" t="str">
            <v>USA &amp; Canada</v>
          </cell>
          <cell r="E137">
            <v>19</v>
          </cell>
          <cell r="F137">
            <v>21</v>
          </cell>
          <cell r="K137">
            <v>2</v>
          </cell>
        </row>
        <row r="138">
          <cell r="A138">
            <v>1477</v>
          </cell>
          <cell r="B138" t="str">
            <v>Chadron</v>
          </cell>
          <cell r="C138" t="str">
            <v>USA &amp; Canada</v>
          </cell>
          <cell r="E138">
            <v>45</v>
          </cell>
          <cell r="F138">
            <v>43</v>
          </cell>
          <cell r="K138">
            <v>-2</v>
          </cell>
        </row>
        <row r="139">
          <cell r="A139">
            <v>1478</v>
          </cell>
          <cell r="B139" t="str">
            <v>Chappell</v>
          </cell>
          <cell r="C139" t="str">
            <v>USA &amp; Canada</v>
          </cell>
          <cell r="E139">
            <v>12</v>
          </cell>
          <cell r="F139">
            <v>12</v>
          </cell>
          <cell r="K139">
            <v>0</v>
          </cell>
        </row>
        <row r="140">
          <cell r="A140">
            <v>1479</v>
          </cell>
          <cell r="B140" t="str">
            <v>Cozad</v>
          </cell>
          <cell r="C140" t="str">
            <v>USA &amp; Canada</v>
          </cell>
          <cell r="E140">
            <v>17</v>
          </cell>
          <cell r="F140">
            <v>17</v>
          </cell>
          <cell r="K140">
            <v>0</v>
          </cell>
        </row>
        <row r="141">
          <cell r="A141">
            <v>1481</v>
          </cell>
          <cell r="B141" t="str">
            <v>Curtis</v>
          </cell>
          <cell r="C141" t="str">
            <v>USA &amp; Canada</v>
          </cell>
          <cell r="E141">
            <v>11</v>
          </cell>
          <cell r="F141">
            <v>11</v>
          </cell>
          <cell r="K141">
            <v>0</v>
          </cell>
        </row>
        <row r="142">
          <cell r="A142">
            <v>1484</v>
          </cell>
          <cell r="B142" t="str">
            <v>Gothenburg</v>
          </cell>
          <cell r="C142" t="str">
            <v>USA &amp; Canada</v>
          </cell>
          <cell r="E142">
            <v>35</v>
          </cell>
          <cell r="F142">
            <v>35</v>
          </cell>
          <cell r="K142">
            <v>0</v>
          </cell>
        </row>
        <row r="143">
          <cell r="A143">
            <v>1485</v>
          </cell>
          <cell r="B143" t="str">
            <v>Grand Island</v>
          </cell>
          <cell r="C143" t="str">
            <v>USA &amp; Canada</v>
          </cell>
          <cell r="E143">
            <v>123</v>
          </cell>
          <cell r="F143">
            <v>116</v>
          </cell>
          <cell r="K143">
            <v>-7</v>
          </cell>
        </row>
        <row r="144">
          <cell r="A144">
            <v>1486</v>
          </cell>
          <cell r="B144" t="str">
            <v>Grant</v>
          </cell>
          <cell r="C144" t="str">
            <v>USA &amp; Canada</v>
          </cell>
          <cell r="E144">
            <v>34</v>
          </cell>
          <cell r="F144">
            <v>33</v>
          </cell>
          <cell r="K144">
            <v>-1</v>
          </cell>
        </row>
        <row r="145">
          <cell r="A145">
            <v>1487</v>
          </cell>
          <cell r="B145" t="str">
            <v>Hastings</v>
          </cell>
          <cell r="C145" t="str">
            <v>USA &amp; Canada</v>
          </cell>
          <cell r="E145">
            <v>60</v>
          </cell>
          <cell r="F145">
            <v>61</v>
          </cell>
          <cell r="K145">
            <v>1</v>
          </cell>
        </row>
        <row r="146">
          <cell r="A146">
            <v>1488</v>
          </cell>
          <cell r="B146" t="str">
            <v>Holdrege</v>
          </cell>
          <cell r="C146" t="str">
            <v>USA &amp; Canada</v>
          </cell>
          <cell r="E146">
            <v>86</v>
          </cell>
          <cell r="F146">
            <v>84</v>
          </cell>
          <cell r="K146">
            <v>-2</v>
          </cell>
        </row>
        <row r="147">
          <cell r="A147">
            <v>1489</v>
          </cell>
          <cell r="B147" t="str">
            <v>Imperial</v>
          </cell>
          <cell r="C147" t="str">
            <v>USA &amp; Canada</v>
          </cell>
          <cell r="E147">
            <v>18</v>
          </cell>
          <cell r="F147">
            <v>22</v>
          </cell>
          <cell r="K147">
            <v>4</v>
          </cell>
        </row>
        <row r="148">
          <cell r="A148">
            <v>1491</v>
          </cell>
          <cell r="B148" t="str">
            <v>Kearney</v>
          </cell>
          <cell r="C148" t="str">
            <v>USA &amp; Canada</v>
          </cell>
          <cell r="E148">
            <v>62</v>
          </cell>
          <cell r="F148">
            <v>63</v>
          </cell>
          <cell r="K148">
            <v>1</v>
          </cell>
        </row>
        <row r="149">
          <cell r="A149">
            <v>1492</v>
          </cell>
          <cell r="B149" t="str">
            <v>Kimball</v>
          </cell>
          <cell r="C149" t="str">
            <v>USA &amp; Canada</v>
          </cell>
          <cell r="E149">
            <v>21</v>
          </cell>
          <cell r="F149">
            <v>21</v>
          </cell>
          <cell r="K149">
            <v>0</v>
          </cell>
        </row>
        <row r="150">
          <cell r="A150">
            <v>1493</v>
          </cell>
          <cell r="B150" t="str">
            <v>Lexington</v>
          </cell>
          <cell r="C150" t="str">
            <v>USA &amp; Canada</v>
          </cell>
          <cell r="E150">
            <v>14</v>
          </cell>
          <cell r="F150">
            <v>14</v>
          </cell>
          <cell r="K150">
            <v>0</v>
          </cell>
        </row>
        <row r="151">
          <cell r="A151">
            <v>1494</v>
          </cell>
          <cell r="B151" t="str">
            <v>McCook</v>
          </cell>
          <cell r="C151" t="str">
            <v>USA &amp; Canada</v>
          </cell>
          <cell r="E151">
            <v>35</v>
          </cell>
          <cell r="F151">
            <v>35</v>
          </cell>
          <cell r="K151">
            <v>0</v>
          </cell>
        </row>
        <row r="152">
          <cell r="A152">
            <v>1495</v>
          </cell>
          <cell r="B152" t="str">
            <v>Minden</v>
          </cell>
          <cell r="C152" t="str">
            <v>USA &amp; Canada</v>
          </cell>
          <cell r="E152">
            <v>24</v>
          </cell>
          <cell r="F152">
            <v>26</v>
          </cell>
          <cell r="K152">
            <v>2</v>
          </cell>
        </row>
        <row r="153">
          <cell r="A153">
            <v>1496</v>
          </cell>
          <cell r="B153" t="str">
            <v>North Platte</v>
          </cell>
          <cell r="C153" t="str">
            <v>USA &amp; Canada</v>
          </cell>
          <cell r="E153">
            <v>86</v>
          </cell>
          <cell r="F153">
            <v>86</v>
          </cell>
          <cell r="K153">
            <v>0</v>
          </cell>
        </row>
        <row r="154">
          <cell r="A154">
            <v>1497</v>
          </cell>
          <cell r="B154" t="str">
            <v>Ogallala</v>
          </cell>
          <cell r="C154" t="str">
            <v>USA &amp; Canada</v>
          </cell>
          <cell r="E154">
            <v>39</v>
          </cell>
          <cell r="F154">
            <v>47</v>
          </cell>
          <cell r="K154">
            <v>8</v>
          </cell>
        </row>
        <row r="155">
          <cell r="A155">
            <v>1503</v>
          </cell>
          <cell r="B155" t="str">
            <v>Valentine</v>
          </cell>
          <cell r="C155" t="str">
            <v>USA &amp; Canada</v>
          </cell>
          <cell r="E155">
            <v>39</v>
          </cell>
          <cell r="F155">
            <v>36</v>
          </cell>
          <cell r="K155">
            <v>-3</v>
          </cell>
        </row>
        <row r="156">
          <cell r="A156">
            <v>23140</v>
          </cell>
          <cell r="B156" t="str">
            <v>St. Paul</v>
          </cell>
          <cell r="C156" t="str">
            <v>USA &amp; Canada</v>
          </cell>
          <cell r="E156">
            <v>47</v>
          </cell>
          <cell r="F156">
            <v>47</v>
          </cell>
          <cell r="K156">
            <v>0</v>
          </cell>
        </row>
        <row r="157">
          <cell r="A157">
            <v>28533</v>
          </cell>
          <cell r="B157" t="str">
            <v>Grand Island Sunrise</v>
          </cell>
          <cell r="C157" t="str">
            <v>USA &amp; Canada</v>
          </cell>
          <cell r="E157">
            <v>14</v>
          </cell>
          <cell r="F157">
            <v>14</v>
          </cell>
          <cell r="K157">
            <v>0</v>
          </cell>
        </row>
        <row r="158">
          <cell r="A158">
            <v>29112</v>
          </cell>
          <cell r="B158" t="str">
            <v>O'Neill</v>
          </cell>
          <cell r="C158" t="str">
            <v>USA &amp; Canada</v>
          </cell>
          <cell r="E158">
            <v>33</v>
          </cell>
          <cell r="F158">
            <v>35</v>
          </cell>
          <cell r="K158">
            <v>2</v>
          </cell>
        </row>
        <row r="159">
          <cell r="A159">
            <v>29897</v>
          </cell>
          <cell r="B159" t="str">
            <v>Hastings Sunrise</v>
          </cell>
          <cell r="C159" t="str">
            <v>USA &amp; Canada</v>
          </cell>
          <cell r="E159">
            <v>30</v>
          </cell>
          <cell r="F159">
            <v>31</v>
          </cell>
          <cell r="K159">
            <v>1</v>
          </cell>
        </row>
        <row r="160">
          <cell r="A160">
            <v>30450</v>
          </cell>
          <cell r="B160" t="str">
            <v>North Platte Sunrise</v>
          </cell>
          <cell r="C160" t="str">
            <v>USA &amp; Canada</v>
          </cell>
          <cell r="E160">
            <v>30</v>
          </cell>
          <cell r="F160">
            <v>30</v>
          </cell>
          <cell r="K160">
            <v>0</v>
          </cell>
        </row>
        <row r="161">
          <cell r="A161">
            <v>31024</v>
          </cell>
          <cell r="B161" t="str">
            <v>Kearney Dawn</v>
          </cell>
          <cell r="C161" t="str">
            <v>USA &amp; Canada</v>
          </cell>
          <cell r="E161">
            <v>64</v>
          </cell>
          <cell r="F161">
            <v>62</v>
          </cell>
          <cell r="K161">
            <v>-2</v>
          </cell>
        </row>
        <row r="162">
          <cell r="A162">
            <v>51481</v>
          </cell>
          <cell r="B162" t="str">
            <v>Burwell</v>
          </cell>
          <cell r="C162" t="str">
            <v>USA &amp; Canada</v>
          </cell>
          <cell r="E162">
            <v>12</v>
          </cell>
          <cell r="F162">
            <v>12</v>
          </cell>
          <cell r="K162">
            <v>0</v>
          </cell>
        </row>
        <row r="163">
          <cell r="A163">
            <v>61111</v>
          </cell>
          <cell r="B163" t="str">
            <v>Cambridge</v>
          </cell>
          <cell r="C163" t="str">
            <v>USA &amp; Canada</v>
          </cell>
          <cell r="E163">
            <v>26</v>
          </cell>
          <cell r="F163">
            <v>25</v>
          </cell>
          <cell r="K163">
            <v>-1</v>
          </cell>
        </row>
        <row r="164">
          <cell r="A164">
            <v>84524</v>
          </cell>
          <cell r="B164" t="str">
            <v>Broken Bow Area</v>
          </cell>
          <cell r="C164" t="str">
            <v>USA &amp; Canada</v>
          </cell>
          <cell r="E164">
            <v>19</v>
          </cell>
          <cell r="F164">
            <v>19</v>
          </cell>
          <cell r="K164">
            <v>0</v>
          </cell>
        </row>
        <row r="165">
          <cell r="A165">
            <v>84583</v>
          </cell>
          <cell r="B165" t="str">
            <v>Gothenburg After Dark</v>
          </cell>
          <cell r="C165" t="str">
            <v>USA &amp; Canada</v>
          </cell>
          <cell r="E165">
            <v>8</v>
          </cell>
          <cell r="F165">
            <v>8</v>
          </cell>
          <cell r="K165">
            <v>0</v>
          </cell>
        </row>
        <row r="166">
          <cell r="A166" t="str">
            <v>Existing Club Totals</v>
          </cell>
          <cell r="E166">
            <v>1122</v>
          </cell>
          <cell r="F166">
            <v>1129</v>
          </cell>
          <cell r="K166">
            <v>7</v>
          </cell>
        </row>
        <row r="168">
          <cell r="A168" t="str">
            <v>No New Clubs Chartered Since 1 July</v>
          </cell>
        </row>
        <row r="169">
          <cell r="A169" t="str">
            <v>Club ID</v>
          </cell>
          <cell r="B169" t="str">
            <v>Club Name</v>
          </cell>
          <cell r="C169" t="str">
            <v>Region 14 Name</v>
          </cell>
          <cell r="E169" t="str">
            <v>Member Count @ 1 July</v>
          </cell>
          <cell r="F169" t="str">
            <v>Member Count @ Current</v>
          </cell>
          <cell r="H169" t="str">
            <v>Termination Reason</v>
          </cell>
          <cell r="J169" t="str">
            <v>Termination Date</v>
          </cell>
          <cell r="K169" t="str">
            <v>Net Change from 1 July</v>
          </cell>
        </row>
        <row r="170">
          <cell r="E170">
            <v>0</v>
          </cell>
          <cell r="F170">
            <v>0</v>
          </cell>
          <cell r="K170">
            <v>0</v>
          </cell>
        </row>
        <row r="171">
          <cell r="A171" t="str">
            <v>New Club Totals</v>
          </cell>
          <cell r="E171">
            <v>0</v>
          </cell>
          <cell r="F171">
            <v>0</v>
          </cell>
          <cell r="K171">
            <v>0</v>
          </cell>
        </row>
        <row r="173">
          <cell r="D173" t="str">
            <v>Member at 1 July</v>
          </cell>
          <cell r="G173" t="str">
            <v>Member @ Current</v>
          </cell>
          <cell r="I173" t="str">
            <v>Net Change from 1 July</v>
          </cell>
        </row>
        <row r="174">
          <cell r="A174" t="str">
            <v>Total Performance For District # 5630</v>
          </cell>
          <cell r="D174">
            <v>1122</v>
          </cell>
          <cell r="G174">
            <v>1129</v>
          </cell>
          <cell r="I174">
            <v>7</v>
          </cell>
        </row>
        <row r="176">
          <cell r="A176" t="str">
            <v>District ID 5650</v>
          </cell>
        </row>
        <row r="177">
          <cell r="A177" t="str">
            <v>Club ID</v>
          </cell>
          <cell r="B177" t="str">
            <v>Club Name</v>
          </cell>
          <cell r="C177" t="str">
            <v>Region 14 Name</v>
          </cell>
          <cell r="E177" t="str">
            <v>Member Count @ 1 July</v>
          </cell>
          <cell r="F177" t="str">
            <v>Member Count @ Current</v>
          </cell>
          <cell r="H177" t="str">
            <v>Termination Reason</v>
          </cell>
          <cell r="J177" t="str">
            <v>Termination Date</v>
          </cell>
          <cell r="K177" t="str">
            <v>Net Change from 1 July</v>
          </cell>
        </row>
        <row r="178">
          <cell r="A178">
            <v>1506</v>
          </cell>
          <cell r="B178" t="str">
            <v>Council Bluffs</v>
          </cell>
          <cell r="C178" t="str">
            <v>USA &amp; Canada</v>
          </cell>
          <cell r="E178">
            <v>93</v>
          </cell>
          <cell r="F178">
            <v>93</v>
          </cell>
          <cell r="K178">
            <v>0</v>
          </cell>
        </row>
        <row r="179">
          <cell r="A179">
            <v>1508</v>
          </cell>
          <cell r="B179" t="str">
            <v>Glenwood</v>
          </cell>
          <cell r="C179" t="str">
            <v>USA &amp; Canada</v>
          </cell>
          <cell r="E179">
            <v>26</v>
          </cell>
          <cell r="F179">
            <v>28</v>
          </cell>
          <cell r="K179">
            <v>2</v>
          </cell>
        </row>
        <row r="180">
          <cell r="A180">
            <v>1509</v>
          </cell>
          <cell r="B180" t="str">
            <v>Red Oak</v>
          </cell>
          <cell r="C180" t="str">
            <v>USA &amp; Canada</v>
          </cell>
          <cell r="E180">
            <v>34</v>
          </cell>
          <cell r="F180">
            <v>39</v>
          </cell>
          <cell r="K180">
            <v>5</v>
          </cell>
        </row>
        <row r="181">
          <cell r="A181">
            <v>1510</v>
          </cell>
          <cell r="B181" t="str">
            <v>Shenandoah</v>
          </cell>
          <cell r="C181" t="str">
            <v>USA &amp; Canada</v>
          </cell>
          <cell r="E181">
            <v>29</v>
          </cell>
          <cell r="F181">
            <v>32</v>
          </cell>
          <cell r="K181">
            <v>3</v>
          </cell>
        </row>
        <row r="182">
          <cell r="A182">
            <v>1511</v>
          </cell>
          <cell r="B182" t="str">
            <v>Ashland</v>
          </cell>
          <cell r="C182" t="str">
            <v>USA &amp; Canada</v>
          </cell>
          <cell r="E182">
            <v>23</v>
          </cell>
          <cell r="F182">
            <v>23</v>
          </cell>
          <cell r="K182">
            <v>0</v>
          </cell>
        </row>
        <row r="183">
          <cell r="A183">
            <v>1512</v>
          </cell>
          <cell r="B183" t="str">
            <v>Auburn</v>
          </cell>
          <cell r="C183" t="str">
            <v>USA &amp; Canada</v>
          </cell>
          <cell r="E183">
            <v>20</v>
          </cell>
          <cell r="F183">
            <v>19</v>
          </cell>
          <cell r="K183">
            <v>-1</v>
          </cell>
        </row>
        <row r="184">
          <cell r="A184">
            <v>1513</v>
          </cell>
          <cell r="B184" t="str">
            <v>Aurora</v>
          </cell>
          <cell r="C184" t="str">
            <v>USA &amp; Canada</v>
          </cell>
          <cell r="E184">
            <v>30</v>
          </cell>
          <cell r="F184">
            <v>30</v>
          </cell>
          <cell r="K184">
            <v>0</v>
          </cell>
        </row>
        <row r="185">
          <cell r="A185">
            <v>1514</v>
          </cell>
          <cell r="B185" t="str">
            <v>Beatrice</v>
          </cell>
          <cell r="C185" t="str">
            <v>USA &amp; Canada</v>
          </cell>
          <cell r="E185">
            <v>73</v>
          </cell>
          <cell r="F185">
            <v>69</v>
          </cell>
          <cell r="K185">
            <v>-4</v>
          </cell>
        </row>
        <row r="186">
          <cell r="A186">
            <v>1515</v>
          </cell>
          <cell r="B186" t="str">
            <v>Bellevue Papillion</v>
          </cell>
          <cell r="C186" t="str">
            <v>USA &amp; Canada</v>
          </cell>
          <cell r="E186">
            <v>21</v>
          </cell>
          <cell r="F186">
            <v>20</v>
          </cell>
          <cell r="K186">
            <v>-1</v>
          </cell>
        </row>
        <row r="187">
          <cell r="A187">
            <v>1516</v>
          </cell>
          <cell r="B187" t="str">
            <v>Blair</v>
          </cell>
          <cell r="C187" t="str">
            <v>USA &amp; Canada</v>
          </cell>
          <cell r="E187">
            <v>33</v>
          </cell>
          <cell r="F187">
            <v>35</v>
          </cell>
          <cell r="K187">
            <v>2</v>
          </cell>
        </row>
        <row r="188">
          <cell r="A188">
            <v>1517</v>
          </cell>
          <cell r="B188" t="str">
            <v>Columbus</v>
          </cell>
          <cell r="C188" t="str">
            <v>USA &amp; Canada</v>
          </cell>
          <cell r="E188">
            <v>26</v>
          </cell>
          <cell r="F188">
            <v>25</v>
          </cell>
          <cell r="K188">
            <v>-1</v>
          </cell>
        </row>
        <row r="189">
          <cell r="A189">
            <v>1518</v>
          </cell>
          <cell r="B189" t="str">
            <v>Crete</v>
          </cell>
          <cell r="C189" t="str">
            <v>USA &amp; Canada</v>
          </cell>
          <cell r="E189">
            <v>21</v>
          </cell>
          <cell r="F189">
            <v>23</v>
          </cell>
          <cell r="K189">
            <v>2</v>
          </cell>
        </row>
        <row r="190">
          <cell r="A190">
            <v>1519</v>
          </cell>
          <cell r="B190" t="str">
            <v>David City</v>
          </cell>
          <cell r="C190" t="str">
            <v>USA &amp; Canada</v>
          </cell>
          <cell r="E190">
            <v>23</v>
          </cell>
          <cell r="F190">
            <v>19</v>
          </cell>
          <cell r="K190">
            <v>-4</v>
          </cell>
        </row>
        <row r="191">
          <cell r="A191">
            <v>1520</v>
          </cell>
          <cell r="B191" t="str">
            <v>Fairbury</v>
          </cell>
          <cell r="C191" t="str">
            <v>USA &amp; Canada</v>
          </cell>
          <cell r="E191">
            <v>15</v>
          </cell>
          <cell r="F191">
            <v>13</v>
          </cell>
          <cell r="K191">
            <v>-2</v>
          </cell>
        </row>
        <row r="192">
          <cell r="A192">
            <v>1521</v>
          </cell>
          <cell r="B192" t="str">
            <v>Falls City</v>
          </cell>
          <cell r="C192" t="str">
            <v>USA &amp; Canada</v>
          </cell>
          <cell r="E192">
            <v>14</v>
          </cell>
          <cell r="F192">
            <v>15</v>
          </cell>
          <cell r="K192">
            <v>1</v>
          </cell>
        </row>
        <row r="193">
          <cell r="A193">
            <v>1522</v>
          </cell>
          <cell r="B193" t="str">
            <v>Fremont</v>
          </cell>
          <cell r="C193" t="str">
            <v>USA &amp; Canada</v>
          </cell>
          <cell r="E193">
            <v>112</v>
          </cell>
          <cell r="F193">
            <v>113</v>
          </cell>
          <cell r="K193">
            <v>1</v>
          </cell>
        </row>
        <row r="194">
          <cell r="A194">
            <v>1523</v>
          </cell>
          <cell r="B194" t="str">
            <v>Friend</v>
          </cell>
          <cell r="C194" t="str">
            <v>USA &amp; Canada</v>
          </cell>
          <cell r="E194">
            <v>12</v>
          </cell>
          <cell r="F194">
            <v>11</v>
          </cell>
          <cell r="K194">
            <v>-1</v>
          </cell>
        </row>
        <row r="195">
          <cell r="A195">
            <v>1524</v>
          </cell>
          <cell r="B195" t="str">
            <v>Geneva</v>
          </cell>
          <cell r="C195" t="str">
            <v>USA &amp; Canada</v>
          </cell>
          <cell r="E195">
            <v>24</v>
          </cell>
          <cell r="F195">
            <v>24</v>
          </cell>
          <cell r="K195">
            <v>0</v>
          </cell>
        </row>
        <row r="196">
          <cell r="A196">
            <v>1525</v>
          </cell>
          <cell r="B196" t="str">
            <v>Hebron</v>
          </cell>
          <cell r="C196" t="str">
            <v>USA &amp; Canada</v>
          </cell>
          <cell r="E196">
            <v>21</v>
          </cell>
          <cell r="F196">
            <v>21</v>
          </cell>
          <cell r="K196">
            <v>0</v>
          </cell>
        </row>
        <row r="197">
          <cell r="A197">
            <v>1526</v>
          </cell>
          <cell r="B197" t="str">
            <v>Humboldt</v>
          </cell>
          <cell r="C197" t="str">
            <v>USA &amp; Canada</v>
          </cell>
          <cell r="E197">
            <v>7</v>
          </cell>
          <cell r="F197">
            <v>7</v>
          </cell>
          <cell r="K197">
            <v>0</v>
          </cell>
        </row>
        <row r="198">
          <cell r="A198">
            <v>1527</v>
          </cell>
          <cell r="B198" t="str">
            <v>Lincoln</v>
          </cell>
          <cell r="C198" t="str">
            <v>USA &amp; Canada</v>
          </cell>
          <cell r="E198">
            <v>215</v>
          </cell>
          <cell r="F198">
            <v>225</v>
          </cell>
          <cell r="K198">
            <v>10</v>
          </cell>
        </row>
        <row r="199">
          <cell r="A199">
            <v>1528</v>
          </cell>
          <cell r="B199" t="str">
            <v>Lincoln East</v>
          </cell>
          <cell r="C199" t="str">
            <v>USA &amp; Canada</v>
          </cell>
          <cell r="E199">
            <v>42</v>
          </cell>
          <cell r="F199">
            <v>47</v>
          </cell>
          <cell r="K199">
            <v>5</v>
          </cell>
        </row>
        <row r="200">
          <cell r="A200">
            <v>1529</v>
          </cell>
          <cell r="B200" t="str">
            <v>Nebraska City</v>
          </cell>
          <cell r="C200" t="str">
            <v>USA &amp; Canada</v>
          </cell>
          <cell r="E200">
            <v>52</v>
          </cell>
          <cell r="F200">
            <v>60</v>
          </cell>
          <cell r="K200">
            <v>8</v>
          </cell>
        </row>
        <row r="201">
          <cell r="A201">
            <v>1530</v>
          </cell>
          <cell r="B201" t="str">
            <v>Norfolk</v>
          </cell>
          <cell r="C201" t="str">
            <v>USA &amp; Canada</v>
          </cell>
          <cell r="E201">
            <v>28</v>
          </cell>
          <cell r="F201">
            <v>27</v>
          </cell>
          <cell r="K201">
            <v>-1</v>
          </cell>
        </row>
        <row r="202">
          <cell r="A202">
            <v>1532</v>
          </cell>
          <cell r="B202" t="str">
            <v>Omaha</v>
          </cell>
          <cell r="C202" t="str">
            <v>USA &amp; Canada</v>
          </cell>
          <cell r="E202">
            <v>138</v>
          </cell>
          <cell r="F202">
            <v>134</v>
          </cell>
          <cell r="K202">
            <v>-4</v>
          </cell>
        </row>
        <row r="203">
          <cell r="A203">
            <v>1533</v>
          </cell>
          <cell r="B203" t="str">
            <v>Omaha-Millard</v>
          </cell>
          <cell r="C203" t="str">
            <v>USA &amp; Canada</v>
          </cell>
          <cell r="E203">
            <v>56</v>
          </cell>
          <cell r="F203">
            <v>55</v>
          </cell>
          <cell r="K203">
            <v>-1</v>
          </cell>
        </row>
        <row r="204">
          <cell r="A204">
            <v>1534</v>
          </cell>
          <cell r="B204" t="str">
            <v>Omaha Northwest</v>
          </cell>
          <cell r="C204" t="str">
            <v>USA &amp; Canada</v>
          </cell>
          <cell r="E204">
            <v>29</v>
          </cell>
          <cell r="F204">
            <v>27</v>
          </cell>
          <cell r="K204">
            <v>-2</v>
          </cell>
        </row>
        <row r="205">
          <cell r="A205">
            <v>1535</v>
          </cell>
          <cell r="B205" t="str">
            <v>Omaha-Suburban</v>
          </cell>
          <cell r="C205" t="str">
            <v>USA &amp; Canada</v>
          </cell>
          <cell r="E205">
            <v>189</v>
          </cell>
          <cell r="F205">
            <v>196</v>
          </cell>
          <cell r="K205">
            <v>7</v>
          </cell>
        </row>
        <row r="206">
          <cell r="A206">
            <v>1536</v>
          </cell>
          <cell r="B206" t="str">
            <v>Omaha West</v>
          </cell>
          <cell r="C206" t="str">
            <v>USA &amp; Canada</v>
          </cell>
          <cell r="E206">
            <v>107</v>
          </cell>
          <cell r="F206">
            <v>112</v>
          </cell>
          <cell r="K206">
            <v>5</v>
          </cell>
        </row>
        <row r="207">
          <cell r="A207">
            <v>1537</v>
          </cell>
          <cell r="B207" t="str">
            <v>Pawnee City</v>
          </cell>
          <cell r="C207" t="str">
            <v>USA &amp; Canada</v>
          </cell>
          <cell r="E207">
            <v>10</v>
          </cell>
          <cell r="F207">
            <v>9</v>
          </cell>
          <cell r="K207">
            <v>-1</v>
          </cell>
        </row>
        <row r="208">
          <cell r="A208">
            <v>1538</v>
          </cell>
          <cell r="B208" t="str">
            <v>Plattsmouth</v>
          </cell>
          <cell r="C208" t="str">
            <v>USA &amp; Canada</v>
          </cell>
          <cell r="E208">
            <v>25</v>
          </cell>
          <cell r="F208">
            <v>24</v>
          </cell>
          <cell r="K208">
            <v>-1</v>
          </cell>
        </row>
        <row r="209">
          <cell r="A209">
            <v>1540</v>
          </cell>
          <cell r="B209" t="str">
            <v>Seward</v>
          </cell>
          <cell r="C209" t="str">
            <v>USA &amp; Canada</v>
          </cell>
          <cell r="E209">
            <v>56</v>
          </cell>
          <cell r="F209">
            <v>61</v>
          </cell>
          <cell r="K209">
            <v>5</v>
          </cell>
        </row>
        <row r="210">
          <cell r="A210">
            <v>1542</v>
          </cell>
          <cell r="B210" t="str">
            <v>York</v>
          </cell>
          <cell r="C210" t="str">
            <v>USA &amp; Canada</v>
          </cell>
          <cell r="E210">
            <v>37</v>
          </cell>
          <cell r="F210">
            <v>36</v>
          </cell>
          <cell r="K210">
            <v>-1</v>
          </cell>
        </row>
        <row r="211">
          <cell r="A211">
            <v>21666</v>
          </cell>
          <cell r="B211" t="str">
            <v>Omaha Morning</v>
          </cell>
          <cell r="C211" t="str">
            <v>USA &amp; Canada</v>
          </cell>
          <cell r="E211">
            <v>33</v>
          </cell>
          <cell r="F211">
            <v>31</v>
          </cell>
          <cell r="K211">
            <v>-2</v>
          </cell>
        </row>
        <row r="212">
          <cell r="A212">
            <v>21799</v>
          </cell>
          <cell r="B212" t="str">
            <v>Lincoln South</v>
          </cell>
          <cell r="C212" t="str">
            <v>USA &amp; Canada</v>
          </cell>
          <cell r="E212">
            <v>48</v>
          </cell>
          <cell r="F212">
            <v>53</v>
          </cell>
          <cell r="K212">
            <v>5</v>
          </cell>
        </row>
        <row r="213">
          <cell r="A213">
            <v>24700</v>
          </cell>
          <cell r="B213" t="str">
            <v>Wayne</v>
          </cell>
          <cell r="C213" t="str">
            <v>USA &amp; Canada</v>
          </cell>
          <cell r="E213">
            <v>50</v>
          </cell>
          <cell r="F213">
            <v>51</v>
          </cell>
          <cell r="K213">
            <v>1</v>
          </cell>
        </row>
        <row r="214">
          <cell r="A214">
            <v>27368</v>
          </cell>
          <cell r="B214" t="str">
            <v>Western Douglas County</v>
          </cell>
          <cell r="C214" t="str">
            <v>USA &amp; Canada</v>
          </cell>
          <cell r="E214">
            <v>23</v>
          </cell>
          <cell r="F214">
            <v>23</v>
          </cell>
          <cell r="K214">
            <v>0</v>
          </cell>
        </row>
        <row r="215">
          <cell r="A215">
            <v>30597</v>
          </cell>
          <cell r="B215" t="str">
            <v>Columbus Morning</v>
          </cell>
          <cell r="C215" t="str">
            <v>USA &amp; Canada</v>
          </cell>
          <cell r="E215">
            <v>21</v>
          </cell>
          <cell r="F215">
            <v>21</v>
          </cell>
          <cell r="K215">
            <v>0</v>
          </cell>
        </row>
        <row r="216">
          <cell r="A216">
            <v>70276</v>
          </cell>
          <cell r="B216" t="str">
            <v>Council Bluffs Centennial</v>
          </cell>
          <cell r="C216" t="str">
            <v>USA &amp; Canada</v>
          </cell>
          <cell r="E216">
            <v>22</v>
          </cell>
          <cell r="F216">
            <v>22</v>
          </cell>
          <cell r="K216">
            <v>0</v>
          </cell>
        </row>
        <row r="217">
          <cell r="A217">
            <v>81439</v>
          </cell>
          <cell r="B217" t="str">
            <v>Omaha Night</v>
          </cell>
          <cell r="C217" t="str">
            <v>USA &amp; Canada</v>
          </cell>
          <cell r="E217">
            <v>15</v>
          </cell>
          <cell r="F217">
            <v>15</v>
          </cell>
          <cell r="K217">
            <v>0</v>
          </cell>
        </row>
        <row r="218">
          <cell r="A218">
            <v>89555</v>
          </cell>
          <cell r="B218" t="str">
            <v>Lincoln Giving Spirits Evening</v>
          </cell>
          <cell r="C218" t="str">
            <v>USA &amp; Canada</v>
          </cell>
          <cell r="E218">
            <v>22</v>
          </cell>
          <cell r="F218">
            <v>30</v>
          </cell>
          <cell r="K218">
            <v>8</v>
          </cell>
        </row>
        <row r="219">
          <cell r="A219" t="str">
            <v>Existing Club Totals</v>
          </cell>
          <cell r="E219">
            <v>1875</v>
          </cell>
          <cell r="F219">
            <v>1918</v>
          </cell>
          <cell r="K219">
            <v>43</v>
          </cell>
        </row>
        <row r="221">
          <cell r="A221" t="str">
            <v>No New Clubs Chartered Since 1 July</v>
          </cell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E222" t="str">
            <v>Member Count @ 1 July</v>
          </cell>
          <cell r="F222" t="str">
            <v>Member Count @ Current</v>
          </cell>
          <cell r="H222" t="str">
            <v>Termination Reason</v>
          </cell>
          <cell r="J222" t="str">
            <v>Termination Date</v>
          </cell>
          <cell r="K222" t="str">
            <v>Net Change from 1 July</v>
          </cell>
        </row>
        <row r="223">
          <cell r="E223">
            <v>0</v>
          </cell>
          <cell r="F223">
            <v>0</v>
          </cell>
          <cell r="K223">
            <v>0</v>
          </cell>
        </row>
        <row r="224">
          <cell r="A224" t="str">
            <v>New Club Totals</v>
          </cell>
          <cell r="E224">
            <v>0</v>
          </cell>
          <cell r="F224">
            <v>0</v>
          </cell>
          <cell r="K224">
            <v>0</v>
          </cell>
        </row>
        <row r="226">
          <cell r="D226" t="str">
            <v>Member at 1 July</v>
          </cell>
          <cell r="G226" t="str">
            <v>Member @ Current</v>
          </cell>
          <cell r="I226" t="str">
            <v>Net Change from 1 July</v>
          </cell>
        </row>
        <row r="227">
          <cell r="A227" t="str">
            <v>Total Performance For District # 5650</v>
          </cell>
          <cell r="D227">
            <v>1875</v>
          </cell>
          <cell r="G227">
            <v>1918</v>
          </cell>
          <cell r="I227">
            <v>43</v>
          </cell>
        </row>
        <row r="229">
          <cell r="A229" t="str">
            <v>District ID 5680</v>
          </cell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E230" t="str">
            <v>Member Count @ 1 July</v>
          </cell>
          <cell r="F230" t="str">
            <v>Member Count @ Current</v>
          </cell>
          <cell r="H230" t="str">
            <v>Termination Reason</v>
          </cell>
          <cell r="J230" t="str">
            <v>Termination Date</v>
          </cell>
          <cell r="K230" t="str">
            <v>Net Change from 1 July</v>
          </cell>
        </row>
        <row r="231">
          <cell r="A231">
            <v>1543</v>
          </cell>
          <cell r="B231" t="str">
            <v>Abilene</v>
          </cell>
          <cell r="C231" t="str">
            <v>USA &amp; Canada</v>
          </cell>
          <cell r="E231">
            <v>56</v>
          </cell>
          <cell r="F231">
            <v>58</v>
          </cell>
          <cell r="K231">
            <v>2</v>
          </cell>
        </row>
        <row r="232">
          <cell r="A232">
            <v>1544</v>
          </cell>
          <cell r="B232" t="str">
            <v>Atwood</v>
          </cell>
          <cell r="C232" t="str">
            <v>USA &amp; Canada</v>
          </cell>
          <cell r="E232">
            <v>26</v>
          </cell>
          <cell r="F232">
            <v>24</v>
          </cell>
          <cell r="K232">
            <v>-2</v>
          </cell>
        </row>
        <row r="233">
          <cell r="A233">
            <v>1545</v>
          </cell>
          <cell r="B233" t="str">
            <v>Beloit</v>
          </cell>
          <cell r="C233" t="str">
            <v>USA &amp; Canada</v>
          </cell>
          <cell r="E233">
            <v>43</v>
          </cell>
          <cell r="F233">
            <v>41</v>
          </cell>
          <cell r="K233">
            <v>-2</v>
          </cell>
        </row>
        <row r="234">
          <cell r="A234">
            <v>1546</v>
          </cell>
          <cell r="B234" t="str">
            <v>Clay Center</v>
          </cell>
          <cell r="C234" t="str">
            <v>USA &amp; Canada</v>
          </cell>
          <cell r="E234">
            <v>45</v>
          </cell>
          <cell r="F234">
            <v>46</v>
          </cell>
          <cell r="K234">
            <v>1</v>
          </cell>
        </row>
        <row r="235">
          <cell r="A235">
            <v>1547</v>
          </cell>
          <cell r="B235" t="str">
            <v>Colby</v>
          </cell>
          <cell r="C235" t="str">
            <v>USA &amp; Canada</v>
          </cell>
          <cell r="E235">
            <v>57</v>
          </cell>
          <cell r="F235">
            <v>56</v>
          </cell>
          <cell r="K235">
            <v>-1</v>
          </cell>
        </row>
        <row r="236">
          <cell r="A236">
            <v>1548</v>
          </cell>
          <cell r="B236" t="str">
            <v>Concordia</v>
          </cell>
          <cell r="C236" t="str">
            <v>USA &amp; Canada</v>
          </cell>
          <cell r="E236">
            <v>31</v>
          </cell>
          <cell r="F236">
            <v>31</v>
          </cell>
          <cell r="K236">
            <v>0</v>
          </cell>
        </row>
        <row r="237">
          <cell r="A237">
            <v>1550</v>
          </cell>
          <cell r="B237" t="str">
            <v>Downs</v>
          </cell>
          <cell r="C237" t="str">
            <v>USA &amp; Canada</v>
          </cell>
          <cell r="E237">
            <v>7</v>
          </cell>
          <cell r="F237">
            <v>9</v>
          </cell>
          <cell r="K237">
            <v>2</v>
          </cell>
        </row>
        <row r="238">
          <cell r="A238">
            <v>1551</v>
          </cell>
          <cell r="B238" t="str">
            <v>Ellinwood</v>
          </cell>
          <cell r="C238" t="str">
            <v>USA &amp; Canada</v>
          </cell>
          <cell r="E238">
            <v>20</v>
          </cell>
          <cell r="F238">
            <v>20</v>
          </cell>
          <cell r="K238">
            <v>0</v>
          </cell>
        </row>
        <row r="239">
          <cell r="A239">
            <v>1552</v>
          </cell>
          <cell r="B239" t="str">
            <v>Ellis</v>
          </cell>
          <cell r="C239" t="str">
            <v>USA &amp; Canada</v>
          </cell>
          <cell r="E239">
            <v>9</v>
          </cell>
          <cell r="F239">
            <v>9</v>
          </cell>
          <cell r="K239">
            <v>0</v>
          </cell>
        </row>
        <row r="240">
          <cell r="A240">
            <v>1553</v>
          </cell>
          <cell r="B240" t="str">
            <v>Goodland</v>
          </cell>
          <cell r="C240" t="str">
            <v>USA &amp; Canada</v>
          </cell>
          <cell r="E240">
            <v>37</v>
          </cell>
          <cell r="F240">
            <v>37</v>
          </cell>
          <cell r="K240">
            <v>0</v>
          </cell>
        </row>
        <row r="241">
          <cell r="A241">
            <v>1554</v>
          </cell>
          <cell r="B241" t="str">
            <v>Great Bend</v>
          </cell>
          <cell r="C241" t="str">
            <v>USA &amp; Canada</v>
          </cell>
          <cell r="E241">
            <v>38</v>
          </cell>
          <cell r="F241">
            <v>41</v>
          </cell>
          <cell r="K241">
            <v>3</v>
          </cell>
        </row>
        <row r="242">
          <cell r="A242">
            <v>1555</v>
          </cell>
          <cell r="B242" t="str">
            <v>Hays</v>
          </cell>
          <cell r="C242" t="str">
            <v>USA &amp; Canada</v>
          </cell>
          <cell r="E242">
            <v>63</v>
          </cell>
          <cell r="F242">
            <v>63</v>
          </cell>
          <cell r="K242">
            <v>0</v>
          </cell>
        </row>
        <row r="243">
          <cell r="A243">
            <v>1556</v>
          </cell>
          <cell r="B243" t="str">
            <v>Hill City</v>
          </cell>
          <cell r="C243" t="str">
            <v>USA &amp; Canada</v>
          </cell>
          <cell r="E243">
            <v>10</v>
          </cell>
          <cell r="F243">
            <v>11</v>
          </cell>
          <cell r="K243">
            <v>1</v>
          </cell>
        </row>
        <row r="244">
          <cell r="A244">
            <v>1557</v>
          </cell>
          <cell r="B244" t="str">
            <v>Hoxie</v>
          </cell>
          <cell r="C244" t="str">
            <v>USA &amp; Canada</v>
          </cell>
          <cell r="E244">
            <v>20</v>
          </cell>
          <cell r="F244">
            <v>20</v>
          </cell>
          <cell r="K244">
            <v>0</v>
          </cell>
        </row>
        <row r="245">
          <cell r="A245">
            <v>1559</v>
          </cell>
          <cell r="B245" t="str">
            <v>Lindsborg</v>
          </cell>
          <cell r="C245" t="str">
            <v>USA &amp; Canada</v>
          </cell>
          <cell r="E245">
            <v>9</v>
          </cell>
          <cell r="F245">
            <v>9</v>
          </cell>
          <cell r="K245">
            <v>0</v>
          </cell>
        </row>
        <row r="246">
          <cell r="A246">
            <v>1560</v>
          </cell>
          <cell r="B246" t="str">
            <v>Lyons</v>
          </cell>
          <cell r="C246" t="str">
            <v>USA &amp; Canada</v>
          </cell>
          <cell r="E246">
            <v>22</v>
          </cell>
          <cell r="F246">
            <v>24</v>
          </cell>
          <cell r="K246">
            <v>2</v>
          </cell>
        </row>
        <row r="247">
          <cell r="A247">
            <v>1561</v>
          </cell>
          <cell r="B247" t="str">
            <v>McPherson</v>
          </cell>
          <cell r="C247" t="str">
            <v>USA &amp; Canada</v>
          </cell>
          <cell r="E247">
            <v>45</v>
          </cell>
          <cell r="F247">
            <v>44</v>
          </cell>
          <cell r="K247">
            <v>-1</v>
          </cell>
        </row>
        <row r="248">
          <cell r="A248">
            <v>1562</v>
          </cell>
          <cell r="B248" t="str">
            <v>Ness City</v>
          </cell>
          <cell r="C248" t="str">
            <v>USA &amp; Canada</v>
          </cell>
          <cell r="E248">
            <v>17</v>
          </cell>
          <cell r="F248">
            <v>17</v>
          </cell>
          <cell r="K248">
            <v>0</v>
          </cell>
        </row>
        <row r="249">
          <cell r="A249">
            <v>1563</v>
          </cell>
          <cell r="B249" t="str">
            <v>Norton</v>
          </cell>
          <cell r="C249" t="str">
            <v>USA &amp; Canada</v>
          </cell>
          <cell r="E249">
            <v>13</v>
          </cell>
          <cell r="F249">
            <v>13</v>
          </cell>
          <cell r="K249">
            <v>0</v>
          </cell>
        </row>
        <row r="250">
          <cell r="A250">
            <v>1564</v>
          </cell>
          <cell r="B250" t="str">
            <v>Oberlin</v>
          </cell>
          <cell r="C250" t="str">
            <v>USA &amp; Canada</v>
          </cell>
          <cell r="E250">
            <v>37</v>
          </cell>
          <cell r="F250">
            <v>35</v>
          </cell>
          <cell r="K250">
            <v>-2</v>
          </cell>
        </row>
        <row r="251">
          <cell r="A251">
            <v>1565</v>
          </cell>
          <cell r="B251" t="str">
            <v>Osborne</v>
          </cell>
          <cell r="C251" t="str">
            <v>USA &amp; Canada</v>
          </cell>
          <cell r="E251">
            <v>13</v>
          </cell>
          <cell r="F251">
            <v>16</v>
          </cell>
          <cell r="K251">
            <v>3</v>
          </cell>
        </row>
        <row r="252">
          <cell r="A252">
            <v>1566</v>
          </cell>
          <cell r="B252" t="str">
            <v>Phillipsburg</v>
          </cell>
          <cell r="C252" t="str">
            <v>USA &amp; Canada</v>
          </cell>
          <cell r="E252">
            <v>49</v>
          </cell>
          <cell r="F252">
            <v>49</v>
          </cell>
          <cell r="K252">
            <v>0</v>
          </cell>
        </row>
        <row r="253">
          <cell r="A253">
            <v>1568</v>
          </cell>
          <cell r="B253" t="str">
            <v>Russell</v>
          </cell>
          <cell r="C253" t="str">
            <v>USA &amp; Canada</v>
          </cell>
          <cell r="E253">
            <v>37</v>
          </cell>
          <cell r="F253">
            <v>37</v>
          </cell>
          <cell r="K253">
            <v>0</v>
          </cell>
        </row>
        <row r="254">
          <cell r="A254">
            <v>1570</v>
          </cell>
          <cell r="B254" t="str">
            <v>Salina</v>
          </cell>
          <cell r="C254" t="str">
            <v>USA &amp; Canada</v>
          </cell>
          <cell r="E254">
            <v>139</v>
          </cell>
          <cell r="F254">
            <v>141</v>
          </cell>
          <cell r="K254">
            <v>2</v>
          </cell>
        </row>
        <row r="255">
          <cell r="A255">
            <v>1571</v>
          </cell>
          <cell r="B255" t="str">
            <v>Sharon Springs</v>
          </cell>
          <cell r="C255" t="str">
            <v>USA &amp; Canada</v>
          </cell>
          <cell r="E255">
            <v>10</v>
          </cell>
          <cell r="F255">
            <v>10</v>
          </cell>
          <cell r="K255">
            <v>0</v>
          </cell>
        </row>
        <row r="256">
          <cell r="A256">
            <v>1573</v>
          </cell>
          <cell r="B256" t="str">
            <v>Sterling</v>
          </cell>
          <cell r="C256" t="str">
            <v>USA &amp; Canada</v>
          </cell>
          <cell r="E256">
            <v>17</v>
          </cell>
          <cell r="F256">
            <v>19</v>
          </cell>
          <cell r="K256">
            <v>2</v>
          </cell>
        </row>
        <row r="257">
          <cell r="A257">
            <v>1576</v>
          </cell>
          <cell r="B257" t="str">
            <v>Washington</v>
          </cell>
          <cell r="C257" t="str">
            <v>USA &amp; Canada</v>
          </cell>
          <cell r="E257">
            <v>36</v>
          </cell>
          <cell r="F257">
            <v>37</v>
          </cell>
          <cell r="K257">
            <v>1</v>
          </cell>
        </row>
        <row r="258">
          <cell r="A258">
            <v>1577</v>
          </cell>
          <cell r="B258" t="str">
            <v>Arkansas City</v>
          </cell>
          <cell r="C258" t="str">
            <v>USA &amp; Canada</v>
          </cell>
          <cell r="E258">
            <v>68</v>
          </cell>
          <cell r="F258">
            <v>70</v>
          </cell>
          <cell r="K258">
            <v>2</v>
          </cell>
        </row>
        <row r="259">
          <cell r="A259">
            <v>1579</v>
          </cell>
          <cell r="B259" t="str">
            <v>Cimarron</v>
          </cell>
          <cell r="C259" t="str">
            <v>USA &amp; Canada</v>
          </cell>
          <cell r="E259">
            <v>22</v>
          </cell>
          <cell r="F259">
            <v>20</v>
          </cell>
          <cell r="K259">
            <v>-2</v>
          </cell>
        </row>
        <row r="260">
          <cell r="A260">
            <v>1580</v>
          </cell>
          <cell r="B260" t="str">
            <v>Derby</v>
          </cell>
          <cell r="C260" t="str">
            <v>USA &amp; Canada</v>
          </cell>
          <cell r="E260">
            <v>67</v>
          </cell>
          <cell r="F260">
            <v>71</v>
          </cell>
          <cell r="K260">
            <v>4</v>
          </cell>
        </row>
        <row r="261">
          <cell r="A261">
            <v>1581</v>
          </cell>
          <cell r="B261" t="str">
            <v>Dodge City</v>
          </cell>
          <cell r="C261" t="str">
            <v>USA &amp; Canada</v>
          </cell>
          <cell r="E261">
            <v>38</v>
          </cell>
          <cell r="F261">
            <v>40</v>
          </cell>
          <cell r="K261">
            <v>2</v>
          </cell>
        </row>
        <row r="262">
          <cell r="A262">
            <v>1582</v>
          </cell>
          <cell r="B262" t="str">
            <v>El Dorado</v>
          </cell>
          <cell r="C262" t="str">
            <v>USA &amp; Canada</v>
          </cell>
          <cell r="E262">
            <v>41</v>
          </cell>
          <cell r="F262">
            <v>36</v>
          </cell>
          <cell r="K262">
            <v>-5</v>
          </cell>
        </row>
        <row r="263">
          <cell r="A263">
            <v>1583</v>
          </cell>
          <cell r="B263" t="str">
            <v>Garden City</v>
          </cell>
          <cell r="C263" t="str">
            <v>USA &amp; Canada</v>
          </cell>
          <cell r="E263">
            <v>47</v>
          </cell>
          <cell r="F263">
            <v>47</v>
          </cell>
          <cell r="K263">
            <v>0</v>
          </cell>
        </row>
        <row r="264">
          <cell r="A264">
            <v>1585</v>
          </cell>
          <cell r="B264" t="str">
            <v>Hugoton</v>
          </cell>
          <cell r="C264" t="str">
            <v>USA &amp; Canada</v>
          </cell>
          <cell r="E264">
            <v>16</v>
          </cell>
          <cell r="F264">
            <v>16</v>
          </cell>
          <cell r="K264">
            <v>0</v>
          </cell>
        </row>
        <row r="265">
          <cell r="A265">
            <v>1586</v>
          </cell>
          <cell r="B265" t="str">
            <v>Hutchinson</v>
          </cell>
          <cell r="C265" t="str">
            <v>USA &amp; Canada</v>
          </cell>
          <cell r="E265">
            <v>100</v>
          </cell>
          <cell r="F265">
            <v>95</v>
          </cell>
          <cell r="K265">
            <v>-5</v>
          </cell>
        </row>
        <row r="266">
          <cell r="A266">
            <v>1587</v>
          </cell>
          <cell r="B266" t="str">
            <v>Johnson</v>
          </cell>
          <cell r="C266" t="str">
            <v>USA &amp; Canada</v>
          </cell>
          <cell r="E266">
            <v>16</v>
          </cell>
          <cell r="F266">
            <v>15</v>
          </cell>
          <cell r="K266">
            <v>-1</v>
          </cell>
        </row>
        <row r="267">
          <cell r="A267">
            <v>1588</v>
          </cell>
          <cell r="B267" t="str">
            <v>Kingman</v>
          </cell>
          <cell r="C267" t="str">
            <v>USA &amp; Canada</v>
          </cell>
          <cell r="E267">
            <v>24</v>
          </cell>
          <cell r="F267">
            <v>24</v>
          </cell>
          <cell r="K267">
            <v>0</v>
          </cell>
        </row>
        <row r="268">
          <cell r="A268">
            <v>1589</v>
          </cell>
          <cell r="B268" t="str">
            <v>Kinsley</v>
          </cell>
          <cell r="C268" t="str">
            <v>USA &amp; Canada</v>
          </cell>
          <cell r="E268">
            <v>8</v>
          </cell>
          <cell r="F268">
            <v>14</v>
          </cell>
          <cell r="K268">
            <v>6</v>
          </cell>
        </row>
        <row r="269">
          <cell r="A269">
            <v>1590</v>
          </cell>
          <cell r="B269" t="str">
            <v>Larned</v>
          </cell>
          <cell r="C269" t="str">
            <v>USA &amp; Canada</v>
          </cell>
          <cell r="E269">
            <v>17</v>
          </cell>
          <cell r="F269">
            <v>17</v>
          </cell>
          <cell r="K269">
            <v>0</v>
          </cell>
        </row>
        <row r="270">
          <cell r="A270">
            <v>1591</v>
          </cell>
          <cell r="B270" t="str">
            <v>Liberal</v>
          </cell>
          <cell r="C270" t="str">
            <v>USA &amp; Canada</v>
          </cell>
          <cell r="E270">
            <v>54</v>
          </cell>
          <cell r="F270">
            <v>50</v>
          </cell>
          <cell r="K270">
            <v>-4</v>
          </cell>
        </row>
        <row r="271">
          <cell r="A271">
            <v>1592</v>
          </cell>
          <cell r="B271" t="str">
            <v>Newton</v>
          </cell>
          <cell r="C271" t="str">
            <v>USA &amp; Canada</v>
          </cell>
          <cell r="E271">
            <v>57</v>
          </cell>
          <cell r="F271">
            <v>51</v>
          </cell>
          <cell r="K271">
            <v>-6</v>
          </cell>
        </row>
        <row r="272">
          <cell r="A272">
            <v>1593</v>
          </cell>
          <cell r="B272" t="str">
            <v>Pratt</v>
          </cell>
          <cell r="C272" t="str">
            <v>USA &amp; Canada</v>
          </cell>
          <cell r="E272">
            <v>56</v>
          </cell>
          <cell r="F272">
            <v>54</v>
          </cell>
          <cell r="K272">
            <v>-2</v>
          </cell>
        </row>
        <row r="273">
          <cell r="A273">
            <v>1594</v>
          </cell>
          <cell r="B273" t="str">
            <v>Sublette</v>
          </cell>
          <cell r="C273" t="str">
            <v>USA &amp; Canada</v>
          </cell>
          <cell r="E273">
            <v>18</v>
          </cell>
          <cell r="F273">
            <v>17</v>
          </cell>
          <cell r="K273">
            <v>-1</v>
          </cell>
        </row>
        <row r="274">
          <cell r="A274">
            <v>1595</v>
          </cell>
          <cell r="B274" t="str">
            <v>Syracuse</v>
          </cell>
          <cell r="C274" t="str">
            <v>USA &amp; Canada</v>
          </cell>
          <cell r="E274">
            <v>18</v>
          </cell>
          <cell r="F274">
            <v>18</v>
          </cell>
          <cell r="K274">
            <v>0</v>
          </cell>
        </row>
        <row r="275">
          <cell r="A275">
            <v>1596</v>
          </cell>
          <cell r="B275" t="str">
            <v>Ulysses</v>
          </cell>
          <cell r="C275" t="str">
            <v>USA &amp; Canada</v>
          </cell>
          <cell r="E275">
            <v>30</v>
          </cell>
          <cell r="F275">
            <v>30</v>
          </cell>
          <cell r="K275">
            <v>0</v>
          </cell>
        </row>
        <row r="276">
          <cell r="A276">
            <v>1597</v>
          </cell>
          <cell r="B276" t="str">
            <v>Wellington</v>
          </cell>
          <cell r="C276" t="str">
            <v>USA &amp; Canada</v>
          </cell>
          <cell r="E276">
            <v>12</v>
          </cell>
          <cell r="F276">
            <v>12</v>
          </cell>
          <cell r="K276">
            <v>0</v>
          </cell>
        </row>
        <row r="277">
          <cell r="A277">
            <v>1598</v>
          </cell>
          <cell r="B277" t="str">
            <v>Wichita</v>
          </cell>
          <cell r="C277" t="str">
            <v>USA &amp; Canada</v>
          </cell>
          <cell r="E277">
            <v>412</v>
          </cell>
          <cell r="F277">
            <v>416</v>
          </cell>
          <cell r="K277">
            <v>4</v>
          </cell>
        </row>
        <row r="278">
          <cell r="A278">
            <v>1599</v>
          </cell>
          <cell r="B278" t="str">
            <v>Winfield</v>
          </cell>
          <cell r="C278" t="str">
            <v>USA &amp; Canada</v>
          </cell>
          <cell r="E278">
            <v>84</v>
          </cell>
          <cell r="F278">
            <v>79</v>
          </cell>
          <cell r="K278">
            <v>-5</v>
          </cell>
        </row>
        <row r="279">
          <cell r="A279">
            <v>1600</v>
          </cell>
          <cell r="B279" t="str">
            <v>Beaver</v>
          </cell>
          <cell r="C279" t="str">
            <v>USA &amp; Canada</v>
          </cell>
          <cell r="E279">
            <v>19</v>
          </cell>
          <cell r="F279">
            <v>19</v>
          </cell>
          <cell r="K279">
            <v>0</v>
          </cell>
        </row>
        <row r="280">
          <cell r="A280">
            <v>1601</v>
          </cell>
          <cell r="B280" t="str">
            <v>Boise City</v>
          </cell>
          <cell r="C280" t="str">
            <v>USA &amp; Canada</v>
          </cell>
          <cell r="E280">
            <v>20</v>
          </cell>
          <cell r="F280">
            <v>20</v>
          </cell>
          <cell r="K280">
            <v>0</v>
          </cell>
        </row>
        <row r="281">
          <cell r="A281">
            <v>1602</v>
          </cell>
          <cell r="B281" t="str">
            <v>Guymon</v>
          </cell>
          <cell r="C281" t="str">
            <v>USA &amp; Canada</v>
          </cell>
          <cell r="E281">
            <v>25</v>
          </cell>
          <cell r="F281">
            <v>25</v>
          </cell>
          <cell r="K281">
            <v>0</v>
          </cell>
        </row>
        <row r="282">
          <cell r="A282">
            <v>1603</v>
          </cell>
          <cell r="B282" t="str">
            <v>Texhoma</v>
          </cell>
          <cell r="C282" t="str">
            <v>USA &amp; Canada</v>
          </cell>
          <cell r="E282">
            <v>15</v>
          </cell>
          <cell r="F282">
            <v>15</v>
          </cell>
          <cell r="K282">
            <v>0</v>
          </cell>
        </row>
        <row r="283">
          <cell r="A283">
            <v>1617</v>
          </cell>
          <cell r="B283" t="str">
            <v>Howard</v>
          </cell>
          <cell r="C283" t="str">
            <v>USA &amp; Canada</v>
          </cell>
          <cell r="E283">
            <v>14</v>
          </cell>
          <cell r="F283">
            <v>14</v>
          </cell>
          <cell r="K283">
            <v>0</v>
          </cell>
        </row>
        <row r="284">
          <cell r="A284">
            <v>21665</v>
          </cell>
          <cell r="B284" t="str">
            <v>East Wichita</v>
          </cell>
          <cell r="C284" t="str">
            <v>USA &amp; Canada</v>
          </cell>
          <cell r="E284">
            <v>102</v>
          </cell>
          <cell r="F284">
            <v>97</v>
          </cell>
          <cell r="K284">
            <v>-5</v>
          </cell>
        </row>
        <row r="285">
          <cell r="A285">
            <v>24865</v>
          </cell>
          <cell r="B285" t="str">
            <v>West Wichita</v>
          </cell>
          <cell r="C285" t="str">
            <v>USA &amp; Canada</v>
          </cell>
          <cell r="E285">
            <v>61</v>
          </cell>
          <cell r="F285">
            <v>60</v>
          </cell>
          <cell r="K285">
            <v>-1</v>
          </cell>
        </row>
        <row r="286">
          <cell r="A286">
            <v>55937</v>
          </cell>
          <cell r="B286" t="str">
            <v>West Sedgwick County-Sunrise</v>
          </cell>
          <cell r="C286" t="str">
            <v>USA &amp; Canada</v>
          </cell>
          <cell r="E286">
            <v>43</v>
          </cell>
          <cell r="F286">
            <v>40</v>
          </cell>
          <cell r="K286">
            <v>-3</v>
          </cell>
        </row>
        <row r="287">
          <cell r="A287">
            <v>61190</v>
          </cell>
          <cell r="B287" t="str">
            <v>Andover</v>
          </cell>
          <cell r="C287" t="str">
            <v>USA &amp; Canada</v>
          </cell>
          <cell r="E287">
            <v>32</v>
          </cell>
          <cell r="F287">
            <v>31</v>
          </cell>
          <cell r="K287">
            <v>-1</v>
          </cell>
        </row>
        <row r="288">
          <cell r="A288">
            <v>83151</v>
          </cell>
          <cell r="B288" t="str">
            <v>Hays Sunrise</v>
          </cell>
          <cell r="C288" t="str">
            <v>USA &amp; Canada</v>
          </cell>
          <cell r="E288">
            <v>17</v>
          </cell>
          <cell r="F288">
            <v>17</v>
          </cell>
          <cell r="K288">
            <v>0</v>
          </cell>
        </row>
        <row r="289">
          <cell r="A289">
            <v>83429</v>
          </cell>
          <cell r="B289" t="str">
            <v>Old Town Wichita</v>
          </cell>
          <cell r="C289" t="str">
            <v>USA &amp; Canada</v>
          </cell>
          <cell r="E289">
            <v>8</v>
          </cell>
          <cell r="F289">
            <v>8</v>
          </cell>
          <cell r="K289">
            <v>0</v>
          </cell>
        </row>
        <row r="290">
          <cell r="A290">
            <v>85714</v>
          </cell>
          <cell r="B290" t="str">
            <v>E-Club of Heart of America District 5670</v>
          </cell>
          <cell r="C290" t="str">
            <v>USA &amp; Canada</v>
          </cell>
          <cell r="E290">
            <v>18</v>
          </cell>
          <cell r="F290">
            <v>20</v>
          </cell>
          <cell r="K290">
            <v>2</v>
          </cell>
        </row>
        <row r="291">
          <cell r="A291" t="str">
            <v>Existing Club Totals</v>
          </cell>
          <cell r="E291">
            <v>2485</v>
          </cell>
          <cell r="F291">
            <v>2475</v>
          </cell>
          <cell r="K291">
            <v>-10</v>
          </cell>
        </row>
        <row r="293">
          <cell r="A293" t="str">
            <v>No New Clubs Chartered Since 1 July</v>
          </cell>
        </row>
        <row r="294">
          <cell r="A294" t="str">
            <v>Club ID</v>
          </cell>
          <cell r="B294" t="str">
            <v>Club Name</v>
          </cell>
          <cell r="C294" t="str">
            <v>Region 14 Name</v>
          </cell>
          <cell r="E294" t="str">
            <v>Member Count @ 1 July</v>
          </cell>
          <cell r="F294" t="str">
            <v>Member Count @ Current</v>
          </cell>
          <cell r="H294" t="str">
            <v>Termination Reason</v>
          </cell>
          <cell r="J294" t="str">
            <v>Termination Date</v>
          </cell>
          <cell r="K294" t="str">
            <v>Net Change from 1 July</v>
          </cell>
        </row>
        <row r="295">
          <cell r="E295">
            <v>0</v>
          </cell>
          <cell r="F295">
            <v>0</v>
          </cell>
          <cell r="K295">
            <v>0</v>
          </cell>
        </row>
        <row r="296">
          <cell r="A296" t="str">
            <v>New Club Totals</v>
          </cell>
          <cell r="E296">
            <v>0</v>
          </cell>
          <cell r="F296">
            <v>0</v>
          </cell>
          <cell r="K296">
            <v>0</v>
          </cell>
        </row>
        <row r="298">
          <cell r="D298" t="str">
            <v>Member at 1 July</v>
          </cell>
          <cell r="G298" t="str">
            <v>Member @ Current</v>
          </cell>
          <cell r="I298" t="str">
            <v>Net Change from 1 July</v>
          </cell>
        </row>
        <row r="299">
          <cell r="A299" t="str">
            <v>Total Performance For District # 5680</v>
          </cell>
          <cell r="D299">
            <v>2485</v>
          </cell>
          <cell r="G299">
            <v>2475</v>
          </cell>
          <cell r="I299">
            <v>-10</v>
          </cell>
        </row>
        <row r="301">
          <cell r="A301" t="str">
            <v>District ID 5710</v>
          </cell>
        </row>
        <row r="302">
          <cell r="A302" t="str">
            <v>Club ID</v>
          </cell>
          <cell r="B302" t="str">
            <v>Club Name</v>
          </cell>
          <cell r="C302" t="str">
            <v>Region 14 Name</v>
          </cell>
          <cell r="E302" t="str">
            <v>Member Count @ 1 July</v>
          </cell>
          <cell r="F302" t="str">
            <v>Member Count @ Current</v>
          </cell>
          <cell r="H302" t="str">
            <v>Termination Reason</v>
          </cell>
          <cell r="J302" t="str">
            <v>Termination Date</v>
          </cell>
          <cell r="K302" t="str">
            <v>Net Change from 1 July</v>
          </cell>
        </row>
        <row r="303">
          <cell r="A303">
            <v>1605</v>
          </cell>
          <cell r="B303" t="str">
            <v>Atchison</v>
          </cell>
          <cell r="C303" t="str">
            <v>USA &amp; Canada</v>
          </cell>
          <cell r="E303">
            <v>83</v>
          </cell>
          <cell r="F303">
            <v>84</v>
          </cell>
          <cell r="K303">
            <v>1</v>
          </cell>
        </row>
        <row r="304">
          <cell r="A304">
            <v>1606</v>
          </cell>
          <cell r="B304" t="str">
            <v>Baldwin City</v>
          </cell>
          <cell r="C304" t="str">
            <v>USA &amp; Canada</v>
          </cell>
          <cell r="E304">
            <v>19</v>
          </cell>
          <cell r="F304">
            <v>20</v>
          </cell>
          <cell r="K304">
            <v>1</v>
          </cell>
        </row>
        <row r="305">
          <cell r="A305">
            <v>1607</v>
          </cell>
          <cell r="B305" t="str">
            <v>Valley Heights, Blue Rapids</v>
          </cell>
          <cell r="C305" t="str">
            <v>USA &amp; Canada</v>
          </cell>
          <cell r="E305">
            <v>20</v>
          </cell>
          <cell r="F305">
            <v>20</v>
          </cell>
          <cell r="K305">
            <v>0</v>
          </cell>
        </row>
        <row r="306">
          <cell r="A306">
            <v>1608</v>
          </cell>
          <cell r="B306" t="str">
            <v>Bonner Springs</v>
          </cell>
          <cell r="C306" t="str">
            <v>USA &amp; Canada</v>
          </cell>
          <cell r="E306">
            <v>24</v>
          </cell>
          <cell r="F306">
            <v>24</v>
          </cell>
          <cell r="K306">
            <v>0</v>
          </cell>
        </row>
        <row r="307">
          <cell r="A307">
            <v>1610</v>
          </cell>
          <cell r="B307" t="str">
            <v>Burlington</v>
          </cell>
          <cell r="C307" t="str">
            <v>USA &amp; Canada</v>
          </cell>
          <cell r="E307">
            <v>30</v>
          </cell>
          <cell r="F307">
            <v>28</v>
          </cell>
          <cell r="K307">
            <v>-2</v>
          </cell>
        </row>
        <row r="308">
          <cell r="A308">
            <v>1611</v>
          </cell>
          <cell r="B308" t="str">
            <v>Council Grove</v>
          </cell>
          <cell r="C308" t="str">
            <v>USA &amp; Canada</v>
          </cell>
          <cell r="E308">
            <v>39</v>
          </cell>
          <cell r="F308">
            <v>39</v>
          </cell>
          <cell r="K308">
            <v>0</v>
          </cell>
        </row>
        <row r="309">
          <cell r="A309">
            <v>1612</v>
          </cell>
          <cell r="B309" t="str">
            <v>De Soto</v>
          </cell>
          <cell r="C309" t="str">
            <v>USA &amp; Canada</v>
          </cell>
          <cell r="E309">
            <v>30</v>
          </cell>
          <cell r="F309">
            <v>30</v>
          </cell>
          <cell r="K309">
            <v>0</v>
          </cell>
        </row>
        <row r="310">
          <cell r="A310">
            <v>1613</v>
          </cell>
          <cell r="B310" t="str">
            <v>Emporia</v>
          </cell>
          <cell r="C310" t="str">
            <v>USA &amp; Canada</v>
          </cell>
          <cell r="E310">
            <v>66</v>
          </cell>
          <cell r="F310">
            <v>66</v>
          </cell>
          <cell r="K310">
            <v>0</v>
          </cell>
        </row>
        <row r="311">
          <cell r="A311">
            <v>1615</v>
          </cell>
          <cell r="B311" t="str">
            <v>Garnett</v>
          </cell>
          <cell r="C311" t="str">
            <v>USA &amp; Canada</v>
          </cell>
          <cell r="E311">
            <v>18</v>
          </cell>
          <cell r="F311">
            <v>14</v>
          </cell>
          <cell r="K311">
            <v>-4</v>
          </cell>
        </row>
        <row r="312">
          <cell r="A312">
            <v>1616</v>
          </cell>
          <cell r="B312" t="str">
            <v>Holton</v>
          </cell>
          <cell r="C312" t="str">
            <v>USA &amp; Canada</v>
          </cell>
          <cell r="E312">
            <v>18</v>
          </cell>
          <cell r="F312">
            <v>18</v>
          </cell>
          <cell r="K312">
            <v>0</v>
          </cell>
        </row>
        <row r="313">
          <cell r="A313">
            <v>1618</v>
          </cell>
          <cell r="B313" t="str">
            <v>Junction City</v>
          </cell>
          <cell r="C313" t="str">
            <v>USA &amp; Canada</v>
          </cell>
          <cell r="E313">
            <v>47</v>
          </cell>
          <cell r="F313">
            <v>45</v>
          </cell>
          <cell r="K313">
            <v>-2</v>
          </cell>
        </row>
        <row r="314">
          <cell r="A314">
            <v>1619</v>
          </cell>
          <cell r="B314" t="str">
            <v>Kansas City</v>
          </cell>
          <cell r="C314" t="str">
            <v>USA &amp; Canada</v>
          </cell>
          <cell r="E314">
            <v>46</v>
          </cell>
          <cell r="F314">
            <v>45</v>
          </cell>
          <cell r="K314">
            <v>-1</v>
          </cell>
        </row>
        <row r="315">
          <cell r="A315">
            <v>1620</v>
          </cell>
          <cell r="B315" t="str">
            <v>Lawrence</v>
          </cell>
          <cell r="C315" t="str">
            <v>USA &amp; Canada</v>
          </cell>
          <cell r="E315">
            <v>185</v>
          </cell>
          <cell r="F315">
            <v>181</v>
          </cell>
          <cell r="K315">
            <v>-4</v>
          </cell>
        </row>
        <row r="316">
          <cell r="A316">
            <v>1621</v>
          </cell>
          <cell r="B316" t="str">
            <v>Leavenworth</v>
          </cell>
          <cell r="C316" t="str">
            <v>USA &amp; Canada</v>
          </cell>
          <cell r="E316">
            <v>76</v>
          </cell>
          <cell r="F316">
            <v>78</v>
          </cell>
          <cell r="K316">
            <v>2</v>
          </cell>
        </row>
        <row r="317">
          <cell r="A317">
            <v>1622</v>
          </cell>
          <cell r="B317" t="str">
            <v>Lenexa</v>
          </cell>
          <cell r="C317" t="str">
            <v>USA &amp; Canada</v>
          </cell>
          <cell r="E317">
            <v>47</v>
          </cell>
          <cell r="F317">
            <v>51</v>
          </cell>
          <cell r="K317">
            <v>4</v>
          </cell>
        </row>
        <row r="318">
          <cell r="A318">
            <v>1623</v>
          </cell>
          <cell r="B318" t="str">
            <v>Manhattan</v>
          </cell>
          <cell r="C318" t="str">
            <v>USA &amp; Canada</v>
          </cell>
          <cell r="E318">
            <v>179</v>
          </cell>
          <cell r="F318">
            <v>183</v>
          </cell>
          <cell r="K318">
            <v>4</v>
          </cell>
        </row>
        <row r="319">
          <cell r="A319">
            <v>1624</v>
          </cell>
          <cell r="B319" t="str">
            <v>Marysville</v>
          </cell>
          <cell r="C319" t="str">
            <v>USA &amp; Canada</v>
          </cell>
          <cell r="E319">
            <v>40</v>
          </cell>
          <cell r="F319">
            <v>40</v>
          </cell>
          <cell r="K319">
            <v>0</v>
          </cell>
        </row>
        <row r="320">
          <cell r="A320">
            <v>1625</v>
          </cell>
          <cell r="B320" t="str">
            <v>Olathe</v>
          </cell>
          <cell r="C320" t="str">
            <v>USA &amp; Canada</v>
          </cell>
          <cell r="E320">
            <v>55</v>
          </cell>
          <cell r="F320">
            <v>54</v>
          </cell>
          <cell r="K320">
            <v>-1</v>
          </cell>
        </row>
        <row r="321">
          <cell r="A321">
            <v>1626</v>
          </cell>
          <cell r="B321" t="str">
            <v>Osawatomie</v>
          </cell>
          <cell r="C321" t="str">
            <v>USA &amp; Canada</v>
          </cell>
          <cell r="E321">
            <v>20</v>
          </cell>
          <cell r="F321">
            <v>18</v>
          </cell>
          <cell r="K321">
            <v>-2</v>
          </cell>
        </row>
        <row r="322">
          <cell r="A322">
            <v>1627</v>
          </cell>
          <cell r="B322" t="str">
            <v>Oskaloosa</v>
          </cell>
          <cell r="C322" t="str">
            <v>USA &amp; Canada</v>
          </cell>
          <cell r="E322">
            <v>12</v>
          </cell>
          <cell r="F322">
            <v>12</v>
          </cell>
          <cell r="K322">
            <v>0</v>
          </cell>
        </row>
        <row r="323">
          <cell r="A323">
            <v>1628</v>
          </cell>
          <cell r="B323" t="str">
            <v>Ottawa</v>
          </cell>
          <cell r="C323" t="str">
            <v>USA &amp; Canada</v>
          </cell>
          <cell r="E323">
            <v>37</v>
          </cell>
          <cell r="F323">
            <v>39</v>
          </cell>
          <cell r="K323">
            <v>2</v>
          </cell>
        </row>
        <row r="324">
          <cell r="A324">
            <v>1629</v>
          </cell>
          <cell r="B324" t="str">
            <v>Overbrook</v>
          </cell>
          <cell r="C324" t="str">
            <v>USA &amp; Canada</v>
          </cell>
          <cell r="E324">
            <v>24</v>
          </cell>
          <cell r="F324">
            <v>22</v>
          </cell>
          <cell r="K324">
            <v>-2</v>
          </cell>
        </row>
        <row r="325">
          <cell r="A325">
            <v>1630</v>
          </cell>
          <cell r="B325" t="str">
            <v>Overland Park</v>
          </cell>
          <cell r="C325" t="str">
            <v>USA &amp; Canada</v>
          </cell>
          <cell r="E325">
            <v>110</v>
          </cell>
          <cell r="F325">
            <v>109</v>
          </cell>
          <cell r="K325">
            <v>-1</v>
          </cell>
        </row>
        <row r="326">
          <cell r="A326">
            <v>1631</v>
          </cell>
          <cell r="B326" t="str">
            <v>Paola</v>
          </cell>
          <cell r="C326" t="str">
            <v>USA &amp; Canada</v>
          </cell>
          <cell r="E326">
            <v>33</v>
          </cell>
          <cell r="F326">
            <v>32</v>
          </cell>
          <cell r="K326">
            <v>-1</v>
          </cell>
        </row>
        <row r="327">
          <cell r="A327">
            <v>1633</v>
          </cell>
          <cell r="B327" t="str">
            <v>Shawnee Mission</v>
          </cell>
          <cell r="C327" t="str">
            <v>USA &amp; Canada</v>
          </cell>
          <cell r="E327">
            <v>40</v>
          </cell>
          <cell r="F327">
            <v>39</v>
          </cell>
          <cell r="K327">
            <v>-1</v>
          </cell>
        </row>
        <row r="328">
          <cell r="A328">
            <v>1634</v>
          </cell>
          <cell r="B328" t="str">
            <v>Topeka</v>
          </cell>
          <cell r="C328" t="str">
            <v>USA &amp; Canada</v>
          </cell>
          <cell r="E328">
            <v>179</v>
          </cell>
          <cell r="F328">
            <v>174</v>
          </cell>
          <cell r="K328">
            <v>-5</v>
          </cell>
        </row>
        <row r="329">
          <cell r="A329">
            <v>1635</v>
          </cell>
          <cell r="B329" t="str">
            <v>Topeka West</v>
          </cell>
          <cell r="C329" t="str">
            <v>USA &amp; Canada</v>
          </cell>
          <cell r="E329">
            <v>15</v>
          </cell>
          <cell r="F329">
            <v>15</v>
          </cell>
          <cell r="K329">
            <v>0</v>
          </cell>
        </row>
        <row r="330">
          <cell r="A330">
            <v>1636</v>
          </cell>
          <cell r="B330" t="str">
            <v>Valley Falls</v>
          </cell>
          <cell r="C330" t="str">
            <v>USA &amp; Canada</v>
          </cell>
          <cell r="E330">
            <v>20</v>
          </cell>
          <cell r="F330">
            <v>20</v>
          </cell>
          <cell r="K330">
            <v>0</v>
          </cell>
        </row>
        <row r="331">
          <cell r="A331">
            <v>23041</v>
          </cell>
          <cell r="B331" t="str">
            <v>Johnson County</v>
          </cell>
          <cell r="C331" t="str">
            <v>USA &amp; Canada</v>
          </cell>
          <cell r="E331">
            <v>19</v>
          </cell>
          <cell r="F331">
            <v>19</v>
          </cell>
          <cell r="K331">
            <v>0</v>
          </cell>
        </row>
        <row r="332">
          <cell r="A332">
            <v>23300</v>
          </cell>
          <cell r="B332" t="str">
            <v>Topeka South</v>
          </cell>
          <cell r="C332" t="str">
            <v>USA &amp; Canada</v>
          </cell>
          <cell r="E332">
            <v>131</v>
          </cell>
          <cell r="F332">
            <v>133</v>
          </cell>
          <cell r="K332">
            <v>2</v>
          </cell>
        </row>
        <row r="333">
          <cell r="A333">
            <v>26710</v>
          </cell>
          <cell r="B333" t="str">
            <v>Overland Park South</v>
          </cell>
          <cell r="C333" t="str">
            <v>USA &amp; Canada</v>
          </cell>
          <cell r="E333">
            <v>87</v>
          </cell>
          <cell r="F333">
            <v>87</v>
          </cell>
          <cell r="K333">
            <v>0</v>
          </cell>
        </row>
        <row r="334">
          <cell r="A334">
            <v>30356</v>
          </cell>
          <cell r="B334" t="str">
            <v>Jayhawk Breakfast Lawrence</v>
          </cell>
          <cell r="C334" t="str">
            <v>USA &amp; Canada</v>
          </cell>
          <cell r="E334">
            <v>80</v>
          </cell>
          <cell r="F334">
            <v>84</v>
          </cell>
          <cell r="K334">
            <v>4</v>
          </cell>
        </row>
        <row r="335">
          <cell r="A335">
            <v>30590</v>
          </cell>
          <cell r="B335" t="str">
            <v>Leawood</v>
          </cell>
          <cell r="C335" t="str">
            <v>USA &amp; Canada</v>
          </cell>
          <cell r="E335">
            <v>52</v>
          </cell>
          <cell r="F335">
            <v>58</v>
          </cell>
          <cell r="K335">
            <v>6</v>
          </cell>
        </row>
        <row r="336">
          <cell r="A336">
            <v>31782</v>
          </cell>
          <cell r="B336" t="str">
            <v>Louisburg</v>
          </cell>
          <cell r="C336" t="str">
            <v>USA &amp; Canada</v>
          </cell>
          <cell r="E336">
            <v>34</v>
          </cell>
          <cell r="F336">
            <v>32</v>
          </cell>
          <cell r="K336">
            <v>-2</v>
          </cell>
        </row>
        <row r="337">
          <cell r="A337">
            <v>31800</v>
          </cell>
          <cell r="B337" t="str">
            <v>Gardner</v>
          </cell>
          <cell r="C337" t="str">
            <v>USA &amp; Canada</v>
          </cell>
          <cell r="E337">
            <v>49</v>
          </cell>
          <cell r="F337">
            <v>50</v>
          </cell>
          <cell r="K337">
            <v>1</v>
          </cell>
        </row>
        <row r="338">
          <cell r="A338">
            <v>50207</v>
          </cell>
          <cell r="B338" t="str">
            <v>Shawnee</v>
          </cell>
          <cell r="C338" t="str">
            <v>USA &amp; Canada</v>
          </cell>
          <cell r="E338">
            <v>49</v>
          </cell>
          <cell r="F338">
            <v>49</v>
          </cell>
          <cell r="K338">
            <v>0</v>
          </cell>
        </row>
        <row r="339">
          <cell r="A339">
            <v>50319</v>
          </cell>
          <cell r="B339" t="str">
            <v>Manhattan Konza</v>
          </cell>
          <cell r="C339" t="str">
            <v>USA &amp; Canada</v>
          </cell>
          <cell r="E339">
            <v>80</v>
          </cell>
          <cell r="F339">
            <v>87</v>
          </cell>
          <cell r="K339">
            <v>7</v>
          </cell>
        </row>
        <row r="340">
          <cell r="A340">
            <v>50683</v>
          </cell>
          <cell r="B340" t="str">
            <v>Spring Hill</v>
          </cell>
          <cell r="C340" t="str">
            <v>USA &amp; Canada</v>
          </cell>
          <cell r="E340">
            <v>10</v>
          </cell>
          <cell r="F340">
            <v>10</v>
          </cell>
          <cell r="K340">
            <v>0</v>
          </cell>
        </row>
        <row r="341">
          <cell r="A341">
            <v>51500</v>
          </cell>
          <cell r="B341" t="str">
            <v>Olathe-Santa Fe Trail</v>
          </cell>
          <cell r="C341" t="str">
            <v>USA &amp; Canada</v>
          </cell>
          <cell r="E341">
            <v>28</v>
          </cell>
          <cell r="F341">
            <v>31</v>
          </cell>
          <cell r="K341">
            <v>3</v>
          </cell>
        </row>
        <row r="342">
          <cell r="A342">
            <v>61504</v>
          </cell>
          <cell r="B342" t="str">
            <v>Lawrence Central</v>
          </cell>
          <cell r="C342" t="str">
            <v>USA &amp; Canada</v>
          </cell>
          <cell r="E342">
            <v>36</v>
          </cell>
          <cell r="F342">
            <v>37</v>
          </cell>
          <cell r="K342">
            <v>1</v>
          </cell>
        </row>
        <row r="343">
          <cell r="A343">
            <v>61505</v>
          </cell>
          <cell r="B343" t="str">
            <v>Topeka North</v>
          </cell>
          <cell r="C343" t="str">
            <v>USA &amp; Canada</v>
          </cell>
          <cell r="E343">
            <v>9</v>
          </cell>
          <cell r="F343">
            <v>9</v>
          </cell>
          <cell r="K343">
            <v>0</v>
          </cell>
        </row>
        <row r="344">
          <cell r="A344">
            <v>75163</v>
          </cell>
          <cell r="B344" t="str">
            <v>Village West (Kansas City)</v>
          </cell>
          <cell r="C344" t="str">
            <v>USA &amp; Canada</v>
          </cell>
          <cell r="E344">
            <v>28</v>
          </cell>
          <cell r="F344">
            <v>34</v>
          </cell>
          <cell r="K344">
            <v>6</v>
          </cell>
        </row>
        <row r="345">
          <cell r="A345">
            <v>83484</v>
          </cell>
          <cell r="B345" t="str">
            <v>Johnson County-Sunset</v>
          </cell>
          <cell r="C345" t="str">
            <v>USA &amp; Canada</v>
          </cell>
          <cell r="E345">
            <v>0</v>
          </cell>
          <cell r="F345">
            <v>0</v>
          </cell>
          <cell r="K345">
            <v>0</v>
          </cell>
        </row>
        <row r="346">
          <cell r="A346">
            <v>83855</v>
          </cell>
          <cell r="B346" t="str">
            <v>Western Johnson County</v>
          </cell>
          <cell r="C346" t="str">
            <v>USA &amp; Canada</v>
          </cell>
          <cell r="E346">
            <v>27</v>
          </cell>
          <cell r="F346">
            <v>29</v>
          </cell>
          <cell r="K346">
            <v>2</v>
          </cell>
        </row>
        <row r="347">
          <cell r="A347">
            <v>88526</v>
          </cell>
          <cell r="B347" t="str">
            <v>Ambassadors (West Kansas City)</v>
          </cell>
          <cell r="C347" t="str">
            <v>USA &amp; Canada</v>
          </cell>
          <cell r="E347">
            <v>23</v>
          </cell>
          <cell r="F347">
            <v>26</v>
          </cell>
          <cell r="K347">
            <v>3</v>
          </cell>
        </row>
        <row r="348">
          <cell r="A348" t="str">
            <v>Existing Club Totals</v>
          </cell>
          <cell r="E348">
            <v>2254</v>
          </cell>
          <cell r="F348">
            <v>2275</v>
          </cell>
          <cell r="K348">
            <v>21</v>
          </cell>
        </row>
        <row r="350">
          <cell r="A350" t="str">
            <v>No New Clubs Chartered Since 1 July</v>
          </cell>
        </row>
        <row r="351">
          <cell r="A351" t="str">
            <v>Club ID</v>
          </cell>
          <cell r="B351" t="str">
            <v>Club Name</v>
          </cell>
          <cell r="C351" t="str">
            <v>Region 14 Name</v>
          </cell>
          <cell r="E351" t="str">
            <v>Member Count @ 1 July</v>
          </cell>
          <cell r="F351" t="str">
            <v>Member Count @ Current</v>
          </cell>
          <cell r="H351" t="str">
            <v>Termination Reason</v>
          </cell>
          <cell r="J351" t="str">
            <v>Termination Date</v>
          </cell>
          <cell r="K351" t="str">
            <v>Net Change from 1 July</v>
          </cell>
        </row>
        <row r="352">
          <cell r="E352">
            <v>0</v>
          </cell>
          <cell r="F352">
            <v>0</v>
          </cell>
          <cell r="K352">
            <v>0</v>
          </cell>
        </row>
        <row r="353">
          <cell r="A353" t="str">
            <v>New Club Totals</v>
          </cell>
          <cell r="E353">
            <v>0</v>
          </cell>
          <cell r="F353">
            <v>0</v>
          </cell>
          <cell r="K353">
            <v>0</v>
          </cell>
        </row>
        <row r="355">
          <cell r="D355" t="str">
            <v>Member at 1 July</v>
          </cell>
          <cell r="G355" t="str">
            <v>Member @ Current</v>
          </cell>
          <cell r="I355" t="str">
            <v>Net Change from 1 July</v>
          </cell>
        </row>
        <row r="356">
          <cell r="A356" t="str">
            <v>Total Performance For District # 5710</v>
          </cell>
          <cell r="D356">
            <v>2254</v>
          </cell>
          <cell r="G356">
            <v>2275</v>
          </cell>
          <cell r="I356">
            <v>21</v>
          </cell>
        </row>
        <row r="358">
          <cell r="A358" t="str">
            <v>District ID 5790</v>
          </cell>
        </row>
        <row r="359">
          <cell r="A359" t="str">
            <v>Club ID</v>
          </cell>
          <cell r="B359" t="str">
            <v>Club Name</v>
          </cell>
          <cell r="C359" t="str">
            <v>Region 14 Name</v>
          </cell>
          <cell r="E359" t="str">
            <v>Member Count @ 1 July</v>
          </cell>
          <cell r="F359" t="str">
            <v>Member Count @ Current</v>
          </cell>
          <cell r="H359" t="str">
            <v>Termination Reason</v>
          </cell>
          <cell r="J359" t="str">
            <v>Termination Date</v>
          </cell>
          <cell r="K359" t="str">
            <v>Net Change from 1 July</v>
          </cell>
        </row>
        <row r="360">
          <cell r="A360">
            <v>1762</v>
          </cell>
          <cell r="B360" t="str">
            <v>Abilene</v>
          </cell>
          <cell r="C360" t="str">
            <v>USA &amp; Canada</v>
          </cell>
          <cell r="E360">
            <v>71</v>
          </cell>
          <cell r="F360">
            <v>73</v>
          </cell>
          <cell r="K360">
            <v>2</v>
          </cell>
        </row>
        <row r="361">
          <cell r="A361">
            <v>1763</v>
          </cell>
          <cell r="B361" t="str">
            <v>Arlington</v>
          </cell>
          <cell r="C361" t="str">
            <v>USA &amp; Canada</v>
          </cell>
          <cell r="E361">
            <v>138</v>
          </cell>
          <cell r="F361">
            <v>143</v>
          </cell>
          <cell r="K361">
            <v>5</v>
          </cell>
        </row>
        <row r="362">
          <cell r="A362">
            <v>1764</v>
          </cell>
          <cell r="B362" t="str">
            <v>Arlington (North)</v>
          </cell>
          <cell r="C362" t="str">
            <v>USA &amp; Canada</v>
          </cell>
          <cell r="E362">
            <v>30</v>
          </cell>
          <cell r="F362">
            <v>30</v>
          </cell>
          <cell r="K362">
            <v>0</v>
          </cell>
        </row>
        <row r="363">
          <cell r="A363">
            <v>1766</v>
          </cell>
          <cell r="B363" t="str">
            <v>Arlington West</v>
          </cell>
          <cell r="C363" t="str">
            <v>USA &amp; Canada</v>
          </cell>
          <cell r="E363">
            <v>34</v>
          </cell>
          <cell r="F363">
            <v>33</v>
          </cell>
          <cell r="K363">
            <v>-1</v>
          </cell>
        </row>
        <row r="364">
          <cell r="A364">
            <v>1767</v>
          </cell>
          <cell r="B364" t="str">
            <v>Azle</v>
          </cell>
          <cell r="C364" t="str">
            <v>USA &amp; Canada</v>
          </cell>
          <cell r="E364">
            <v>34</v>
          </cell>
          <cell r="F364">
            <v>34</v>
          </cell>
          <cell r="K364">
            <v>0</v>
          </cell>
        </row>
        <row r="365">
          <cell r="A365">
            <v>1768</v>
          </cell>
          <cell r="B365" t="str">
            <v>Bowie</v>
          </cell>
          <cell r="C365" t="str">
            <v>USA &amp; Canada</v>
          </cell>
          <cell r="E365">
            <v>17</v>
          </cell>
          <cell r="F365">
            <v>18</v>
          </cell>
          <cell r="K365">
            <v>1</v>
          </cell>
        </row>
        <row r="366">
          <cell r="A366">
            <v>1769</v>
          </cell>
          <cell r="B366" t="str">
            <v>Breckenridge</v>
          </cell>
          <cell r="C366" t="str">
            <v>USA &amp; Canada</v>
          </cell>
          <cell r="E366">
            <v>26</v>
          </cell>
          <cell r="F366">
            <v>24</v>
          </cell>
          <cell r="K366">
            <v>-2</v>
          </cell>
        </row>
        <row r="367">
          <cell r="A367">
            <v>1770</v>
          </cell>
          <cell r="B367" t="str">
            <v>Brownwood</v>
          </cell>
          <cell r="C367" t="str">
            <v>USA &amp; Canada</v>
          </cell>
          <cell r="E367">
            <v>15</v>
          </cell>
          <cell r="F367">
            <v>16</v>
          </cell>
          <cell r="K367">
            <v>1</v>
          </cell>
        </row>
        <row r="368">
          <cell r="A368">
            <v>1772</v>
          </cell>
          <cell r="B368" t="str">
            <v>Burkburnett</v>
          </cell>
          <cell r="C368" t="str">
            <v>USA &amp; Canada</v>
          </cell>
          <cell r="E368">
            <v>29</v>
          </cell>
          <cell r="F368">
            <v>29</v>
          </cell>
          <cell r="K368">
            <v>0</v>
          </cell>
        </row>
        <row r="369">
          <cell r="A369">
            <v>1773</v>
          </cell>
          <cell r="B369" t="str">
            <v>Burleson</v>
          </cell>
          <cell r="C369" t="str">
            <v>USA &amp; Canada</v>
          </cell>
          <cell r="E369">
            <v>49</v>
          </cell>
          <cell r="F369">
            <v>51</v>
          </cell>
          <cell r="K369">
            <v>2</v>
          </cell>
        </row>
        <row r="370">
          <cell r="A370">
            <v>1774</v>
          </cell>
          <cell r="B370" t="str">
            <v>Cisco</v>
          </cell>
          <cell r="C370" t="str">
            <v>USA &amp; Canada</v>
          </cell>
          <cell r="E370">
            <v>17</v>
          </cell>
          <cell r="F370">
            <v>17</v>
          </cell>
          <cell r="K370">
            <v>0</v>
          </cell>
        </row>
        <row r="371">
          <cell r="A371">
            <v>1775</v>
          </cell>
          <cell r="B371" t="str">
            <v>Cleburne</v>
          </cell>
          <cell r="C371" t="str">
            <v>USA &amp; Canada</v>
          </cell>
          <cell r="E371">
            <v>62</v>
          </cell>
          <cell r="F371">
            <v>61</v>
          </cell>
          <cell r="K371">
            <v>-1</v>
          </cell>
        </row>
        <row r="372">
          <cell r="A372">
            <v>1776</v>
          </cell>
          <cell r="B372" t="str">
            <v>Coleman</v>
          </cell>
          <cell r="C372" t="str">
            <v>USA &amp; Canada</v>
          </cell>
          <cell r="E372">
            <v>10</v>
          </cell>
          <cell r="F372">
            <v>10</v>
          </cell>
          <cell r="K372">
            <v>0</v>
          </cell>
        </row>
        <row r="373">
          <cell r="A373">
            <v>1777</v>
          </cell>
          <cell r="B373" t="str">
            <v>Crowell</v>
          </cell>
          <cell r="C373" t="str">
            <v>USA &amp; Canada</v>
          </cell>
          <cell r="E373">
            <v>14</v>
          </cell>
          <cell r="F373">
            <v>14</v>
          </cell>
          <cell r="K373">
            <v>0</v>
          </cell>
        </row>
        <row r="374">
          <cell r="A374">
            <v>1778</v>
          </cell>
          <cell r="B374" t="str">
            <v>Decatur</v>
          </cell>
          <cell r="C374" t="str">
            <v>USA &amp; Canada</v>
          </cell>
          <cell r="E374">
            <v>20</v>
          </cell>
          <cell r="F374">
            <v>22</v>
          </cell>
          <cell r="K374">
            <v>2</v>
          </cell>
        </row>
        <row r="375">
          <cell r="A375">
            <v>1779</v>
          </cell>
          <cell r="B375" t="str">
            <v>Denton</v>
          </cell>
          <cell r="C375" t="str">
            <v>USA &amp; Canada</v>
          </cell>
          <cell r="E375">
            <v>72</v>
          </cell>
          <cell r="F375">
            <v>74</v>
          </cell>
          <cell r="K375">
            <v>2</v>
          </cell>
        </row>
        <row r="376">
          <cell r="A376">
            <v>1780</v>
          </cell>
          <cell r="B376" t="str">
            <v>Denton-Lake Cities</v>
          </cell>
          <cell r="C376" t="str">
            <v>USA &amp; Canada</v>
          </cell>
          <cell r="E376">
            <v>47</v>
          </cell>
          <cell r="F376">
            <v>49</v>
          </cell>
          <cell r="K376">
            <v>2</v>
          </cell>
        </row>
        <row r="377">
          <cell r="A377">
            <v>1781</v>
          </cell>
          <cell r="B377" t="str">
            <v>Dublin</v>
          </cell>
          <cell r="C377" t="str">
            <v>USA &amp; Canada</v>
          </cell>
          <cell r="E377">
            <v>32</v>
          </cell>
          <cell r="F377">
            <v>28</v>
          </cell>
          <cell r="K377">
            <v>-4</v>
          </cell>
        </row>
        <row r="378">
          <cell r="A378">
            <v>1782</v>
          </cell>
          <cell r="B378" t="str">
            <v>Eastland</v>
          </cell>
          <cell r="C378" t="str">
            <v>USA &amp; Canada</v>
          </cell>
          <cell r="E378">
            <v>18</v>
          </cell>
          <cell r="F378">
            <v>19</v>
          </cell>
          <cell r="K378">
            <v>1</v>
          </cell>
        </row>
        <row r="379">
          <cell r="A379">
            <v>1784</v>
          </cell>
          <cell r="B379" t="str">
            <v>Fort Worth</v>
          </cell>
          <cell r="C379" t="str">
            <v>USA &amp; Canada</v>
          </cell>
          <cell r="E379">
            <v>293</v>
          </cell>
          <cell r="F379">
            <v>276</v>
          </cell>
          <cell r="K379">
            <v>-17</v>
          </cell>
        </row>
        <row r="380">
          <cell r="A380">
            <v>1785</v>
          </cell>
          <cell r="B380" t="str">
            <v>Fort Worth East</v>
          </cell>
          <cell r="C380" t="str">
            <v>USA &amp; Canada</v>
          </cell>
          <cell r="E380">
            <v>24</v>
          </cell>
          <cell r="F380">
            <v>23</v>
          </cell>
          <cell r="K380">
            <v>-1</v>
          </cell>
        </row>
        <row r="381">
          <cell r="A381">
            <v>1786</v>
          </cell>
          <cell r="B381" t="str">
            <v>Fort Worth Stockyards</v>
          </cell>
          <cell r="C381" t="str">
            <v>USA &amp; Canada</v>
          </cell>
          <cell r="E381">
            <v>15</v>
          </cell>
          <cell r="F381">
            <v>15</v>
          </cell>
          <cell r="K381">
            <v>0</v>
          </cell>
        </row>
        <row r="382">
          <cell r="A382">
            <v>1787</v>
          </cell>
          <cell r="B382" t="str">
            <v>Fort Worth-South</v>
          </cell>
          <cell r="C382" t="str">
            <v>USA &amp; Canada</v>
          </cell>
          <cell r="E382">
            <v>33</v>
          </cell>
          <cell r="F382">
            <v>34</v>
          </cell>
          <cell r="K382">
            <v>1</v>
          </cell>
        </row>
        <row r="383">
          <cell r="A383">
            <v>1788</v>
          </cell>
          <cell r="B383" t="str">
            <v>Fort Worth Southwest</v>
          </cell>
          <cell r="C383" t="str">
            <v>USA &amp; Canada</v>
          </cell>
          <cell r="E383">
            <v>18</v>
          </cell>
          <cell r="F383">
            <v>18</v>
          </cell>
          <cell r="K383">
            <v>0</v>
          </cell>
        </row>
        <row r="384">
          <cell r="A384">
            <v>1789</v>
          </cell>
          <cell r="B384" t="str">
            <v>Gainesville</v>
          </cell>
          <cell r="C384" t="str">
            <v>USA &amp; Canada</v>
          </cell>
          <cell r="E384">
            <v>31</v>
          </cell>
          <cell r="F384">
            <v>30</v>
          </cell>
          <cell r="K384">
            <v>-1</v>
          </cell>
        </row>
        <row r="385">
          <cell r="A385">
            <v>1790</v>
          </cell>
          <cell r="B385" t="str">
            <v>Graham</v>
          </cell>
          <cell r="C385" t="str">
            <v>USA &amp; Canada</v>
          </cell>
          <cell r="E385">
            <v>81</v>
          </cell>
          <cell r="F385">
            <v>81</v>
          </cell>
          <cell r="K385">
            <v>0</v>
          </cell>
        </row>
        <row r="386">
          <cell r="A386">
            <v>1791</v>
          </cell>
          <cell r="B386" t="str">
            <v>Granbury</v>
          </cell>
          <cell r="C386" t="str">
            <v>USA &amp; Canada</v>
          </cell>
          <cell r="E386">
            <v>62</v>
          </cell>
          <cell r="F386">
            <v>55</v>
          </cell>
          <cell r="K386">
            <v>-7</v>
          </cell>
        </row>
        <row r="387">
          <cell r="A387">
            <v>1793</v>
          </cell>
          <cell r="B387" t="str">
            <v>Grapevine</v>
          </cell>
          <cell r="C387" t="str">
            <v>USA &amp; Canada</v>
          </cell>
          <cell r="E387">
            <v>116</v>
          </cell>
          <cell r="F387">
            <v>123</v>
          </cell>
          <cell r="K387">
            <v>7</v>
          </cell>
        </row>
        <row r="388">
          <cell r="A388">
            <v>1794</v>
          </cell>
          <cell r="B388" t="str">
            <v>Arlington Great Southwest</v>
          </cell>
          <cell r="C388" t="str">
            <v>USA &amp; Canada</v>
          </cell>
          <cell r="E388">
            <v>18</v>
          </cell>
          <cell r="F388">
            <v>18</v>
          </cell>
          <cell r="K388">
            <v>0</v>
          </cell>
        </row>
        <row r="389">
          <cell r="A389">
            <v>1796</v>
          </cell>
          <cell r="B389" t="str">
            <v>Hamlin</v>
          </cell>
          <cell r="C389" t="str">
            <v>USA &amp; Canada</v>
          </cell>
          <cell r="E389">
            <v>20</v>
          </cell>
          <cell r="F389">
            <v>19</v>
          </cell>
          <cell r="K389">
            <v>-1</v>
          </cell>
        </row>
        <row r="390">
          <cell r="A390">
            <v>1797</v>
          </cell>
          <cell r="B390" t="str">
            <v>Haskell</v>
          </cell>
          <cell r="C390" t="str">
            <v>USA &amp; Canada</v>
          </cell>
          <cell r="E390">
            <v>20</v>
          </cell>
          <cell r="F390">
            <v>20</v>
          </cell>
          <cell r="K390">
            <v>0</v>
          </cell>
        </row>
        <row r="391">
          <cell r="A391">
            <v>1798</v>
          </cell>
          <cell r="B391" t="str">
            <v>Hurst-Euless-Bedford</v>
          </cell>
          <cell r="C391" t="str">
            <v>USA &amp; Canada</v>
          </cell>
          <cell r="E391">
            <v>52</v>
          </cell>
          <cell r="F391">
            <v>54</v>
          </cell>
          <cell r="K391">
            <v>2</v>
          </cell>
        </row>
        <row r="392">
          <cell r="A392">
            <v>1799</v>
          </cell>
          <cell r="B392" t="str">
            <v>Iowa Park</v>
          </cell>
          <cell r="C392" t="str">
            <v>USA &amp; Canada</v>
          </cell>
          <cell r="E392">
            <v>21</v>
          </cell>
          <cell r="F392">
            <v>21</v>
          </cell>
          <cell r="K392">
            <v>0</v>
          </cell>
        </row>
        <row r="393">
          <cell r="A393">
            <v>1800</v>
          </cell>
          <cell r="B393" t="str">
            <v>Lewisville</v>
          </cell>
          <cell r="C393" t="str">
            <v>USA &amp; Canada</v>
          </cell>
          <cell r="E393">
            <v>64</v>
          </cell>
          <cell r="F393">
            <v>69</v>
          </cell>
          <cell r="K393">
            <v>5</v>
          </cell>
        </row>
        <row r="394">
          <cell r="A394">
            <v>1801</v>
          </cell>
          <cell r="B394" t="str">
            <v>Mineral Wells</v>
          </cell>
          <cell r="C394" t="str">
            <v>USA &amp; Canada</v>
          </cell>
          <cell r="E394">
            <v>32</v>
          </cell>
          <cell r="F394">
            <v>38</v>
          </cell>
          <cell r="K394">
            <v>6</v>
          </cell>
        </row>
        <row r="395">
          <cell r="A395">
            <v>1802</v>
          </cell>
          <cell r="B395" t="str">
            <v>Nocona</v>
          </cell>
          <cell r="C395" t="str">
            <v>USA &amp; Canada</v>
          </cell>
          <cell r="E395">
            <v>12</v>
          </cell>
          <cell r="F395">
            <v>12</v>
          </cell>
          <cell r="K395">
            <v>0</v>
          </cell>
        </row>
        <row r="396">
          <cell r="A396">
            <v>1807</v>
          </cell>
          <cell r="B396" t="str">
            <v>Abilene Southwest</v>
          </cell>
          <cell r="C396" t="str">
            <v>USA &amp; Canada</v>
          </cell>
          <cell r="E396">
            <v>31</v>
          </cell>
          <cell r="F396">
            <v>34</v>
          </cell>
          <cell r="K396">
            <v>3</v>
          </cell>
        </row>
        <row r="397">
          <cell r="A397">
            <v>1808</v>
          </cell>
          <cell r="B397" t="str">
            <v>Southwest Wichita Falls</v>
          </cell>
          <cell r="C397" t="str">
            <v>USA &amp; Canada</v>
          </cell>
          <cell r="E397">
            <v>29</v>
          </cell>
          <cell r="F397">
            <v>32</v>
          </cell>
          <cell r="K397">
            <v>3</v>
          </cell>
        </row>
        <row r="398">
          <cell r="A398">
            <v>1809</v>
          </cell>
          <cell r="B398" t="str">
            <v>Stamford</v>
          </cell>
          <cell r="C398" t="str">
            <v>USA &amp; Canada</v>
          </cell>
          <cell r="E398">
            <v>11</v>
          </cell>
          <cell r="F398">
            <v>11</v>
          </cell>
          <cell r="K398">
            <v>0</v>
          </cell>
        </row>
        <row r="399">
          <cell r="A399">
            <v>1810</v>
          </cell>
          <cell r="B399" t="str">
            <v>Stephenville</v>
          </cell>
          <cell r="C399" t="str">
            <v>USA &amp; Canada</v>
          </cell>
          <cell r="E399">
            <v>23</v>
          </cell>
          <cell r="F399">
            <v>22</v>
          </cell>
          <cell r="K399">
            <v>-1</v>
          </cell>
        </row>
        <row r="400">
          <cell r="A400">
            <v>1811</v>
          </cell>
          <cell r="B400" t="str">
            <v>Vernon</v>
          </cell>
          <cell r="C400" t="str">
            <v>USA &amp; Canada</v>
          </cell>
          <cell r="E400">
            <v>23</v>
          </cell>
          <cell r="F400">
            <v>25</v>
          </cell>
          <cell r="K400">
            <v>2</v>
          </cell>
        </row>
        <row r="401">
          <cell r="A401">
            <v>1812</v>
          </cell>
          <cell r="B401" t="str">
            <v>Weatherford</v>
          </cell>
          <cell r="C401" t="str">
            <v>USA &amp; Canada</v>
          </cell>
          <cell r="E401">
            <v>77</v>
          </cell>
          <cell r="F401">
            <v>76</v>
          </cell>
          <cell r="K401">
            <v>-1</v>
          </cell>
        </row>
        <row r="402">
          <cell r="A402">
            <v>1813</v>
          </cell>
          <cell r="B402" t="str">
            <v>Western Fort Worth</v>
          </cell>
          <cell r="C402" t="str">
            <v>USA &amp; Canada</v>
          </cell>
          <cell r="E402">
            <v>43</v>
          </cell>
          <cell r="F402">
            <v>43</v>
          </cell>
          <cell r="K402">
            <v>0</v>
          </cell>
        </row>
        <row r="403">
          <cell r="A403">
            <v>1814</v>
          </cell>
          <cell r="B403" t="str">
            <v>Wichita Falls</v>
          </cell>
          <cell r="C403" t="str">
            <v>USA &amp; Canada</v>
          </cell>
          <cell r="E403">
            <v>78</v>
          </cell>
          <cell r="F403">
            <v>77</v>
          </cell>
          <cell r="K403">
            <v>-1</v>
          </cell>
        </row>
        <row r="404">
          <cell r="A404">
            <v>1815</v>
          </cell>
          <cell r="B404" t="str">
            <v>Wichita Falls (North)</v>
          </cell>
          <cell r="C404" t="str">
            <v>USA &amp; Canada</v>
          </cell>
          <cell r="E404">
            <v>16</v>
          </cell>
          <cell r="F404">
            <v>16</v>
          </cell>
          <cell r="K404">
            <v>0</v>
          </cell>
        </row>
        <row r="405">
          <cell r="A405">
            <v>21499</v>
          </cell>
          <cell r="B405" t="str">
            <v>Mid-Cities Pacesetters (Bedford)</v>
          </cell>
          <cell r="C405" t="str">
            <v>USA &amp; Canada</v>
          </cell>
          <cell r="E405">
            <v>36</v>
          </cell>
          <cell r="F405">
            <v>34</v>
          </cell>
          <cell r="K405">
            <v>-2</v>
          </cell>
        </row>
        <row r="406">
          <cell r="A406">
            <v>21735</v>
          </cell>
          <cell r="B406" t="str">
            <v>Mansfield</v>
          </cell>
          <cell r="C406" t="str">
            <v>USA &amp; Canada</v>
          </cell>
          <cell r="E406">
            <v>63</v>
          </cell>
          <cell r="F406">
            <v>59</v>
          </cell>
          <cell r="K406">
            <v>-4</v>
          </cell>
        </row>
        <row r="407">
          <cell r="A407">
            <v>22287</v>
          </cell>
          <cell r="B407" t="str">
            <v>Abilene Wednesday</v>
          </cell>
          <cell r="C407" t="str">
            <v>USA &amp; Canada</v>
          </cell>
          <cell r="E407">
            <v>25</v>
          </cell>
          <cell r="F407">
            <v>24</v>
          </cell>
          <cell r="K407">
            <v>-1</v>
          </cell>
        </row>
        <row r="408">
          <cell r="A408">
            <v>24435</v>
          </cell>
          <cell r="B408" t="str">
            <v>Arlington (Sunrise)</v>
          </cell>
          <cell r="C408" t="str">
            <v>USA &amp; Canada</v>
          </cell>
          <cell r="E408">
            <v>74</v>
          </cell>
          <cell r="F408">
            <v>77</v>
          </cell>
          <cell r="K408">
            <v>3</v>
          </cell>
        </row>
        <row r="409">
          <cell r="A409">
            <v>24551</v>
          </cell>
          <cell r="B409" t="str">
            <v>Flower Mound</v>
          </cell>
          <cell r="C409" t="str">
            <v>USA &amp; Canada</v>
          </cell>
          <cell r="E409">
            <v>55</v>
          </cell>
          <cell r="F409">
            <v>49</v>
          </cell>
          <cell r="K409">
            <v>-6</v>
          </cell>
        </row>
        <row r="410">
          <cell r="A410">
            <v>25472</v>
          </cell>
          <cell r="B410" t="str">
            <v>Metroport (Southlake)</v>
          </cell>
          <cell r="C410" t="str">
            <v>USA &amp; Canada</v>
          </cell>
          <cell r="E410">
            <v>30</v>
          </cell>
          <cell r="F410">
            <v>28</v>
          </cell>
          <cell r="K410">
            <v>-2</v>
          </cell>
        </row>
        <row r="411">
          <cell r="A411">
            <v>26735</v>
          </cell>
          <cell r="B411" t="str">
            <v>Fort Worth-International</v>
          </cell>
          <cell r="C411" t="str">
            <v>USA &amp; Canada</v>
          </cell>
          <cell r="E411">
            <v>14</v>
          </cell>
          <cell r="F411">
            <v>15</v>
          </cell>
          <cell r="K411">
            <v>1</v>
          </cell>
        </row>
        <row r="412">
          <cell r="A412">
            <v>27524</v>
          </cell>
          <cell r="B412" t="str">
            <v>Keller</v>
          </cell>
          <cell r="C412" t="str">
            <v>USA &amp; Canada</v>
          </cell>
          <cell r="E412">
            <v>52</v>
          </cell>
          <cell r="F412">
            <v>54</v>
          </cell>
          <cell r="K412">
            <v>2</v>
          </cell>
        </row>
        <row r="413">
          <cell r="A413">
            <v>31149</v>
          </cell>
          <cell r="B413" t="str">
            <v>Lewisville (Morning)</v>
          </cell>
          <cell r="C413" t="str">
            <v>USA &amp; Canada</v>
          </cell>
          <cell r="E413">
            <v>31</v>
          </cell>
          <cell r="F413">
            <v>32</v>
          </cell>
          <cell r="K413">
            <v>1</v>
          </cell>
        </row>
        <row r="414">
          <cell r="A414">
            <v>31630</v>
          </cell>
          <cell r="B414" t="str">
            <v>Colleyville</v>
          </cell>
          <cell r="C414" t="str">
            <v>USA &amp; Canada</v>
          </cell>
          <cell r="E414">
            <v>27</v>
          </cell>
          <cell r="F414">
            <v>27</v>
          </cell>
          <cell r="K414">
            <v>0</v>
          </cell>
        </row>
        <row r="415">
          <cell r="A415">
            <v>59104</v>
          </cell>
          <cell r="B415" t="str">
            <v>Arlington Sunset</v>
          </cell>
          <cell r="C415" t="str">
            <v>USA &amp; Canada</v>
          </cell>
          <cell r="E415">
            <v>11</v>
          </cell>
          <cell r="F415">
            <v>13</v>
          </cell>
          <cell r="K415">
            <v>2</v>
          </cell>
        </row>
        <row r="416">
          <cell r="A416">
            <v>67514</v>
          </cell>
          <cell r="B416" t="str">
            <v>Lake Ray Roberts (Pilot Point/Aubrey)</v>
          </cell>
          <cell r="C416" t="str">
            <v>USA &amp; Canada</v>
          </cell>
          <cell r="E416">
            <v>30</v>
          </cell>
          <cell r="F416">
            <v>28</v>
          </cell>
          <cell r="K416">
            <v>-2</v>
          </cell>
        </row>
        <row r="417">
          <cell r="A417">
            <v>68275</v>
          </cell>
          <cell r="B417" t="str">
            <v>Mansfield Sunrise</v>
          </cell>
          <cell r="C417" t="str">
            <v>USA &amp; Canada</v>
          </cell>
          <cell r="E417">
            <v>22</v>
          </cell>
          <cell r="F417">
            <v>24</v>
          </cell>
          <cell r="K417">
            <v>2</v>
          </cell>
        </row>
        <row r="418">
          <cell r="A418">
            <v>69640</v>
          </cell>
          <cell r="B418" t="str">
            <v>Southlake</v>
          </cell>
          <cell r="C418" t="str">
            <v>USA &amp; Canada</v>
          </cell>
          <cell r="E418">
            <v>29</v>
          </cell>
          <cell r="F418">
            <v>27</v>
          </cell>
          <cell r="K418">
            <v>-2</v>
          </cell>
        </row>
        <row r="419">
          <cell r="A419">
            <v>81440</v>
          </cell>
          <cell r="B419" t="str">
            <v>Highland Village</v>
          </cell>
          <cell r="C419" t="str">
            <v>USA &amp; Canada</v>
          </cell>
          <cell r="E419">
            <v>26</v>
          </cell>
          <cell r="F419">
            <v>26</v>
          </cell>
          <cell r="K419">
            <v>0</v>
          </cell>
        </row>
        <row r="420">
          <cell r="A420">
            <v>81766</v>
          </cell>
          <cell r="B420" t="str">
            <v>Kennedale</v>
          </cell>
          <cell r="C420" t="str">
            <v>USA &amp; Canada</v>
          </cell>
          <cell r="E420">
            <v>19</v>
          </cell>
          <cell r="F420">
            <v>23</v>
          </cell>
          <cell r="K420">
            <v>4</v>
          </cell>
        </row>
        <row r="421">
          <cell r="A421">
            <v>82971</v>
          </cell>
          <cell r="B421" t="str">
            <v>Burleson Area Mid Day</v>
          </cell>
          <cell r="C421" t="str">
            <v>USA &amp; Canada</v>
          </cell>
          <cell r="E421">
            <v>20</v>
          </cell>
          <cell r="F421">
            <v>20</v>
          </cell>
          <cell r="K421">
            <v>0</v>
          </cell>
        </row>
        <row r="422">
          <cell r="A422">
            <v>84295</v>
          </cell>
          <cell r="B422" t="str">
            <v>Eagle Mountain-Saginaw</v>
          </cell>
          <cell r="C422" t="str">
            <v>USA &amp; Canada</v>
          </cell>
          <cell r="E422">
            <v>18</v>
          </cell>
          <cell r="F422">
            <v>18</v>
          </cell>
          <cell r="K422">
            <v>0</v>
          </cell>
        </row>
        <row r="423">
          <cell r="A423">
            <v>86609</v>
          </cell>
          <cell r="B423" t="str">
            <v>Golden Triangle (NE Tarrant County)</v>
          </cell>
          <cell r="C423" t="str">
            <v>USA &amp; Canada</v>
          </cell>
          <cell r="E423">
            <v>19</v>
          </cell>
          <cell r="F423">
            <v>21</v>
          </cell>
          <cell r="K423">
            <v>2</v>
          </cell>
        </row>
        <row r="424">
          <cell r="A424">
            <v>86744</v>
          </cell>
          <cell r="B424" t="str">
            <v>Aledo</v>
          </cell>
          <cell r="C424" t="str">
            <v>USA &amp; Canada</v>
          </cell>
          <cell r="E424">
            <v>23</v>
          </cell>
          <cell r="F424">
            <v>24</v>
          </cell>
          <cell r="K424">
            <v>1</v>
          </cell>
        </row>
        <row r="425">
          <cell r="A425">
            <v>87041</v>
          </cell>
          <cell r="B425" t="str">
            <v>Cross Timbers, Flower Mound</v>
          </cell>
          <cell r="C425" t="str">
            <v>USA &amp; Canada</v>
          </cell>
          <cell r="E425">
            <v>110</v>
          </cell>
          <cell r="F425">
            <v>114</v>
          </cell>
          <cell r="K425">
            <v>4</v>
          </cell>
        </row>
        <row r="426">
          <cell r="A426">
            <v>87449</v>
          </cell>
          <cell r="B426" t="str">
            <v>Arlington Highlands</v>
          </cell>
          <cell r="C426" t="str">
            <v>USA &amp; Canada</v>
          </cell>
          <cell r="E426">
            <v>23</v>
          </cell>
          <cell r="F426">
            <v>16</v>
          </cell>
          <cell r="K426">
            <v>-7</v>
          </cell>
        </row>
        <row r="427">
          <cell r="A427">
            <v>87500</v>
          </cell>
          <cell r="B427" t="str">
            <v>Champions (Justin)</v>
          </cell>
          <cell r="C427" t="str">
            <v>USA &amp; Canada</v>
          </cell>
          <cell r="E427">
            <v>35</v>
          </cell>
          <cell r="F427">
            <v>38</v>
          </cell>
          <cell r="K427">
            <v>3</v>
          </cell>
        </row>
        <row r="428">
          <cell r="A428">
            <v>88314</v>
          </cell>
          <cell r="B428" t="str">
            <v>Denton Evening</v>
          </cell>
          <cell r="C428" t="str">
            <v>USA &amp; Canada</v>
          </cell>
          <cell r="E428">
            <v>41</v>
          </cell>
          <cell r="F428">
            <v>41</v>
          </cell>
          <cell r="K428">
            <v>0</v>
          </cell>
        </row>
        <row r="429">
          <cell r="A429">
            <v>88881</v>
          </cell>
          <cell r="B429" t="str">
            <v>Little Elm</v>
          </cell>
          <cell r="C429" t="str">
            <v>USA &amp; Canada</v>
          </cell>
          <cell r="E429">
            <v>19</v>
          </cell>
          <cell r="F429">
            <v>10</v>
          </cell>
          <cell r="K429">
            <v>-9</v>
          </cell>
        </row>
        <row r="430">
          <cell r="A430">
            <v>89732</v>
          </cell>
          <cell r="B430" t="str">
            <v>380 (Providence Village)</v>
          </cell>
          <cell r="C430" t="str">
            <v>USA &amp; Canada</v>
          </cell>
          <cell r="E430">
            <v>31</v>
          </cell>
          <cell r="F430">
            <v>33</v>
          </cell>
          <cell r="K430">
            <v>2</v>
          </cell>
        </row>
        <row r="431">
          <cell r="A431">
            <v>90039</v>
          </cell>
          <cell r="B431" t="str">
            <v>Trophy Club</v>
          </cell>
          <cell r="C431" t="str">
            <v>USA &amp; Canada</v>
          </cell>
          <cell r="E431">
            <v>38</v>
          </cell>
          <cell r="F431">
            <v>42</v>
          </cell>
          <cell r="K431">
            <v>4</v>
          </cell>
        </row>
        <row r="432">
          <cell r="A432">
            <v>90369</v>
          </cell>
          <cell r="B432" t="str">
            <v>E-Club District 5790 International Exchange</v>
          </cell>
          <cell r="C432" t="str">
            <v>USA &amp; Canada</v>
          </cell>
          <cell r="E432">
            <v>0</v>
          </cell>
          <cell r="F432">
            <v>31</v>
          </cell>
          <cell r="K432">
            <v>31</v>
          </cell>
        </row>
        <row r="433">
          <cell r="A433" t="str">
            <v>Existing Club Totals</v>
          </cell>
          <cell r="E433">
            <v>2899</v>
          </cell>
          <cell r="F433">
            <v>2935</v>
          </cell>
          <cell r="K433">
            <v>36</v>
          </cell>
        </row>
        <row r="435">
          <cell r="A435" t="str">
            <v>No New Clubs Chartered Since 1 July</v>
          </cell>
        </row>
        <row r="436">
          <cell r="A436" t="str">
            <v>Club ID</v>
          </cell>
          <cell r="B436" t="str">
            <v>Club Name</v>
          </cell>
          <cell r="C436" t="str">
            <v>Region 14 Name</v>
          </cell>
          <cell r="E436" t="str">
            <v>Member Count @ 1 July</v>
          </cell>
          <cell r="F436" t="str">
            <v>Member Count @ Current</v>
          </cell>
          <cell r="H436" t="str">
            <v>Termination Reason</v>
          </cell>
          <cell r="J436" t="str">
            <v>Termination Date</v>
          </cell>
          <cell r="K436" t="str">
            <v>Net Change from 1 July</v>
          </cell>
        </row>
        <row r="437">
          <cell r="E437">
            <v>0</v>
          </cell>
          <cell r="F437">
            <v>0</v>
          </cell>
          <cell r="K437">
            <v>0</v>
          </cell>
        </row>
        <row r="438">
          <cell r="A438" t="str">
            <v>New Club Totals</v>
          </cell>
          <cell r="E438">
            <v>0</v>
          </cell>
          <cell r="F438">
            <v>0</v>
          </cell>
          <cell r="K438">
            <v>0</v>
          </cell>
        </row>
        <row r="440">
          <cell r="D440" t="str">
            <v>Member at 1 July</v>
          </cell>
          <cell r="G440" t="str">
            <v>Member @ Current</v>
          </cell>
          <cell r="I440" t="str">
            <v>Net Change from 1 July</v>
          </cell>
        </row>
        <row r="441">
          <cell r="A441" t="str">
            <v>Total Performance For District # 5790</v>
          </cell>
          <cell r="D441">
            <v>2899</v>
          </cell>
          <cell r="G441">
            <v>2935</v>
          </cell>
          <cell r="I441">
            <v>36</v>
          </cell>
        </row>
        <row r="443">
          <cell r="A443" t="str">
            <v>District ID 5810</v>
          </cell>
        </row>
        <row r="444">
          <cell r="A444" t="str">
            <v>Club ID</v>
          </cell>
          <cell r="B444" t="str">
            <v>Club Name</v>
          </cell>
          <cell r="C444" t="str">
            <v>Region 14 Name</v>
          </cell>
          <cell r="E444" t="str">
            <v>Member Count @ 1 July</v>
          </cell>
          <cell r="F444" t="str">
            <v>Member Count @ Current</v>
          </cell>
          <cell r="H444" t="str">
            <v>Termination Reason</v>
          </cell>
          <cell r="J444" t="str">
            <v>Termination Date</v>
          </cell>
          <cell r="K444" t="str">
            <v>Net Change from 1 July</v>
          </cell>
        </row>
        <row r="445">
          <cell r="A445">
            <v>1816</v>
          </cell>
          <cell r="B445" t="str">
            <v>Allen</v>
          </cell>
          <cell r="C445" t="str">
            <v>USA &amp; Canada</v>
          </cell>
          <cell r="E445">
            <v>37</v>
          </cell>
          <cell r="F445">
            <v>38</v>
          </cell>
          <cell r="K445">
            <v>1</v>
          </cell>
        </row>
        <row r="446">
          <cell r="A446">
            <v>1817</v>
          </cell>
          <cell r="B446" t="str">
            <v>Bonham</v>
          </cell>
          <cell r="C446" t="str">
            <v>USA &amp; Canada</v>
          </cell>
          <cell r="E446">
            <v>42</v>
          </cell>
          <cell r="F446">
            <v>42</v>
          </cell>
          <cell r="K446">
            <v>0</v>
          </cell>
        </row>
        <row r="447">
          <cell r="A447">
            <v>1819</v>
          </cell>
          <cell r="B447" t="str">
            <v>Carrollton-Farmers Branch</v>
          </cell>
          <cell r="C447" t="str">
            <v>USA &amp; Canada</v>
          </cell>
          <cell r="E447">
            <v>71</v>
          </cell>
          <cell r="F447">
            <v>70</v>
          </cell>
          <cell r="K447">
            <v>-1</v>
          </cell>
        </row>
        <row r="448">
          <cell r="A448">
            <v>1820</v>
          </cell>
          <cell r="B448" t="str">
            <v>Commerce</v>
          </cell>
          <cell r="C448" t="str">
            <v>USA &amp; Canada</v>
          </cell>
          <cell r="E448">
            <v>29</v>
          </cell>
          <cell r="F448">
            <v>30</v>
          </cell>
          <cell r="K448">
            <v>1</v>
          </cell>
        </row>
        <row r="449">
          <cell r="A449">
            <v>1821</v>
          </cell>
          <cell r="B449" t="str">
            <v>Dallas</v>
          </cell>
          <cell r="C449" t="str">
            <v>USA &amp; Canada</v>
          </cell>
          <cell r="E449">
            <v>152</v>
          </cell>
          <cell r="F449">
            <v>162</v>
          </cell>
          <cell r="K449">
            <v>10</v>
          </cell>
        </row>
        <row r="450">
          <cell r="A450">
            <v>1822</v>
          </cell>
          <cell r="B450" t="str">
            <v>Preston Hollow</v>
          </cell>
          <cell r="C450" t="str">
            <v>USA &amp; Canada</v>
          </cell>
          <cell r="E450">
            <v>14</v>
          </cell>
          <cell r="F450">
            <v>13</v>
          </cell>
          <cell r="K450">
            <v>-1</v>
          </cell>
        </row>
        <row r="451">
          <cell r="A451">
            <v>1823</v>
          </cell>
          <cell r="B451" t="str">
            <v>De Soto</v>
          </cell>
          <cell r="C451" t="str">
            <v>USA &amp; Canada</v>
          </cell>
          <cell r="E451">
            <v>24</v>
          </cell>
          <cell r="F451">
            <v>26</v>
          </cell>
          <cell r="K451">
            <v>2</v>
          </cell>
        </row>
        <row r="452">
          <cell r="A452">
            <v>1824</v>
          </cell>
          <cell r="B452" t="str">
            <v>Denison</v>
          </cell>
          <cell r="C452" t="str">
            <v>USA &amp; Canada</v>
          </cell>
          <cell r="E452">
            <v>92</v>
          </cell>
          <cell r="F452">
            <v>87</v>
          </cell>
          <cell r="K452">
            <v>-5</v>
          </cell>
        </row>
        <row r="453">
          <cell r="A453">
            <v>1825</v>
          </cell>
          <cell r="B453" t="str">
            <v>East Dallas</v>
          </cell>
          <cell r="C453" t="str">
            <v>USA &amp; Canada</v>
          </cell>
          <cell r="E453">
            <v>18</v>
          </cell>
          <cell r="F453">
            <v>22</v>
          </cell>
          <cell r="K453">
            <v>4</v>
          </cell>
        </row>
        <row r="454">
          <cell r="A454">
            <v>1826</v>
          </cell>
          <cell r="B454" t="str">
            <v>Ennis</v>
          </cell>
          <cell r="C454" t="str">
            <v>USA &amp; Canada</v>
          </cell>
          <cell r="E454">
            <v>28</v>
          </cell>
          <cell r="F454">
            <v>30</v>
          </cell>
          <cell r="K454">
            <v>2</v>
          </cell>
        </row>
        <row r="455">
          <cell r="A455">
            <v>1828</v>
          </cell>
          <cell r="B455" t="str">
            <v>Farmersville</v>
          </cell>
          <cell r="C455" t="str">
            <v>USA &amp; Canada</v>
          </cell>
          <cell r="E455">
            <v>36</v>
          </cell>
          <cell r="F455">
            <v>35</v>
          </cell>
          <cell r="K455">
            <v>-1</v>
          </cell>
        </row>
        <row r="456">
          <cell r="A456">
            <v>1829</v>
          </cell>
          <cell r="B456" t="str">
            <v>Garland</v>
          </cell>
          <cell r="C456" t="str">
            <v>USA &amp; Canada</v>
          </cell>
          <cell r="E456">
            <v>8</v>
          </cell>
          <cell r="F456">
            <v>8</v>
          </cell>
          <cell r="K456">
            <v>0</v>
          </cell>
        </row>
        <row r="457">
          <cell r="A457">
            <v>1831</v>
          </cell>
          <cell r="B457" t="str">
            <v>Grand Prairie</v>
          </cell>
          <cell r="C457" t="str">
            <v>USA &amp; Canada</v>
          </cell>
          <cell r="E457">
            <v>47</v>
          </cell>
          <cell r="F457">
            <v>44</v>
          </cell>
          <cell r="K457">
            <v>-3</v>
          </cell>
        </row>
        <row r="458">
          <cell r="A458">
            <v>1832</v>
          </cell>
          <cell r="B458" t="str">
            <v>Greenville</v>
          </cell>
          <cell r="C458" t="str">
            <v>USA &amp; Canada</v>
          </cell>
          <cell r="E458">
            <v>81</v>
          </cell>
          <cell r="F458">
            <v>79</v>
          </cell>
          <cell r="K458">
            <v>-2</v>
          </cell>
        </row>
        <row r="459">
          <cell r="A459">
            <v>1833</v>
          </cell>
          <cell r="B459" t="str">
            <v>Hurricane Creek</v>
          </cell>
          <cell r="C459" t="str">
            <v>USA &amp; Canada</v>
          </cell>
          <cell r="E459">
            <v>26</v>
          </cell>
          <cell r="F459">
            <v>27</v>
          </cell>
          <cell r="K459">
            <v>1</v>
          </cell>
        </row>
        <row r="460">
          <cell r="A460">
            <v>1834</v>
          </cell>
          <cell r="B460" t="str">
            <v>Irving Las Colinas</v>
          </cell>
          <cell r="C460" t="str">
            <v>USA &amp; Canada</v>
          </cell>
          <cell r="E460">
            <v>61</v>
          </cell>
          <cell r="F460">
            <v>62</v>
          </cell>
          <cell r="K460">
            <v>1</v>
          </cell>
        </row>
        <row r="461">
          <cell r="A461">
            <v>1836</v>
          </cell>
          <cell r="B461" t="str">
            <v>McKinney</v>
          </cell>
          <cell r="C461" t="str">
            <v>USA &amp; Canada</v>
          </cell>
          <cell r="E461">
            <v>58</v>
          </cell>
          <cell r="F461">
            <v>58</v>
          </cell>
          <cell r="K461">
            <v>0</v>
          </cell>
        </row>
        <row r="462">
          <cell r="A462">
            <v>1837</v>
          </cell>
          <cell r="B462" t="str">
            <v>Mesquite</v>
          </cell>
          <cell r="C462" t="str">
            <v>USA &amp; Canada</v>
          </cell>
          <cell r="E462">
            <v>45</v>
          </cell>
          <cell r="F462">
            <v>49</v>
          </cell>
          <cell r="K462">
            <v>4</v>
          </cell>
        </row>
        <row r="463">
          <cell r="A463">
            <v>1838</v>
          </cell>
          <cell r="B463" t="str">
            <v>Midlothian</v>
          </cell>
          <cell r="C463" t="str">
            <v>USA &amp; Canada</v>
          </cell>
          <cell r="E463">
            <v>25</v>
          </cell>
          <cell r="F463">
            <v>26</v>
          </cell>
          <cell r="K463">
            <v>1</v>
          </cell>
        </row>
        <row r="464">
          <cell r="A464">
            <v>1839</v>
          </cell>
          <cell r="B464" t="str">
            <v>Dallas Trinity</v>
          </cell>
          <cell r="C464" t="str">
            <v>USA &amp; Canada</v>
          </cell>
          <cell r="E464">
            <v>14</v>
          </cell>
          <cell r="F464">
            <v>13</v>
          </cell>
          <cell r="K464">
            <v>-1</v>
          </cell>
        </row>
        <row r="465">
          <cell r="A465">
            <v>1840</v>
          </cell>
          <cell r="B465" t="str">
            <v>Park Cities (Dallas)</v>
          </cell>
          <cell r="C465" t="str">
            <v>USA &amp; Canada</v>
          </cell>
          <cell r="E465">
            <v>151</v>
          </cell>
          <cell r="F465">
            <v>153</v>
          </cell>
          <cell r="K465">
            <v>2</v>
          </cell>
        </row>
        <row r="466">
          <cell r="A466">
            <v>1841</v>
          </cell>
          <cell r="B466" t="str">
            <v>Plano</v>
          </cell>
          <cell r="C466" t="str">
            <v>USA &amp; Canada</v>
          </cell>
          <cell r="E466">
            <v>67</v>
          </cell>
          <cell r="F466">
            <v>67</v>
          </cell>
          <cell r="K466">
            <v>0</v>
          </cell>
        </row>
        <row r="467">
          <cell r="A467">
            <v>1842</v>
          </cell>
          <cell r="B467" t="str">
            <v>Plano West</v>
          </cell>
          <cell r="C467" t="str">
            <v>USA &amp; Canada</v>
          </cell>
          <cell r="E467">
            <v>22</v>
          </cell>
          <cell r="F467">
            <v>24</v>
          </cell>
          <cell r="K467">
            <v>2</v>
          </cell>
        </row>
        <row r="468">
          <cell r="A468">
            <v>1844</v>
          </cell>
          <cell r="B468" t="str">
            <v>Prestonwood (Dallas)</v>
          </cell>
          <cell r="C468" t="str">
            <v>USA &amp; Canada</v>
          </cell>
          <cell r="E468">
            <v>25</v>
          </cell>
          <cell r="F468">
            <v>26</v>
          </cell>
          <cell r="K468">
            <v>1</v>
          </cell>
        </row>
        <row r="469">
          <cell r="A469">
            <v>1845</v>
          </cell>
          <cell r="B469" t="str">
            <v>Richardson</v>
          </cell>
          <cell r="C469" t="str">
            <v>USA &amp; Canada</v>
          </cell>
          <cell r="E469">
            <v>73</v>
          </cell>
          <cell r="F469">
            <v>76</v>
          </cell>
          <cell r="K469">
            <v>3</v>
          </cell>
        </row>
        <row r="470">
          <cell r="A470">
            <v>1847</v>
          </cell>
          <cell r="B470" t="str">
            <v>Rockwall</v>
          </cell>
          <cell r="C470" t="str">
            <v>USA &amp; Canada</v>
          </cell>
          <cell r="E470">
            <v>114</v>
          </cell>
          <cell r="F470">
            <v>109</v>
          </cell>
          <cell r="K470">
            <v>-5</v>
          </cell>
        </row>
        <row r="471">
          <cell r="A471">
            <v>1848</v>
          </cell>
          <cell r="B471" t="str">
            <v>Sherman</v>
          </cell>
          <cell r="C471" t="str">
            <v>USA &amp; Canada</v>
          </cell>
          <cell r="E471">
            <v>30</v>
          </cell>
          <cell r="F471">
            <v>34</v>
          </cell>
          <cell r="K471">
            <v>4</v>
          </cell>
        </row>
        <row r="472">
          <cell r="A472">
            <v>1849</v>
          </cell>
          <cell r="B472" t="str">
            <v>Terrell</v>
          </cell>
          <cell r="C472" t="str">
            <v>USA &amp; Canada</v>
          </cell>
          <cell r="E472">
            <v>27</v>
          </cell>
          <cell r="F472">
            <v>31</v>
          </cell>
          <cell r="K472">
            <v>4</v>
          </cell>
        </row>
        <row r="473">
          <cell r="A473">
            <v>1850</v>
          </cell>
          <cell r="B473" t="str">
            <v>Waxahachie</v>
          </cell>
          <cell r="C473" t="str">
            <v>USA &amp; Canada</v>
          </cell>
          <cell r="E473">
            <v>95</v>
          </cell>
          <cell r="F473">
            <v>105</v>
          </cell>
          <cell r="K473">
            <v>10</v>
          </cell>
        </row>
        <row r="474">
          <cell r="A474">
            <v>1851</v>
          </cell>
          <cell r="B474" t="str">
            <v>White Rock (Dallas)</v>
          </cell>
          <cell r="C474" t="str">
            <v>USA &amp; Canada</v>
          </cell>
          <cell r="E474">
            <v>16</v>
          </cell>
          <cell r="F474">
            <v>20</v>
          </cell>
          <cell r="K474">
            <v>4</v>
          </cell>
        </row>
        <row r="475">
          <cell r="A475">
            <v>1852</v>
          </cell>
          <cell r="B475" t="str">
            <v>Whitesboro</v>
          </cell>
          <cell r="C475" t="str">
            <v>USA &amp; Canada</v>
          </cell>
          <cell r="E475">
            <v>18</v>
          </cell>
          <cell r="F475">
            <v>18</v>
          </cell>
          <cell r="K475">
            <v>0</v>
          </cell>
        </row>
        <row r="476">
          <cell r="A476">
            <v>21113</v>
          </cell>
          <cell r="B476" t="str">
            <v>Coppell</v>
          </cell>
          <cell r="C476" t="str">
            <v>USA &amp; Canada</v>
          </cell>
          <cell r="E476">
            <v>34</v>
          </cell>
          <cell r="F476">
            <v>33</v>
          </cell>
          <cell r="K476">
            <v>-1</v>
          </cell>
        </row>
        <row r="477">
          <cell r="A477">
            <v>21215</v>
          </cell>
          <cell r="B477" t="str">
            <v>Duncanville</v>
          </cell>
          <cell r="C477" t="str">
            <v>USA &amp; Canada</v>
          </cell>
          <cell r="E477">
            <v>36</v>
          </cell>
          <cell r="F477">
            <v>38</v>
          </cell>
          <cell r="K477">
            <v>2</v>
          </cell>
        </row>
        <row r="478">
          <cell r="A478">
            <v>21793</v>
          </cell>
          <cell r="B478" t="str">
            <v>Lancaster</v>
          </cell>
          <cell r="C478" t="str">
            <v>USA &amp; Canada</v>
          </cell>
          <cell r="E478">
            <v>5</v>
          </cell>
          <cell r="F478">
            <v>0</v>
          </cell>
          <cell r="H478" t="str">
            <v xml:space="preserve"> Club Resignation/Disband</v>
          </cell>
          <cell r="J478" t="str">
            <v>09-Oct-2019</v>
          </cell>
          <cell r="K478">
            <v>-5</v>
          </cell>
        </row>
        <row r="479">
          <cell r="A479">
            <v>22083</v>
          </cell>
          <cell r="B479" t="str">
            <v>Addison</v>
          </cell>
          <cell r="C479" t="str">
            <v>USA &amp; Canada</v>
          </cell>
          <cell r="E479">
            <v>46</v>
          </cell>
          <cell r="F479">
            <v>45</v>
          </cell>
          <cell r="K479">
            <v>-1</v>
          </cell>
        </row>
        <row r="480">
          <cell r="A480">
            <v>22258</v>
          </cell>
          <cell r="B480" t="str">
            <v>Plano Metro</v>
          </cell>
          <cell r="C480" t="str">
            <v>USA &amp; Canada</v>
          </cell>
          <cell r="E480">
            <v>43</v>
          </cell>
          <cell r="F480">
            <v>45</v>
          </cell>
          <cell r="K480">
            <v>2</v>
          </cell>
        </row>
        <row r="481">
          <cell r="A481">
            <v>22699</v>
          </cell>
          <cell r="B481" t="str">
            <v>Rowlett</v>
          </cell>
          <cell r="C481" t="str">
            <v>USA &amp; Canada</v>
          </cell>
          <cell r="E481">
            <v>28</v>
          </cell>
          <cell r="F481">
            <v>29</v>
          </cell>
          <cell r="K481">
            <v>1</v>
          </cell>
        </row>
        <row r="482">
          <cell r="A482">
            <v>23144</v>
          </cell>
          <cell r="B482" t="str">
            <v>Richardson East</v>
          </cell>
          <cell r="C482" t="str">
            <v>USA &amp; Canada</v>
          </cell>
          <cell r="E482">
            <v>42</v>
          </cell>
          <cell r="F482">
            <v>42</v>
          </cell>
          <cell r="K482">
            <v>0</v>
          </cell>
        </row>
        <row r="483">
          <cell r="A483">
            <v>23155</v>
          </cell>
          <cell r="B483" t="str">
            <v>Grand Prairie Metro</v>
          </cell>
          <cell r="C483" t="str">
            <v>USA &amp; Canada</v>
          </cell>
          <cell r="E483">
            <v>33</v>
          </cell>
          <cell r="F483">
            <v>31</v>
          </cell>
          <cell r="K483">
            <v>-2</v>
          </cell>
        </row>
        <row r="484">
          <cell r="A484">
            <v>23301</v>
          </cell>
          <cell r="B484" t="str">
            <v>Frisco</v>
          </cell>
          <cell r="C484" t="str">
            <v>USA &amp; Canada</v>
          </cell>
          <cell r="E484">
            <v>69</v>
          </cell>
          <cell r="F484">
            <v>70</v>
          </cell>
          <cell r="K484">
            <v>1</v>
          </cell>
        </row>
        <row r="485">
          <cell r="A485">
            <v>23302</v>
          </cell>
          <cell r="B485" t="str">
            <v>Preston Center (Dallas)</v>
          </cell>
          <cell r="C485" t="str">
            <v>USA &amp; Canada</v>
          </cell>
          <cell r="E485">
            <v>51</v>
          </cell>
          <cell r="F485">
            <v>53</v>
          </cell>
          <cell r="K485">
            <v>2</v>
          </cell>
        </row>
        <row r="486">
          <cell r="A486">
            <v>24029</v>
          </cell>
          <cell r="B486" t="str">
            <v>Farmers Branch</v>
          </cell>
          <cell r="C486" t="str">
            <v>USA &amp; Canada</v>
          </cell>
          <cell r="E486">
            <v>18</v>
          </cell>
          <cell r="F486">
            <v>18</v>
          </cell>
          <cell r="K486">
            <v>0</v>
          </cell>
        </row>
        <row r="487">
          <cell r="A487">
            <v>24801</v>
          </cell>
          <cell r="B487" t="str">
            <v>Grayson County</v>
          </cell>
          <cell r="C487" t="str">
            <v>USA &amp; Canada</v>
          </cell>
          <cell r="E487">
            <v>38</v>
          </cell>
          <cell r="F487">
            <v>38</v>
          </cell>
          <cell r="K487">
            <v>0</v>
          </cell>
        </row>
        <row r="488">
          <cell r="A488">
            <v>25088</v>
          </cell>
          <cell r="B488" t="str">
            <v>Irving Sunrise</v>
          </cell>
          <cell r="C488" t="str">
            <v>USA &amp; Canada</v>
          </cell>
          <cell r="E488">
            <v>28</v>
          </cell>
          <cell r="F488">
            <v>28</v>
          </cell>
          <cell r="K488">
            <v>0</v>
          </cell>
        </row>
        <row r="489">
          <cell r="A489">
            <v>26263</v>
          </cell>
          <cell r="B489" t="str">
            <v>Rockwall Breakfast</v>
          </cell>
          <cell r="C489" t="str">
            <v>USA &amp; Canada</v>
          </cell>
          <cell r="E489">
            <v>20</v>
          </cell>
          <cell r="F489">
            <v>21</v>
          </cell>
          <cell r="K489">
            <v>1</v>
          </cell>
        </row>
        <row r="490">
          <cell r="A490">
            <v>26294</v>
          </cell>
          <cell r="B490" t="str">
            <v>Wylie East Fork</v>
          </cell>
          <cell r="C490" t="str">
            <v>USA &amp; Canada</v>
          </cell>
          <cell r="E490">
            <v>28</v>
          </cell>
          <cell r="F490">
            <v>27</v>
          </cell>
          <cell r="K490">
            <v>-1</v>
          </cell>
        </row>
        <row r="491">
          <cell r="A491">
            <v>28762</v>
          </cell>
          <cell r="B491" t="str">
            <v>McKinney Sunrise</v>
          </cell>
          <cell r="C491" t="str">
            <v>USA &amp; Canada</v>
          </cell>
          <cell r="E491">
            <v>45</v>
          </cell>
          <cell r="F491">
            <v>47</v>
          </cell>
          <cell r="K491">
            <v>2</v>
          </cell>
        </row>
        <row r="492">
          <cell r="A492">
            <v>29022</v>
          </cell>
          <cell r="B492" t="str">
            <v>Greenville Daybreak</v>
          </cell>
          <cell r="C492" t="str">
            <v>USA &amp; Canada</v>
          </cell>
          <cell r="E492">
            <v>24</v>
          </cell>
          <cell r="F492">
            <v>24</v>
          </cell>
          <cell r="K492">
            <v>0</v>
          </cell>
        </row>
        <row r="493">
          <cell r="A493">
            <v>50711</v>
          </cell>
          <cell r="B493" t="str">
            <v>Allen Sunrise</v>
          </cell>
          <cell r="C493" t="str">
            <v>USA &amp; Canada</v>
          </cell>
          <cell r="E493">
            <v>38</v>
          </cell>
          <cell r="F493">
            <v>37</v>
          </cell>
          <cell r="K493">
            <v>-1</v>
          </cell>
        </row>
        <row r="494">
          <cell r="A494">
            <v>53204</v>
          </cell>
          <cell r="B494" t="str">
            <v>Plano Sunrise</v>
          </cell>
          <cell r="C494" t="str">
            <v>USA &amp; Canada</v>
          </cell>
          <cell r="E494">
            <v>26</v>
          </cell>
          <cell r="F494">
            <v>24</v>
          </cell>
          <cell r="K494">
            <v>-2</v>
          </cell>
        </row>
        <row r="495">
          <cell r="A495">
            <v>60204</v>
          </cell>
          <cell r="B495" t="str">
            <v>Frisco Sunrise</v>
          </cell>
          <cell r="C495" t="str">
            <v>USA &amp; Canada</v>
          </cell>
          <cell r="E495">
            <v>42</v>
          </cell>
          <cell r="F495">
            <v>46</v>
          </cell>
          <cell r="K495">
            <v>4</v>
          </cell>
        </row>
        <row r="496">
          <cell r="A496">
            <v>62286</v>
          </cell>
          <cell r="B496" t="str">
            <v>Cedar Hill</v>
          </cell>
          <cell r="C496" t="str">
            <v>USA &amp; Canada</v>
          </cell>
          <cell r="E496">
            <v>16</v>
          </cell>
          <cell r="F496">
            <v>16</v>
          </cell>
          <cell r="K496">
            <v>0</v>
          </cell>
        </row>
        <row r="497">
          <cell r="A497">
            <v>65341</v>
          </cell>
          <cell r="B497" t="str">
            <v>Royse City</v>
          </cell>
          <cell r="C497" t="str">
            <v>USA &amp; Canada</v>
          </cell>
          <cell r="E497">
            <v>26</v>
          </cell>
          <cell r="F497">
            <v>25</v>
          </cell>
          <cell r="K497">
            <v>-1</v>
          </cell>
        </row>
        <row r="498">
          <cell r="A498">
            <v>65495</v>
          </cell>
          <cell r="B498" t="str">
            <v>Addison Midday</v>
          </cell>
          <cell r="C498" t="str">
            <v>USA &amp; Canada</v>
          </cell>
          <cell r="E498">
            <v>27</v>
          </cell>
          <cell r="F498">
            <v>27</v>
          </cell>
          <cell r="K498">
            <v>0</v>
          </cell>
        </row>
        <row r="499">
          <cell r="A499">
            <v>76605</v>
          </cell>
          <cell r="B499" t="str">
            <v>E-Club of North Texas</v>
          </cell>
          <cell r="C499" t="str">
            <v>USA &amp; Canada</v>
          </cell>
          <cell r="E499">
            <v>12</v>
          </cell>
          <cell r="F499">
            <v>11</v>
          </cell>
          <cell r="K499">
            <v>-1</v>
          </cell>
        </row>
        <row r="500">
          <cell r="A500">
            <v>78771</v>
          </cell>
          <cell r="B500" t="str">
            <v>Preston Trail (Celina)</v>
          </cell>
          <cell r="C500" t="str">
            <v>USA &amp; Canada</v>
          </cell>
          <cell r="E500">
            <v>38</v>
          </cell>
          <cell r="F500">
            <v>33</v>
          </cell>
          <cell r="K500">
            <v>-5</v>
          </cell>
        </row>
        <row r="501">
          <cell r="A501">
            <v>80611</v>
          </cell>
          <cell r="B501" t="str">
            <v>Prosper</v>
          </cell>
          <cell r="C501" t="str">
            <v>USA &amp; Canada</v>
          </cell>
          <cell r="E501">
            <v>28</v>
          </cell>
          <cell r="F501">
            <v>28</v>
          </cell>
          <cell r="K501">
            <v>0</v>
          </cell>
        </row>
        <row r="502">
          <cell r="A502">
            <v>82453</v>
          </cell>
          <cell r="B502" t="str">
            <v>Dallas-Uptown</v>
          </cell>
          <cell r="C502" t="str">
            <v>USA &amp; Canada</v>
          </cell>
          <cell r="E502">
            <v>51</v>
          </cell>
          <cell r="F502">
            <v>48</v>
          </cell>
          <cell r="K502">
            <v>-3</v>
          </cell>
        </row>
        <row r="503">
          <cell r="A503">
            <v>83110</v>
          </cell>
          <cell r="B503" t="str">
            <v>North Texas Pioneers, Plano</v>
          </cell>
          <cell r="C503" t="str">
            <v>USA &amp; Canada</v>
          </cell>
          <cell r="E503">
            <v>30</v>
          </cell>
          <cell r="F503">
            <v>28</v>
          </cell>
          <cell r="K503">
            <v>-2</v>
          </cell>
        </row>
        <row r="504">
          <cell r="A504">
            <v>83111</v>
          </cell>
          <cell r="B504" t="str">
            <v>Melissa</v>
          </cell>
          <cell r="C504" t="str">
            <v>USA &amp; Canada</v>
          </cell>
          <cell r="E504">
            <v>19</v>
          </cell>
          <cell r="F504">
            <v>19</v>
          </cell>
          <cell r="K504">
            <v>0</v>
          </cell>
        </row>
        <row r="505">
          <cell r="A505">
            <v>83652</v>
          </cell>
          <cell r="B505" t="str">
            <v>Lake Texoma (Pottsboro)</v>
          </cell>
          <cell r="C505" t="str">
            <v>USA &amp; Canada</v>
          </cell>
          <cell r="E505">
            <v>14</v>
          </cell>
          <cell r="F505">
            <v>14</v>
          </cell>
          <cell r="K505">
            <v>0</v>
          </cell>
        </row>
        <row r="506">
          <cell r="A506">
            <v>87861</v>
          </cell>
          <cell r="B506" t="str">
            <v>Fairview</v>
          </cell>
          <cell r="C506" t="str">
            <v>USA &amp; Canada</v>
          </cell>
          <cell r="E506">
            <v>18</v>
          </cell>
          <cell r="F506">
            <v>18</v>
          </cell>
          <cell r="K506">
            <v>0</v>
          </cell>
        </row>
        <row r="507">
          <cell r="A507">
            <v>88322</v>
          </cell>
          <cell r="B507" t="str">
            <v>Plano East</v>
          </cell>
          <cell r="C507" t="str">
            <v>USA &amp; Canada</v>
          </cell>
          <cell r="E507">
            <v>30</v>
          </cell>
          <cell r="F507">
            <v>29</v>
          </cell>
          <cell r="K507">
            <v>-1</v>
          </cell>
        </row>
        <row r="508">
          <cell r="A508" t="str">
            <v>Existing Club Totals</v>
          </cell>
          <cell r="E508">
            <v>2549</v>
          </cell>
          <cell r="F508">
            <v>2576</v>
          </cell>
          <cell r="K508">
            <v>27</v>
          </cell>
        </row>
        <row r="510">
          <cell r="A510" t="str">
            <v>No New Clubs Chartered Since 1 July</v>
          </cell>
        </row>
        <row r="511">
          <cell r="A511" t="str">
            <v>Club ID</v>
          </cell>
          <cell r="B511" t="str">
            <v>Club Name</v>
          </cell>
          <cell r="C511" t="str">
            <v>Region 14 Name</v>
          </cell>
          <cell r="E511" t="str">
            <v>Member Count @ 1 July</v>
          </cell>
          <cell r="F511" t="str">
            <v>Member Count @ Current</v>
          </cell>
          <cell r="H511" t="str">
            <v>Termination Reason</v>
          </cell>
          <cell r="J511" t="str">
            <v>Termination Date</v>
          </cell>
          <cell r="K511" t="str">
            <v>Net Change from 1 July</v>
          </cell>
        </row>
        <row r="512">
          <cell r="E512">
            <v>0</v>
          </cell>
          <cell r="F512">
            <v>0</v>
          </cell>
          <cell r="K512">
            <v>0</v>
          </cell>
        </row>
        <row r="513">
          <cell r="A513" t="str">
            <v>New Club Totals</v>
          </cell>
          <cell r="E513">
            <v>0</v>
          </cell>
          <cell r="F513">
            <v>0</v>
          </cell>
          <cell r="K513">
            <v>0</v>
          </cell>
        </row>
        <row r="515">
          <cell r="D515" t="str">
            <v>Member at 1 July</v>
          </cell>
          <cell r="G515" t="str">
            <v>Member @ Current</v>
          </cell>
          <cell r="I515" t="str">
            <v>Net Change from 1 July</v>
          </cell>
        </row>
        <row r="516">
          <cell r="A516" t="str">
            <v>Total Performance For District # 5810</v>
          </cell>
          <cell r="D516">
            <v>2549</v>
          </cell>
          <cell r="G516">
            <v>2576</v>
          </cell>
          <cell r="I516">
            <v>27</v>
          </cell>
        </row>
        <row r="518">
          <cell r="A518" t="str">
            <v>District ID 5840</v>
          </cell>
        </row>
        <row r="519">
          <cell r="A519" t="str">
            <v>Club ID</v>
          </cell>
          <cell r="B519" t="str">
            <v>Club Name</v>
          </cell>
          <cell r="C519" t="str">
            <v>Region 14 Name</v>
          </cell>
          <cell r="E519" t="str">
            <v>Member Count @ 1 July</v>
          </cell>
          <cell r="F519" t="str">
            <v>Member Count @ Current</v>
          </cell>
          <cell r="H519" t="str">
            <v>Termination Reason</v>
          </cell>
          <cell r="J519" t="str">
            <v>Termination Date</v>
          </cell>
          <cell r="K519" t="str">
            <v>Net Change from 1 July</v>
          </cell>
        </row>
        <row r="520">
          <cell r="A520">
            <v>1890</v>
          </cell>
          <cell r="B520" t="str">
            <v>Alamo Heights</v>
          </cell>
          <cell r="C520" t="str">
            <v>USA &amp; Canada</v>
          </cell>
          <cell r="E520">
            <v>94</v>
          </cell>
          <cell r="F520">
            <v>96</v>
          </cell>
          <cell r="K520">
            <v>2</v>
          </cell>
        </row>
        <row r="521">
          <cell r="A521">
            <v>1891</v>
          </cell>
          <cell r="B521" t="str">
            <v>Ballinger</v>
          </cell>
          <cell r="C521" t="str">
            <v>USA &amp; Canada</v>
          </cell>
          <cell r="E521">
            <v>21</v>
          </cell>
          <cell r="F521">
            <v>23</v>
          </cell>
          <cell r="K521">
            <v>2</v>
          </cell>
        </row>
        <row r="522">
          <cell r="A522">
            <v>1892</v>
          </cell>
          <cell r="B522" t="str">
            <v>Beeville</v>
          </cell>
          <cell r="C522" t="str">
            <v>USA &amp; Canada</v>
          </cell>
          <cell r="E522">
            <v>84</v>
          </cell>
          <cell r="F522">
            <v>84</v>
          </cell>
          <cell r="K522">
            <v>0</v>
          </cell>
        </row>
        <row r="523">
          <cell r="A523">
            <v>1893</v>
          </cell>
          <cell r="B523" t="str">
            <v>Boerne</v>
          </cell>
          <cell r="C523" t="str">
            <v>USA &amp; Canada</v>
          </cell>
          <cell r="E523">
            <v>42</v>
          </cell>
          <cell r="F523">
            <v>42</v>
          </cell>
          <cell r="K523">
            <v>0</v>
          </cell>
        </row>
        <row r="524">
          <cell r="A524">
            <v>1895</v>
          </cell>
          <cell r="B524" t="str">
            <v>Brady</v>
          </cell>
          <cell r="C524" t="str">
            <v>USA &amp; Canada</v>
          </cell>
          <cell r="E524">
            <v>30</v>
          </cell>
          <cell r="F524">
            <v>28</v>
          </cell>
          <cell r="K524">
            <v>-2</v>
          </cell>
        </row>
        <row r="525">
          <cell r="A525">
            <v>1898</v>
          </cell>
          <cell r="B525" t="str">
            <v>Cuero</v>
          </cell>
          <cell r="C525" t="str">
            <v>USA &amp; Canada</v>
          </cell>
          <cell r="E525">
            <v>46</v>
          </cell>
          <cell r="F525">
            <v>47</v>
          </cell>
          <cell r="K525">
            <v>1</v>
          </cell>
        </row>
        <row r="526">
          <cell r="A526">
            <v>1899</v>
          </cell>
          <cell r="B526" t="str">
            <v>Del Rio</v>
          </cell>
          <cell r="C526" t="str">
            <v>USA &amp; Canada</v>
          </cell>
          <cell r="E526">
            <v>67</v>
          </cell>
          <cell r="F526">
            <v>72</v>
          </cell>
          <cell r="K526">
            <v>5</v>
          </cell>
        </row>
        <row r="527">
          <cell r="A527">
            <v>1900</v>
          </cell>
          <cell r="B527" t="str">
            <v>Eagle Pass</v>
          </cell>
          <cell r="C527" t="str">
            <v>USA &amp; Canada</v>
          </cell>
          <cell r="E527">
            <v>21</v>
          </cell>
          <cell r="F527">
            <v>15</v>
          </cell>
          <cell r="K527">
            <v>-6</v>
          </cell>
        </row>
        <row r="528">
          <cell r="A528">
            <v>1901</v>
          </cell>
          <cell r="B528" t="str">
            <v>Fredericksburg</v>
          </cell>
          <cell r="C528" t="str">
            <v>USA &amp; Canada</v>
          </cell>
          <cell r="E528">
            <v>98</v>
          </cell>
          <cell r="F528">
            <v>99</v>
          </cell>
          <cell r="K528">
            <v>1</v>
          </cell>
        </row>
        <row r="529">
          <cell r="A529">
            <v>1902</v>
          </cell>
          <cell r="B529" t="str">
            <v>Gonzales</v>
          </cell>
          <cell r="C529" t="str">
            <v>USA &amp; Canada</v>
          </cell>
          <cell r="E529">
            <v>28</v>
          </cell>
          <cell r="F529">
            <v>27</v>
          </cell>
          <cell r="K529">
            <v>-1</v>
          </cell>
        </row>
        <row r="530">
          <cell r="A530">
            <v>1903</v>
          </cell>
          <cell r="B530" t="str">
            <v>San Antonio-South</v>
          </cell>
          <cell r="C530" t="str">
            <v>USA &amp; Canada</v>
          </cell>
          <cell r="E530">
            <v>19</v>
          </cell>
          <cell r="F530">
            <v>19</v>
          </cell>
          <cell r="K530">
            <v>0</v>
          </cell>
        </row>
        <row r="531">
          <cell r="A531">
            <v>1904</v>
          </cell>
          <cell r="B531" t="str">
            <v>Jourdanton</v>
          </cell>
          <cell r="C531" t="str">
            <v>USA &amp; Canada</v>
          </cell>
          <cell r="E531">
            <v>20</v>
          </cell>
          <cell r="F531">
            <v>19</v>
          </cell>
          <cell r="K531">
            <v>-1</v>
          </cell>
        </row>
        <row r="532">
          <cell r="A532">
            <v>1905</v>
          </cell>
          <cell r="B532" t="str">
            <v>Junction</v>
          </cell>
          <cell r="C532" t="str">
            <v>USA &amp; Canada</v>
          </cell>
          <cell r="E532">
            <v>20</v>
          </cell>
          <cell r="F532">
            <v>22</v>
          </cell>
          <cell r="K532">
            <v>2</v>
          </cell>
        </row>
        <row r="533">
          <cell r="A533">
            <v>1906</v>
          </cell>
          <cell r="B533" t="str">
            <v>Karnes City</v>
          </cell>
          <cell r="C533" t="str">
            <v>USA &amp; Canada</v>
          </cell>
          <cell r="E533">
            <v>30</v>
          </cell>
          <cell r="F533">
            <v>31</v>
          </cell>
          <cell r="K533">
            <v>1</v>
          </cell>
        </row>
        <row r="534">
          <cell r="A534">
            <v>1907</v>
          </cell>
          <cell r="B534" t="str">
            <v>San Antonio West</v>
          </cell>
          <cell r="C534" t="str">
            <v>USA &amp; Canada</v>
          </cell>
          <cell r="E534">
            <v>19</v>
          </cell>
          <cell r="F534">
            <v>19</v>
          </cell>
          <cell r="K534">
            <v>0</v>
          </cell>
        </row>
        <row r="535">
          <cell r="A535">
            <v>1908</v>
          </cell>
          <cell r="B535" t="str">
            <v>Kenedy</v>
          </cell>
          <cell r="C535" t="str">
            <v>USA &amp; Canada</v>
          </cell>
          <cell r="E535">
            <v>35</v>
          </cell>
          <cell r="F535">
            <v>35</v>
          </cell>
          <cell r="K535">
            <v>0</v>
          </cell>
        </row>
        <row r="536">
          <cell r="A536">
            <v>1909</v>
          </cell>
          <cell r="B536" t="str">
            <v>Kerrville</v>
          </cell>
          <cell r="C536" t="str">
            <v>USA &amp; Canada</v>
          </cell>
          <cell r="E536">
            <v>156</v>
          </cell>
          <cell r="F536">
            <v>159</v>
          </cell>
          <cell r="K536">
            <v>3</v>
          </cell>
        </row>
        <row r="537">
          <cell r="A537">
            <v>1912</v>
          </cell>
          <cell r="B537" t="str">
            <v>New Braunfels</v>
          </cell>
          <cell r="C537" t="str">
            <v>USA &amp; Canada</v>
          </cell>
          <cell r="E537">
            <v>141</v>
          </cell>
          <cell r="F537">
            <v>146</v>
          </cell>
          <cell r="K537">
            <v>5</v>
          </cell>
        </row>
        <row r="538">
          <cell r="A538">
            <v>1913</v>
          </cell>
          <cell r="B538" t="str">
            <v>New Braunfels Downtown</v>
          </cell>
          <cell r="C538" t="str">
            <v>USA &amp; Canada</v>
          </cell>
          <cell r="E538">
            <v>77</v>
          </cell>
          <cell r="F538">
            <v>77</v>
          </cell>
          <cell r="K538">
            <v>0</v>
          </cell>
        </row>
        <row r="539">
          <cell r="A539">
            <v>1914</v>
          </cell>
          <cell r="B539" t="str">
            <v>Pearsall</v>
          </cell>
          <cell r="C539" t="str">
            <v>USA &amp; Canada</v>
          </cell>
          <cell r="E539">
            <v>20</v>
          </cell>
          <cell r="F539">
            <v>22</v>
          </cell>
          <cell r="K539">
            <v>2</v>
          </cell>
        </row>
        <row r="540">
          <cell r="A540">
            <v>1916</v>
          </cell>
          <cell r="B540" t="str">
            <v>Pleasanton</v>
          </cell>
          <cell r="C540" t="str">
            <v>USA &amp; Canada</v>
          </cell>
          <cell r="E540">
            <v>24</v>
          </cell>
          <cell r="F540">
            <v>24</v>
          </cell>
          <cell r="K540">
            <v>0</v>
          </cell>
        </row>
        <row r="541">
          <cell r="A541">
            <v>1917</v>
          </cell>
          <cell r="B541" t="str">
            <v>Poteet</v>
          </cell>
          <cell r="C541" t="str">
            <v>USA &amp; Canada</v>
          </cell>
          <cell r="E541">
            <v>43</v>
          </cell>
          <cell r="F541">
            <v>43</v>
          </cell>
          <cell r="K541">
            <v>0</v>
          </cell>
        </row>
        <row r="542">
          <cell r="A542">
            <v>1918</v>
          </cell>
          <cell r="B542" t="str">
            <v>Randolph Metrocom</v>
          </cell>
          <cell r="C542" t="str">
            <v>USA &amp; Canada</v>
          </cell>
          <cell r="E542">
            <v>34</v>
          </cell>
          <cell r="F542">
            <v>34</v>
          </cell>
          <cell r="K542">
            <v>0</v>
          </cell>
        </row>
        <row r="543">
          <cell r="A543">
            <v>1919</v>
          </cell>
          <cell r="B543" t="str">
            <v>San Angelo</v>
          </cell>
          <cell r="C543" t="str">
            <v>USA &amp; Canada</v>
          </cell>
          <cell r="E543">
            <v>66</v>
          </cell>
          <cell r="F543">
            <v>64</v>
          </cell>
          <cell r="K543">
            <v>-2</v>
          </cell>
        </row>
        <row r="544">
          <cell r="A544">
            <v>1921</v>
          </cell>
          <cell r="B544" t="str">
            <v>San Antonio</v>
          </cell>
          <cell r="C544" t="str">
            <v>USA &amp; Canada</v>
          </cell>
          <cell r="E544">
            <v>393</v>
          </cell>
          <cell r="F544">
            <v>387</v>
          </cell>
          <cell r="K544">
            <v>-6</v>
          </cell>
        </row>
        <row r="545">
          <cell r="A545">
            <v>1922</v>
          </cell>
          <cell r="B545" t="str">
            <v>San Antonio Northwest</v>
          </cell>
          <cell r="C545" t="str">
            <v>USA &amp; Canada</v>
          </cell>
          <cell r="E545">
            <v>34</v>
          </cell>
          <cell r="F545">
            <v>38</v>
          </cell>
          <cell r="K545">
            <v>4</v>
          </cell>
        </row>
        <row r="546">
          <cell r="A546">
            <v>1923</v>
          </cell>
          <cell r="B546" t="str">
            <v>San Antonio-Oak Hills</v>
          </cell>
          <cell r="C546" t="str">
            <v>USA &amp; Canada</v>
          </cell>
          <cell r="E546">
            <v>22</v>
          </cell>
          <cell r="F546">
            <v>23</v>
          </cell>
          <cell r="K546">
            <v>1</v>
          </cell>
        </row>
        <row r="547">
          <cell r="A547">
            <v>1924</v>
          </cell>
          <cell r="B547" t="str">
            <v>San Marcos</v>
          </cell>
          <cell r="C547" t="str">
            <v>USA &amp; Canada</v>
          </cell>
          <cell r="E547">
            <v>42</v>
          </cell>
          <cell r="F547">
            <v>43</v>
          </cell>
          <cell r="K547">
            <v>1</v>
          </cell>
        </row>
        <row r="548">
          <cell r="A548">
            <v>1925</v>
          </cell>
          <cell r="B548" t="str">
            <v>San Saba</v>
          </cell>
          <cell r="C548" t="str">
            <v>USA &amp; Canada</v>
          </cell>
          <cell r="E548">
            <v>19</v>
          </cell>
          <cell r="F548">
            <v>28</v>
          </cell>
          <cell r="K548">
            <v>9</v>
          </cell>
        </row>
        <row r="549">
          <cell r="A549">
            <v>1926</v>
          </cell>
          <cell r="B549" t="str">
            <v>Seguin</v>
          </cell>
          <cell r="C549" t="str">
            <v>USA &amp; Canada</v>
          </cell>
          <cell r="E549">
            <v>94</v>
          </cell>
          <cell r="F549">
            <v>92</v>
          </cell>
          <cell r="K549">
            <v>-2</v>
          </cell>
        </row>
        <row r="550">
          <cell r="A550">
            <v>1927</v>
          </cell>
          <cell r="B550" t="str">
            <v>Uvalde</v>
          </cell>
          <cell r="C550" t="str">
            <v>USA &amp; Canada</v>
          </cell>
          <cell r="E550">
            <v>25</v>
          </cell>
          <cell r="F550">
            <v>27</v>
          </cell>
          <cell r="K550">
            <v>2</v>
          </cell>
        </row>
        <row r="551">
          <cell r="A551">
            <v>23193</v>
          </cell>
          <cell r="B551" t="str">
            <v>Greater San Marcos</v>
          </cell>
          <cell r="C551" t="str">
            <v>USA &amp; Canada</v>
          </cell>
          <cell r="E551">
            <v>16</v>
          </cell>
          <cell r="F551">
            <v>17</v>
          </cell>
          <cell r="K551">
            <v>1</v>
          </cell>
        </row>
        <row r="552">
          <cell r="A552">
            <v>23834</v>
          </cell>
          <cell r="B552" t="str">
            <v>San Antonio North Central</v>
          </cell>
          <cell r="C552" t="str">
            <v>USA &amp; Canada</v>
          </cell>
          <cell r="E552">
            <v>29</v>
          </cell>
          <cell r="F552">
            <v>30</v>
          </cell>
          <cell r="K552">
            <v>1</v>
          </cell>
        </row>
        <row r="553">
          <cell r="A553">
            <v>24625</v>
          </cell>
          <cell r="B553" t="str">
            <v>San Antonio Northeast</v>
          </cell>
          <cell r="C553" t="str">
            <v>USA &amp; Canada</v>
          </cell>
          <cell r="E553">
            <v>22</v>
          </cell>
          <cell r="F553">
            <v>23</v>
          </cell>
          <cell r="K553">
            <v>1</v>
          </cell>
        </row>
        <row r="554">
          <cell r="A554">
            <v>25114</v>
          </cell>
          <cell r="B554" t="str">
            <v>Kerrville-Morning</v>
          </cell>
          <cell r="C554" t="str">
            <v>USA &amp; Canada</v>
          </cell>
          <cell r="E554">
            <v>23</v>
          </cell>
          <cell r="F554">
            <v>23</v>
          </cell>
          <cell r="K554">
            <v>0</v>
          </cell>
        </row>
        <row r="555">
          <cell r="A555">
            <v>26711</v>
          </cell>
          <cell r="B555" t="str">
            <v>San Angelo Sunrise</v>
          </cell>
          <cell r="C555" t="str">
            <v>USA &amp; Canada</v>
          </cell>
          <cell r="E555">
            <v>17</v>
          </cell>
          <cell r="F555">
            <v>19</v>
          </cell>
          <cell r="K555">
            <v>2</v>
          </cell>
        </row>
        <row r="556">
          <cell r="A556">
            <v>27797</v>
          </cell>
          <cell r="B556" t="str">
            <v>Seguin Sunrise</v>
          </cell>
          <cell r="C556" t="str">
            <v>USA &amp; Canada</v>
          </cell>
          <cell r="E556">
            <v>13</v>
          </cell>
          <cell r="F556">
            <v>13</v>
          </cell>
          <cell r="K556">
            <v>0</v>
          </cell>
        </row>
        <row r="557">
          <cell r="A557">
            <v>27849</v>
          </cell>
          <cell r="B557" t="str">
            <v>San Antonio Sunrise</v>
          </cell>
          <cell r="C557" t="str">
            <v>USA &amp; Canada</v>
          </cell>
          <cell r="E557">
            <v>8</v>
          </cell>
          <cell r="F557">
            <v>8</v>
          </cell>
          <cell r="K557">
            <v>0</v>
          </cell>
        </row>
        <row r="558">
          <cell r="A558">
            <v>28028</v>
          </cell>
          <cell r="B558" t="str">
            <v>Boerne Sunrise</v>
          </cell>
          <cell r="C558" t="str">
            <v>USA &amp; Canada</v>
          </cell>
          <cell r="E558">
            <v>26</v>
          </cell>
          <cell r="F558">
            <v>26</v>
          </cell>
          <cell r="K558">
            <v>0</v>
          </cell>
        </row>
        <row r="559">
          <cell r="A559">
            <v>28470</v>
          </cell>
          <cell r="B559" t="str">
            <v>San Antonio Airport</v>
          </cell>
          <cell r="C559" t="str">
            <v>USA &amp; Canada</v>
          </cell>
          <cell r="E559">
            <v>10</v>
          </cell>
          <cell r="F559">
            <v>12</v>
          </cell>
          <cell r="K559">
            <v>2</v>
          </cell>
        </row>
        <row r="560">
          <cell r="A560">
            <v>31011</v>
          </cell>
          <cell r="B560" t="str">
            <v>Hondo/D'Hanis</v>
          </cell>
          <cell r="C560" t="str">
            <v>USA &amp; Canada</v>
          </cell>
          <cell r="E560">
            <v>34</v>
          </cell>
          <cell r="F560">
            <v>33</v>
          </cell>
          <cell r="K560">
            <v>-1</v>
          </cell>
        </row>
        <row r="561">
          <cell r="A561">
            <v>31014</v>
          </cell>
          <cell r="B561" t="str">
            <v>San Antonio Mission Trail</v>
          </cell>
          <cell r="C561" t="str">
            <v>USA &amp; Canada</v>
          </cell>
          <cell r="E561">
            <v>35</v>
          </cell>
          <cell r="F561">
            <v>32</v>
          </cell>
          <cell r="K561">
            <v>-3</v>
          </cell>
        </row>
        <row r="562">
          <cell r="A562">
            <v>31692</v>
          </cell>
          <cell r="B562" t="str">
            <v>Wimberley</v>
          </cell>
          <cell r="C562" t="str">
            <v>USA &amp; Canada</v>
          </cell>
          <cell r="E562">
            <v>25</v>
          </cell>
          <cell r="F562">
            <v>27</v>
          </cell>
          <cell r="K562">
            <v>2</v>
          </cell>
        </row>
        <row r="563">
          <cell r="A563">
            <v>50842</v>
          </cell>
          <cell r="B563" t="str">
            <v>Fredericksburg-Morning</v>
          </cell>
          <cell r="C563" t="str">
            <v>USA &amp; Canada</v>
          </cell>
          <cell r="E563">
            <v>54</v>
          </cell>
          <cell r="F563">
            <v>51</v>
          </cell>
          <cell r="K563">
            <v>-3</v>
          </cell>
        </row>
        <row r="564">
          <cell r="A564">
            <v>55233</v>
          </cell>
          <cell r="B564" t="str">
            <v>Canyon Lake</v>
          </cell>
          <cell r="C564" t="str">
            <v>USA &amp; Canada</v>
          </cell>
          <cell r="E564">
            <v>19</v>
          </cell>
          <cell r="F564">
            <v>20</v>
          </cell>
          <cell r="K564">
            <v>1</v>
          </cell>
        </row>
        <row r="565">
          <cell r="A565">
            <v>58225</v>
          </cell>
          <cell r="B565" t="str">
            <v>Dripping Springs</v>
          </cell>
          <cell r="C565" t="str">
            <v>USA &amp; Canada</v>
          </cell>
          <cell r="E565">
            <v>16</v>
          </cell>
          <cell r="F565">
            <v>16</v>
          </cell>
          <cell r="K565">
            <v>0</v>
          </cell>
        </row>
        <row r="566">
          <cell r="A566">
            <v>59245</v>
          </cell>
          <cell r="B566" t="str">
            <v>Stone Oak, San Antonio</v>
          </cell>
          <cell r="C566" t="str">
            <v>USA &amp; Canada</v>
          </cell>
          <cell r="E566">
            <v>12</v>
          </cell>
          <cell r="F566">
            <v>13</v>
          </cell>
          <cell r="K566">
            <v>1</v>
          </cell>
        </row>
        <row r="567">
          <cell r="A567">
            <v>60844</v>
          </cell>
          <cell r="B567" t="str">
            <v>San Antonio at the Dominion</v>
          </cell>
          <cell r="C567" t="str">
            <v>USA &amp; Canada</v>
          </cell>
          <cell r="E567">
            <v>42</v>
          </cell>
          <cell r="F567">
            <v>47</v>
          </cell>
          <cell r="K567">
            <v>5</v>
          </cell>
        </row>
        <row r="568">
          <cell r="A568">
            <v>79591</v>
          </cell>
          <cell r="B568" t="str">
            <v>San Antonio Alamo Ranch</v>
          </cell>
          <cell r="C568" t="str">
            <v>USA &amp; Canada</v>
          </cell>
          <cell r="E568">
            <v>13</v>
          </cell>
          <cell r="F568">
            <v>14</v>
          </cell>
          <cell r="K568">
            <v>1</v>
          </cell>
        </row>
        <row r="569">
          <cell r="A569">
            <v>82716</v>
          </cell>
          <cell r="B569" t="str">
            <v>San Antonio-Amigos Internacionales</v>
          </cell>
          <cell r="C569" t="str">
            <v>USA &amp; Canada</v>
          </cell>
          <cell r="E569">
            <v>4</v>
          </cell>
          <cell r="F569">
            <v>4</v>
          </cell>
          <cell r="K569">
            <v>0</v>
          </cell>
        </row>
        <row r="570">
          <cell r="A570">
            <v>84349</v>
          </cell>
          <cell r="B570" t="str">
            <v>Fair Oaks Ranch</v>
          </cell>
          <cell r="C570" t="str">
            <v>USA &amp; Canada</v>
          </cell>
          <cell r="E570">
            <v>51</v>
          </cell>
          <cell r="F570">
            <v>54</v>
          </cell>
          <cell r="K570">
            <v>3</v>
          </cell>
        </row>
        <row r="571">
          <cell r="A571">
            <v>85026</v>
          </cell>
          <cell r="B571" t="str">
            <v>Boerne-Moontime</v>
          </cell>
          <cell r="C571" t="str">
            <v>USA &amp; Canada</v>
          </cell>
          <cell r="E571">
            <v>16</v>
          </cell>
          <cell r="F571">
            <v>10</v>
          </cell>
          <cell r="K571">
            <v>-6</v>
          </cell>
        </row>
        <row r="572">
          <cell r="A572">
            <v>85667</v>
          </cell>
          <cell r="B572" t="str">
            <v>Fredericksburg-Nimitz</v>
          </cell>
          <cell r="C572" t="str">
            <v>USA &amp; Canada</v>
          </cell>
          <cell r="E572">
            <v>20</v>
          </cell>
          <cell r="F572">
            <v>27</v>
          </cell>
          <cell r="K572">
            <v>7</v>
          </cell>
        </row>
        <row r="573">
          <cell r="A573">
            <v>86242</v>
          </cell>
          <cell r="B573" t="str">
            <v>Kyle</v>
          </cell>
          <cell r="C573" t="str">
            <v>USA &amp; Canada</v>
          </cell>
          <cell r="E573">
            <v>25</v>
          </cell>
          <cell r="F573">
            <v>21</v>
          </cell>
          <cell r="K573">
            <v>-4</v>
          </cell>
        </row>
        <row r="574">
          <cell r="A574">
            <v>87032</v>
          </cell>
          <cell r="B574" t="str">
            <v>E-Club of District 5840 San Antonio</v>
          </cell>
          <cell r="C574" t="str">
            <v>USA &amp; Canada</v>
          </cell>
          <cell r="E574">
            <v>10</v>
          </cell>
          <cell r="F574">
            <v>10</v>
          </cell>
          <cell r="K574">
            <v>0</v>
          </cell>
        </row>
        <row r="575">
          <cell r="A575">
            <v>89953</v>
          </cell>
          <cell r="B575" t="str">
            <v>Blanco County</v>
          </cell>
          <cell r="C575" t="str">
            <v>USA &amp; Canada</v>
          </cell>
          <cell r="E575">
            <v>47</v>
          </cell>
          <cell r="F575">
            <v>50</v>
          </cell>
          <cell r="K575">
            <v>3</v>
          </cell>
        </row>
        <row r="576">
          <cell r="A576">
            <v>90318</v>
          </cell>
          <cell r="B576" t="str">
            <v>District 5840 Passport, San Antonio</v>
          </cell>
          <cell r="C576" t="str">
            <v>USA &amp; Canada</v>
          </cell>
          <cell r="E576">
            <v>20</v>
          </cell>
          <cell r="F576">
            <v>22</v>
          </cell>
          <cell r="K576">
            <v>2</v>
          </cell>
        </row>
        <row r="577">
          <cell r="A577" t="str">
            <v>Existing Club Totals</v>
          </cell>
          <cell r="E577">
            <v>2471</v>
          </cell>
          <cell r="F577">
            <v>2507</v>
          </cell>
          <cell r="K577">
            <v>36</v>
          </cell>
        </row>
        <row r="579">
          <cell r="A579" t="str">
            <v>No New Clubs Chartered Since 1 July</v>
          </cell>
        </row>
        <row r="580">
          <cell r="A580" t="str">
            <v>Club ID</v>
          </cell>
          <cell r="B580" t="str">
            <v>Club Name</v>
          </cell>
          <cell r="C580" t="str">
            <v>Region 14 Name</v>
          </cell>
          <cell r="E580" t="str">
            <v>Member Count @ 1 July</v>
          </cell>
          <cell r="F580" t="str">
            <v>Member Count @ Current</v>
          </cell>
          <cell r="H580" t="str">
            <v>Termination Reason</v>
          </cell>
          <cell r="J580" t="str">
            <v>Termination Date</v>
          </cell>
          <cell r="K580" t="str">
            <v>Net Change from 1 July</v>
          </cell>
        </row>
        <row r="581">
          <cell r="E581">
            <v>0</v>
          </cell>
          <cell r="F581">
            <v>0</v>
          </cell>
          <cell r="K581">
            <v>0</v>
          </cell>
        </row>
        <row r="582">
          <cell r="A582" t="str">
            <v>New Club Totals</v>
          </cell>
          <cell r="E582">
            <v>0</v>
          </cell>
          <cell r="F582">
            <v>0</v>
          </cell>
          <cell r="K582">
            <v>0</v>
          </cell>
        </row>
        <row r="584">
          <cell r="D584" t="str">
            <v>Member at 1 July</v>
          </cell>
          <cell r="G584" t="str">
            <v>Member @ Current</v>
          </cell>
          <cell r="I584" t="str">
            <v>Net Change from 1 July</v>
          </cell>
        </row>
        <row r="585">
          <cell r="A585" t="str">
            <v>Total Performance For District # 5840</v>
          </cell>
          <cell r="D585">
            <v>2471</v>
          </cell>
          <cell r="G585">
            <v>2507</v>
          </cell>
          <cell r="I585">
            <v>36</v>
          </cell>
        </row>
        <row r="587">
          <cell r="A587" t="str">
            <v>District ID 5870</v>
          </cell>
        </row>
        <row r="588">
          <cell r="A588" t="str">
            <v>Club ID</v>
          </cell>
          <cell r="B588" t="str">
            <v>Club Name</v>
          </cell>
          <cell r="C588" t="str">
            <v>Region 14 Name</v>
          </cell>
          <cell r="E588" t="str">
            <v>Member Count @ 1 July</v>
          </cell>
          <cell r="F588" t="str">
            <v>Member Count @ Current</v>
          </cell>
          <cell r="H588" t="str">
            <v>Termination Reason</v>
          </cell>
          <cell r="J588" t="str">
            <v>Termination Date</v>
          </cell>
          <cell r="K588" t="str">
            <v>Net Change from 1 July</v>
          </cell>
        </row>
        <row r="589">
          <cell r="A589">
            <v>1928</v>
          </cell>
          <cell r="B589" t="str">
            <v>Austin</v>
          </cell>
          <cell r="C589" t="str">
            <v>USA &amp; Canada</v>
          </cell>
          <cell r="E589">
            <v>171</v>
          </cell>
          <cell r="F589">
            <v>179</v>
          </cell>
          <cell r="K589">
            <v>8</v>
          </cell>
        </row>
        <row r="590">
          <cell r="A590">
            <v>1929</v>
          </cell>
          <cell r="B590" t="str">
            <v>Austin-Southwest</v>
          </cell>
          <cell r="C590" t="str">
            <v>USA &amp; Canada</v>
          </cell>
          <cell r="E590">
            <v>19</v>
          </cell>
          <cell r="F590">
            <v>19</v>
          </cell>
          <cell r="K590">
            <v>0</v>
          </cell>
        </row>
        <row r="591">
          <cell r="A591">
            <v>1930</v>
          </cell>
          <cell r="B591" t="str">
            <v>Austin Westlake</v>
          </cell>
          <cell r="C591" t="str">
            <v>USA &amp; Canada</v>
          </cell>
          <cell r="E591">
            <v>22</v>
          </cell>
          <cell r="F591">
            <v>27</v>
          </cell>
          <cell r="K591">
            <v>5</v>
          </cell>
        </row>
        <row r="592">
          <cell r="A592">
            <v>1931</v>
          </cell>
          <cell r="B592" t="str">
            <v>Belton</v>
          </cell>
          <cell r="C592" t="str">
            <v>USA &amp; Canada</v>
          </cell>
          <cell r="E592">
            <v>15</v>
          </cell>
          <cell r="F592">
            <v>16</v>
          </cell>
          <cell r="K592">
            <v>1</v>
          </cell>
        </row>
        <row r="593">
          <cell r="A593">
            <v>1932</v>
          </cell>
          <cell r="B593" t="str">
            <v>Bosque County (Clifton)</v>
          </cell>
          <cell r="C593" t="str">
            <v>USA &amp; Canada</v>
          </cell>
          <cell r="E593">
            <v>26</v>
          </cell>
          <cell r="F593">
            <v>27</v>
          </cell>
          <cell r="K593">
            <v>1</v>
          </cell>
        </row>
        <row r="594">
          <cell r="A594">
            <v>1933</v>
          </cell>
          <cell r="B594" t="str">
            <v>Burnet</v>
          </cell>
          <cell r="C594" t="str">
            <v>USA &amp; Canada</v>
          </cell>
          <cell r="E594">
            <v>81</v>
          </cell>
          <cell r="F594">
            <v>80</v>
          </cell>
          <cell r="K594">
            <v>-1</v>
          </cell>
        </row>
        <row r="595">
          <cell r="A595">
            <v>1934</v>
          </cell>
          <cell r="B595" t="str">
            <v>Caldwell</v>
          </cell>
          <cell r="C595" t="str">
            <v>USA &amp; Canada</v>
          </cell>
          <cell r="E595">
            <v>18</v>
          </cell>
          <cell r="F595">
            <v>19</v>
          </cell>
          <cell r="K595">
            <v>1</v>
          </cell>
        </row>
        <row r="596">
          <cell r="A596">
            <v>1935</v>
          </cell>
          <cell r="B596" t="str">
            <v>Cameron</v>
          </cell>
          <cell r="C596" t="str">
            <v>USA &amp; Canada</v>
          </cell>
          <cell r="E596">
            <v>26</v>
          </cell>
          <cell r="F596">
            <v>25</v>
          </cell>
          <cell r="K596">
            <v>-1</v>
          </cell>
        </row>
        <row r="597">
          <cell r="A597">
            <v>1936</v>
          </cell>
          <cell r="B597" t="str">
            <v>Copperas Cove</v>
          </cell>
          <cell r="C597" t="str">
            <v>USA &amp; Canada</v>
          </cell>
          <cell r="E597">
            <v>15</v>
          </cell>
          <cell r="F597">
            <v>18</v>
          </cell>
          <cell r="K597">
            <v>3</v>
          </cell>
        </row>
        <row r="598">
          <cell r="A598">
            <v>1937</v>
          </cell>
          <cell r="B598" t="str">
            <v>Corsicana</v>
          </cell>
          <cell r="C598" t="str">
            <v>USA &amp; Canada</v>
          </cell>
          <cell r="E598">
            <v>65</v>
          </cell>
          <cell r="F598">
            <v>66</v>
          </cell>
          <cell r="K598">
            <v>1</v>
          </cell>
        </row>
        <row r="599">
          <cell r="A599">
            <v>1938</v>
          </cell>
          <cell r="B599" t="str">
            <v>Waco-Lake Brazos</v>
          </cell>
          <cell r="C599" t="str">
            <v>USA &amp; Canada</v>
          </cell>
          <cell r="E599">
            <v>38</v>
          </cell>
          <cell r="F599">
            <v>33</v>
          </cell>
          <cell r="K599">
            <v>-5</v>
          </cell>
        </row>
        <row r="600">
          <cell r="A600">
            <v>1939</v>
          </cell>
          <cell r="B600" t="str">
            <v>Fairfield</v>
          </cell>
          <cell r="C600" t="str">
            <v>USA &amp; Canada</v>
          </cell>
          <cell r="E600">
            <v>16</v>
          </cell>
          <cell r="F600">
            <v>17</v>
          </cell>
          <cell r="K600">
            <v>1</v>
          </cell>
        </row>
        <row r="601">
          <cell r="A601">
            <v>1940</v>
          </cell>
          <cell r="B601" t="str">
            <v>Flatonia</v>
          </cell>
          <cell r="C601" t="str">
            <v>USA &amp; Canada</v>
          </cell>
          <cell r="E601">
            <v>30</v>
          </cell>
          <cell r="F601">
            <v>28</v>
          </cell>
          <cell r="K601">
            <v>-2</v>
          </cell>
        </row>
        <row r="602">
          <cell r="A602">
            <v>1941</v>
          </cell>
          <cell r="B602" t="str">
            <v>Georgetown</v>
          </cell>
          <cell r="C602" t="str">
            <v>USA &amp; Canada</v>
          </cell>
          <cell r="E602">
            <v>118</v>
          </cell>
          <cell r="F602">
            <v>116</v>
          </cell>
          <cell r="K602">
            <v>-2</v>
          </cell>
        </row>
        <row r="603">
          <cell r="A603">
            <v>1942</v>
          </cell>
          <cell r="B603" t="str">
            <v>Giddings</v>
          </cell>
          <cell r="C603" t="str">
            <v>USA &amp; Canada</v>
          </cell>
          <cell r="E603">
            <v>33</v>
          </cell>
          <cell r="F603">
            <v>35</v>
          </cell>
          <cell r="K603">
            <v>2</v>
          </cell>
        </row>
        <row r="604">
          <cell r="A604">
            <v>1943</v>
          </cell>
          <cell r="B604" t="str">
            <v>Hallettsville</v>
          </cell>
          <cell r="C604" t="str">
            <v>USA &amp; Canada</v>
          </cell>
          <cell r="E604">
            <v>24</v>
          </cell>
          <cell r="F604">
            <v>25</v>
          </cell>
          <cell r="K604">
            <v>1</v>
          </cell>
        </row>
        <row r="605">
          <cell r="A605">
            <v>1944</v>
          </cell>
          <cell r="B605" t="str">
            <v>Waco Sunrise</v>
          </cell>
          <cell r="C605" t="str">
            <v>USA &amp; Canada</v>
          </cell>
          <cell r="E605">
            <v>33</v>
          </cell>
          <cell r="F605">
            <v>33</v>
          </cell>
          <cell r="K605">
            <v>0</v>
          </cell>
        </row>
        <row r="606">
          <cell r="A606">
            <v>1945</v>
          </cell>
          <cell r="B606" t="str">
            <v>Hillsboro</v>
          </cell>
          <cell r="C606" t="str">
            <v>USA &amp; Canada</v>
          </cell>
          <cell r="E606">
            <v>27</v>
          </cell>
          <cell r="F606">
            <v>28</v>
          </cell>
          <cell r="K606">
            <v>1</v>
          </cell>
        </row>
        <row r="607">
          <cell r="A607">
            <v>1946</v>
          </cell>
          <cell r="B607" t="str">
            <v>Itasca</v>
          </cell>
          <cell r="C607" t="str">
            <v>USA &amp; Canada</v>
          </cell>
          <cell r="E607">
            <v>9</v>
          </cell>
          <cell r="F607">
            <v>10</v>
          </cell>
          <cell r="K607">
            <v>1</v>
          </cell>
        </row>
        <row r="608">
          <cell r="A608">
            <v>1947</v>
          </cell>
          <cell r="B608" t="str">
            <v>Killeen</v>
          </cell>
          <cell r="C608" t="str">
            <v>USA &amp; Canada</v>
          </cell>
          <cell r="E608">
            <v>23</v>
          </cell>
          <cell r="F608">
            <v>27</v>
          </cell>
          <cell r="K608">
            <v>4</v>
          </cell>
        </row>
        <row r="609">
          <cell r="A609">
            <v>1948</v>
          </cell>
          <cell r="B609" t="str">
            <v>La Grange</v>
          </cell>
          <cell r="C609" t="str">
            <v>USA &amp; Canada</v>
          </cell>
          <cell r="E609">
            <v>71</v>
          </cell>
          <cell r="F609">
            <v>62</v>
          </cell>
          <cell r="K609">
            <v>-9</v>
          </cell>
        </row>
        <row r="610">
          <cell r="A610">
            <v>1950</v>
          </cell>
          <cell r="B610" t="str">
            <v>Marble Falls</v>
          </cell>
          <cell r="C610" t="str">
            <v>USA &amp; Canada</v>
          </cell>
          <cell r="E610">
            <v>81</v>
          </cell>
          <cell r="F610">
            <v>81</v>
          </cell>
          <cell r="K610">
            <v>0</v>
          </cell>
        </row>
        <row r="611">
          <cell r="A611">
            <v>1951</v>
          </cell>
          <cell r="B611" t="str">
            <v>Marlin</v>
          </cell>
          <cell r="C611" t="str">
            <v>USA &amp; Canada</v>
          </cell>
          <cell r="E611">
            <v>16</v>
          </cell>
          <cell r="F611">
            <v>18</v>
          </cell>
          <cell r="K611">
            <v>2</v>
          </cell>
        </row>
        <row r="612">
          <cell r="A612">
            <v>1952</v>
          </cell>
          <cell r="B612" t="str">
            <v>McGregor</v>
          </cell>
          <cell r="C612" t="str">
            <v>USA &amp; Canada</v>
          </cell>
          <cell r="E612">
            <v>34</v>
          </cell>
          <cell r="F612">
            <v>35</v>
          </cell>
          <cell r="K612">
            <v>1</v>
          </cell>
        </row>
        <row r="613">
          <cell r="A613">
            <v>1953</v>
          </cell>
          <cell r="B613" t="str">
            <v>Mexia</v>
          </cell>
          <cell r="C613" t="str">
            <v>USA &amp; Canada</v>
          </cell>
          <cell r="E613">
            <v>23</v>
          </cell>
          <cell r="F613">
            <v>22</v>
          </cell>
          <cell r="K613">
            <v>-1</v>
          </cell>
        </row>
        <row r="614">
          <cell r="A614">
            <v>1954</v>
          </cell>
          <cell r="B614" t="str">
            <v>Austin-North by Northeast</v>
          </cell>
          <cell r="C614" t="str">
            <v>USA &amp; Canada</v>
          </cell>
          <cell r="E614">
            <v>31</v>
          </cell>
          <cell r="F614">
            <v>33</v>
          </cell>
          <cell r="K614">
            <v>2</v>
          </cell>
        </row>
        <row r="615">
          <cell r="A615">
            <v>1955</v>
          </cell>
          <cell r="B615" t="str">
            <v>Northwest Austin</v>
          </cell>
          <cell r="C615" t="str">
            <v>USA &amp; Canada</v>
          </cell>
          <cell r="E615">
            <v>87</v>
          </cell>
          <cell r="F615">
            <v>83</v>
          </cell>
          <cell r="K615">
            <v>-4</v>
          </cell>
        </row>
        <row r="616">
          <cell r="A616">
            <v>1957</v>
          </cell>
          <cell r="B616" t="str">
            <v>Rockdale</v>
          </cell>
          <cell r="C616" t="str">
            <v>USA &amp; Canada</v>
          </cell>
          <cell r="E616">
            <v>24</v>
          </cell>
          <cell r="F616">
            <v>28</v>
          </cell>
          <cell r="K616">
            <v>4</v>
          </cell>
        </row>
        <row r="617">
          <cell r="A617">
            <v>1958</v>
          </cell>
          <cell r="B617" t="str">
            <v>Round Rock</v>
          </cell>
          <cell r="C617" t="str">
            <v>USA &amp; Canada</v>
          </cell>
          <cell r="E617">
            <v>61</v>
          </cell>
          <cell r="F617">
            <v>64</v>
          </cell>
          <cell r="K617">
            <v>3</v>
          </cell>
        </row>
        <row r="618">
          <cell r="A618">
            <v>1960</v>
          </cell>
          <cell r="B618" t="str">
            <v>Shiner</v>
          </cell>
          <cell r="C618" t="str">
            <v>USA &amp; Canada</v>
          </cell>
          <cell r="E618">
            <v>23</v>
          </cell>
          <cell r="F618">
            <v>23</v>
          </cell>
          <cell r="K618">
            <v>0</v>
          </cell>
        </row>
        <row r="619">
          <cell r="A619">
            <v>1961</v>
          </cell>
          <cell r="B619" t="str">
            <v>Somerville</v>
          </cell>
          <cell r="C619" t="str">
            <v>USA &amp; Canada</v>
          </cell>
          <cell r="E619">
            <v>10</v>
          </cell>
          <cell r="F619">
            <v>10</v>
          </cell>
          <cell r="K619">
            <v>0</v>
          </cell>
        </row>
        <row r="620">
          <cell r="A620">
            <v>1962</v>
          </cell>
          <cell r="B620" t="str">
            <v>South Austin</v>
          </cell>
          <cell r="C620" t="str">
            <v>USA &amp; Canada</v>
          </cell>
          <cell r="E620">
            <v>20</v>
          </cell>
          <cell r="F620">
            <v>21</v>
          </cell>
          <cell r="K620">
            <v>1</v>
          </cell>
        </row>
        <row r="621">
          <cell r="A621">
            <v>1963</v>
          </cell>
          <cell r="B621" t="str">
            <v>Taylor</v>
          </cell>
          <cell r="C621" t="str">
            <v>USA &amp; Canada</v>
          </cell>
          <cell r="E621">
            <v>24</v>
          </cell>
          <cell r="F621">
            <v>25</v>
          </cell>
          <cell r="K621">
            <v>1</v>
          </cell>
        </row>
        <row r="622">
          <cell r="A622">
            <v>1965</v>
          </cell>
          <cell r="B622" t="str">
            <v>Temple</v>
          </cell>
          <cell r="C622" t="str">
            <v>USA &amp; Canada</v>
          </cell>
          <cell r="E622">
            <v>93</v>
          </cell>
          <cell r="F622">
            <v>93</v>
          </cell>
          <cell r="K622">
            <v>0</v>
          </cell>
        </row>
        <row r="623">
          <cell r="A623">
            <v>1966</v>
          </cell>
          <cell r="B623" t="str">
            <v>Waco</v>
          </cell>
          <cell r="C623" t="str">
            <v>USA &amp; Canada</v>
          </cell>
          <cell r="E623">
            <v>223</v>
          </cell>
          <cell r="F623">
            <v>220</v>
          </cell>
          <cell r="K623">
            <v>-3</v>
          </cell>
        </row>
        <row r="624">
          <cell r="A624">
            <v>1967</v>
          </cell>
          <cell r="B624" t="str">
            <v>West Austin</v>
          </cell>
          <cell r="C624" t="str">
            <v>USA &amp; Canada</v>
          </cell>
          <cell r="E624">
            <v>19</v>
          </cell>
          <cell r="F624">
            <v>19</v>
          </cell>
          <cell r="K624">
            <v>0</v>
          </cell>
        </row>
        <row r="625">
          <cell r="A625">
            <v>1968</v>
          </cell>
          <cell r="B625" t="str">
            <v>Yoakum</v>
          </cell>
          <cell r="C625" t="str">
            <v>USA &amp; Canada</v>
          </cell>
          <cell r="E625">
            <v>27</v>
          </cell>
          <cell r="F625">
            <v>27</v>
          </cell>
          <cell r="K625">
            <v>0</v>
          </cell>
        </row>
        <row r="626">
          <cell r="A626">
            <v>21228</v>
          </cell>
          <cell r="B626" t="str">
            <v>Temple-South</v>
          </cell>
          <cell r="C626" t="str">
            <v>USA &amp; Canada</v>
          </cell>
          <cell r="E626">
            <v>52</v>
          </cell>
          <cell r="F626">
            <v>53</v>
          </cell>
          <cell r="K626">
            <v>1</v>
          </cell>
        </row>
        <row r="627">
          <cell r="A627">
            <v>22997</v>
          </cell>
          <cell r="B627" t="str">
            <v>Killeen Heights</v>
          </cell>
          <cell r="C627" t="str">
            <v>USA &amp; Canada</v>
          </cell>
          <cell r="E627">
            <v>120</v>
          </cell>
          <cell r="F627">
            <v>120</v>
          </cell>
          <cell r="K627">
            <v>0</v>
          </cell>
        </row>
        <row r="628">
          <cell r="A628">
            <v>24231</v>
          </cell>
          <cell r="B628" t="str">
            <v>Austin University Area</v>
          </cell>
          <cell r="C628" t="str">
            <v>USA &amp; Canada</v>
          </cell>
          <cell r="E628">
            <v>39</v>
          </cell>
          <cell r="F628">
            <v>38</v>
          </cell>
          <cell r="K628">
            <v>-1</v>
          </cell>
        </row>
        <row r="629">
          <cell r="A629">
            <v>24685</v>
          </cell>
          <cell r="B629" t="str">
            <v>Navarro County/Corsicana</v>
          </cell>
          <cell r="C629" t="str">
            <v>USA &amp; Canada</v>
          </cell>
          <cell r="E629">
            <v>12</v>
          </cell>
          <cell r="F629">
            <v>12</v>
          </cell>
          <cell r="K629">
            <v>0</v>
          </cell>
        </row>
        <row r="630">
          <cell r="A630">
            <v>26397</v>
          </cell>
          <cell r="B630" t="str">
            <v>Cedar Park-Leander</v>
          </cell>
          <cell r="C630" t="str">
            <v>USA &amp; Canada</v>
          </cell>
          <cell r="E630">
            <v>27</v>
          </cell>
          <cell r="F630">
            <v>26</v>
          </cell>
          <cell r="K630">
            <v>-1</v>
          </cell>
        </row>
        <row r="631">
          <cell r="A631">
            <v>27512</v>
          </cell>
          <cell r="B631" t="str">
            <v>Bastrop County</v>
          </cell>
          <cell r="C631" t="str">
            <v>USA &amp; Canada</v>
          </cell>
          <cell r="E631">
            <v>31</v>
          </cell>
          <cell r="F631">
            <v>30</v>
          </cell>
          <cell r="K631">
            <v>-1</v>
          </cell>
        </row>
        <row r="632">
          <cell r="A632">
            <v>28486</v>
          </cell>
          <cell r="B632" t="str">
            <v>Lakeway/Lake Travis</v>
          </cell>
          <cell r="C632" t="str">
            <v>USA &amp; Canada</v>
          </cell>
          <cell r="E632">
            <v>42</v>
          </cell>
          <cell r="F632">
            <v>40</v>
          </cell>
          <cell r="K632">
            <v>-2</v>
          </cell>
        </row>
        <row r="633">
          <cell r="A633">
            <v>29111</v>
          </cell>
          <cell r="B633" t="str">
            <v>East Austin</v>
          </cell>
          <cell r="C633" t="str">
            <v>USA &amp; Canada</v>
          </cell>
          <cell r="E633">
            <v>9</v>
          </cell>
          <cell r="F633">
            <v>9</v>
          </cell>
          <cell r="K633">
            <v>0</v>
          </cell>
        </row>
        <row r="634">
          <cell r="A634">
            <v>31136</v>
          </cell>
          <cell r="B634" t="str">
            <v>Salado</v>
          </cell>
          <cell r="C634" t="str">
            <v>USA &amp; Canada</v>
          </cell>
          <cell r="E634">
            <v>13</v>
          </cell>
          <cell r="F634">
            <v>12</v>
          </cell>
          <cell r="K634">
            <v>-1</v>
          </cell>
        </row>
        <row r="635">
          <cell r="A635">
            <v>31399</v>
          </cell>
          <cell r="B635" t="str">
            <v>Georgetown (Sunrise)</v>
          </cell>
          <cell r="C635" t="str">
            <v>USA &amp; Canada</v>
          </cell>
          <cell r="E635">
            <v>11</v>
          </cell>
          <cell r="F635">
            <v>11</v>
          </cell>
          <cell r="K635">
            <v>0</v>
          </cell>
        </row>
        <row r="636">
          <cell r="A636">
            <v>31668</v>
          </cell>
          <cell r="B636" t="str">
            <v>Pflugerville</v>
          </cell>
          <cell r="C636" t="str">
            <v>USA &amp; Canada</v>
          </cell>
          <cell r="E636">
            <v>61</v>
          </cell>
          <cell r="F636">
            <v>68</v>
          </cell>
          <cell r="K636">
            <v>7</v>
          </cell>
        </row>
        <row r="637">
          <cell r="A637">
            <v>50754</v>
          </cell>
          <cell r="B637" t="str">
            <v>Georgetown-Sun City</v>
          </cell>
          <cell r="C637" t="str">
            <v>USA &amp; Canada</v>
          </cell>
          <cell r="E637">
            <v>54</v>
          </cell>
          <cell r="F637">
            <v>53</v>
          </cell>
          <cell r="K637">
            <v>-1</v>
          </cell>
        </row>
        <row r="638">
          <cell r="A638">
            <v>53857</v>
          </cell>
          <cell r="B638" t="str">
            <v>Round Rock Sunrise</v>
          </cell>
          <cell r="C638" t="str">
            <v>USA &amp; Canada</v>
          </cell>
          <cell r="E638">
            <v>19</v>
          </cell>
          <cell r="F638">
            <v>20</v>
          </cell>
          <cell r="K638">
            <v>1</v>
          </cell>
        </row>
        <row r="639">
          <cell r="A639">
            <v>61733</v>
          </cell>
          <cell r="B639" t="str">
            <v>Lexington</v>
          </cell>
          <cell r="C639" t="str">
            <v>USA &amp; Canada</v>
          </cell>
          <cell r="E639">
            <v>12</v>
          </cell>
          <cell r="F639">
            <v>12</v>
          </cell>
          <cell r="K639">
            <v>0</v>
          </cell>
        </row>
        <row r="640">
          <cell r="A640">
            <v>62133</v>
          </cell>
          <cell r="B640" t="str">
            <v>Marble Falls Daybreak</v>
          </cell>
          <cell r="C640" t="str">
            <v>USA &amp; Canada</v>
          </cell>
          <cell r="E640">
            <v>21</v>
          </cell>
          <cell r="F640">
            <v>21</v>
          </cell>
          <cell r="K640">
            <v>0</v>
          </cell>
        </row>
        <row r="641">
          <cell r="A641">
            <v>69940</v>
          </cell>
          <cell r="B641" t="str">
            <v>Hutto</v>
          </cell>
          <cell r="C641" t="str">
            <v>USA &amp; Canada</v>
          </cell>
          <cell r="E641">
            <v>23</v>
          </cell>
          <cell r="F641">
            <v>22</v>
          </cell>
          <cell r="K641">
            <v>-1</v>
          </cell>
        </row>
        <row r="642">
          <cell r="A642">
            <v>77086</v>
          </cell>
          <cell r="B642" t="str">
            <v>Austin Cosmopolitan</v>
          </cell>
          <cell r="C642" t="str">
            <v>USA &amp; Canada</v>
          </cell>
          <cell r="E642">
            <v>35</v>
          </cell>
          <cell r="F642">
            <v>35</v>
          </cell>
          <cell r="K642">
            <v>0</v>
          </cell>
        </row>
        <row r="643">
          <cell r="A643">
            <v>82890</v>
          </cell>
          <cell r="B643" t="str">
            <v>Harker Heights</v>
          </cell>
          <cell r="C643" t="str">
            <v>USA &amp; Canada</v>
          </cell>
          <cell r="E643">
            <v>61</v>
          </cell>
          <cell r="F643">
            <v>60</v>
          </cell>
          <cell r="K643">
            <v>-1</v>
          </cell>
        </row>
        <row r="644">
          <cell r="A644">
            <v>86821</v>
          </cell>
          <cell r="B644" t="str">
            <v>E-Club of 5870</v>
          </cell>
          <cell r="C644" t="str">
            <v>USA &amp; Canada</v>
          </cell>
          <cell r="E644">
            <v>28</v>
          </cell>
          <cell r="F644">
            <v>30</v>
          </cell>
          <cell r="K644">
            <v>2</v>
          </cell>
        </row>
        <row r="645">
          <cell r="A645">
            <v>89873</v>
          </cell>
          <cell r="B645" t="str">
            <v>Austin Central</v>
          </cell>
          <cell r="C645" t="str">
            <v>USA &amp; Canada</v>
          </cell>
          <cell r="E645">
            <v>22</v>
          </cell>
          <cell r="F645">
            <v>22</v>
          </cell>
          <cell r="K645">
            <v>0</v>
          </cell>
        </row>
        <row r="646">
          <cell r="A646" t="str">
            <v>Existing Club Totals</v>
          </cell>
          <cell r="E646">
            <v>2368</v>
          </cell>
          <cell r="F646">
            <v>2386</v>
          </cell>
          <cell r="K646">
            <v>18</v>
          </cell>
        </row>
        <row r="648">
          <cell r="A648" t="str">
            <v>No New Clubs Chartered Since 1 July</v>
          </cell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E649" t="str">
            <v>Member Count @ 1 July</v>
          </cell>
          <cell r="F649" t="str">
            <v>Member Count @ Current</v>
          </cell>
          <cell r="H649" t="str">
            <v>Termination Reason</v>
          </cell>
          <cell r="J649" t="str">
            <v>Termination Date</v>
          </cell>
          <cell r="K649" t="str">
            <v>Net Change from 1 July</v>
          </cell>
        </row>
        <row r="650">
          <cell r="E650">
            <v>0</v>
          </cell>
          <cell r="F650">
            <v>0</v>
          </cell>
          <cell r="K650">
            <v>0</v>
          </cell>
        </row>
        <row r="651">
          <cell r="A651" t="str">
            <v>New Club Totals</v>
          </cell>
          <cell r="E651">
            <v>0</v>
          </cell>
          <cell r="F651">
            <v>0</v>
          </cell>
          <cell r="K651">
            <v>0</v>
          </cell>
        </row>
        <row r="653">
          <cell r="D653" t="str">
            <v>Member at 1 July</v>
          </cell>
          <cell r="G653" t="str">
            <v>Member @ Current</v>
          </cell>
          <cell r="I653" t="str">
            <v>Net Change from 1 July</v>
          </cell>
        </row>
        <row r="654">
          <cell r="A654" t="str">
            <v>Total Performance For District # 5870</v>
          </cell>
          <cell r="D654">
            <v>2368</v>
          </cell>
          <cell r="G654">
            <v>2386</v>
          </cell>
          <cell r="I654">
            <v>18</v>
          </cell>
        </row>
        <row r="656">
          <cell r="A656" t="str">
            <v>District ID 5890</v>
          </cell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E657" t="str">
            <v>Member Count @ 1 July</v>
          </cell>
          <cell r="F657" t="str">
            <v>Member Count @ Current</v>
          </cell>
          <cell r="H657" t="str">
            <v>Termination Reason</v>
          </cell>
          <cell r="J657" t="str">
            <v>Termination Date</v>
          </cell>
          <cell r="K657" t="str">
            <v>Net Change from 1 July</v>
          </cell>
        </row>
        <row r="658">
          <cell r="A658">
            <v>1970</v>
          </cell>
          <cell r="B658" t="str">
            <v>Alvin</v>
          </cell>
          <cell r="C658" t="str">
            <v>USA &amp; Canada</v>
          </cell>
          <cell r="E658">
            <v>31</v>
          </cell>
          <cell r="F658">
            <v>36</v>
          </cell>
          <cell r="K658">
            <v>5</v>
          </cell>
        </row>
        <row r="659">
          <cell r="A659">
            <v>1971</v>
          </cell>
          <cell r="B659" t="str">
            <v>Angleton</v>
          </cell>
          <cell r="C659" t="str">
            <v>USA &amp; Canada</v>
          </cell>
          <cell r="E659">
            <v>28</v>
          </cell>
          <cell r="F659">
            <v>28</v>
          </cell>
          <cell r="K659">
            <v>0</v>
          </cell>
        </row>
        <row r="660">
          <cell r="A660">
            <v>1972</v>
          </cell>
          <cell r="B660" t="str">
            <v>Bay City</v>
          </cell>
          <cell r="C660" t="str">
            <v>USA &amp; Canada</v>
          </cell>
          <cell r="E660">
            <v>33</v>
          </cell>
          <cell r="F660">
            <v>34</v>
          </cell>
          <cell r="K660">
            <v>1</v>
          </cell>
        </row>
        <row r="661">
          <cell r="A661">
            <v>1973</v>
          </cell>
          <cell r="B661" t="str">
            <v>Baytown</v>
          </cell>
          <cell r="C661" t="str">
            <v>USA &amp; Canada</v>
          </cell>
          <cell r="E661">
            <v>109</v>
          </cell>
          <cell r="F661">
            <v>106</v>
          </cell>
          <cell r="K661">
            <v>-3</v>
          </cell>
        </row>
        <row r="662">
          <cell r="A662">
            <v>1974</v>
          </cell>
          <cell r="B662" t="str">
            <v>Bellaire-Southwest Houston</v>
          </cell>
          <cell r="C662" t="str">
            <v>USA &amp; Canada</v>
          </cell>
          <cell r="E662">
            <v>48</v>
          </cell>
          <cell r="F662">
            <v>47</v>
          </cell>
          <cell r="K662">
            <v>-1</v>
          </cell>
        </row>
        <row r="663">
          <cell r="A663">
            <v>1975</v>
          </cell>
          <cell r="B663" t="str">
            <v>Brazosport</v>
          </cell>
          <cell r="C663" t="str">
            <v>USA &amp; Canada</v>
          </cell>
          <cell r="E663">
            <v>90</v>
          </cell>
          <cell r="F663">
            <v>87</v>
          </cell>
          <cell r="K663">
            <v>-3</v>
          </cell>
        </row>
        <row r="664">
          <cell r="A664">
            <v>1976</v>
          </cell>
          <cell r="B664" t="str">
            <v>Brenham</v>
          </cell>
          <cell r="C664" t="str">
            <v>USA &amp; Canada</v>
          </cell>
          <cell r="E664">
            <v>40</v>
          </cell>
          <cell r="F664">
            <v>39</v>
          </cell>
          <cell r="K664">
            <v>-1</v>
          </cell>
        </row>
        <row r="665">
          <cell r="A665">
            <v>1977</v>
          </cell>
          <cell r="B665" t="str">
            <v>Columbus</v>
          </cell>
          <cell r="C665" t="str">
            <v>USA &amp; Canada</v>
          </cell>
          <cell r="E665">
            <v>18</v>
          </cell>
          <cell r="F665">
            <v>21</v>
          </cell>
          <cell r="K665">
            <v>3</v>
          </cell>
        </row>
        <row r="666">
          <cell r="A666">
            <v>1978</v>
          </cell>
          <cell r="B666" t="str">
            <v>Cypress-Fairbanks</v>
          </cell>
          <cell r="C666" t="str">
            <v>USA &amp; Canada</v>
          </cell>
          <cell r="E666">
            <v>39</v>
          </cell>
          <cell r="F666">
            <v>41</v>
          </cell>
          <cell r="K666">
            <v>2</v>
          </cell>
        </row>
        <row r="667">
          <cell r="A667">
            <v>1979</v>
          </cell>
          <cell r="B667" t="str">
            <v>Deer Park</v>
          </cell>
          <cell r="C667" t="str">
            <v>USA &amp; Canada</v>
          </cell>
          <cell r="E667">
            <v>44</v>
          </cell>
          <cell r="F667">
            <v>41</v>
          </cell>
          <cell r="K667">
            <v>-3</v>
          </cell>
        </row>
        <row r="668">
          <cell r="A668">
            <v>1981</v>
          </cell>
          <cell r="B668" t="str">
            <v>El Campo</v>
          </cell>
          <cell r="C668" t="str">
            <v>USA &amp; Canada</v>
          </cell>
          <cell r="E668">
            <v>98</v>
          </cell>
          <cell r="F668">
            <v>98</v>
          </cell>
          <cell r="K668">
            <v>0</v>
          </cell>
        </row>
        <row r="669">
          <cell r="A669">
            <v>1982</v>
          </cell>
          <cell r="B669" t="str">
            <v>Galena Park/Jacinto City</v>
          </cell>
          <cell r="C669" t="str">
            <v>USA &amp; Canada</v>
          </cell>
          <cell r="E669">
            <v>29</v>
          </cell>
          <cell r="F669">
            <v>29</v>
          </cell>
          <cell r="K669">
            <v>0</v>
          </cell>
        </row>
        <row r="670">
          <cell r="A670">
            <v>1985</v>
          </cell>
          <cell r="B670" t="str">
            <v>Houston Hobby Area</v>
          </cell>
          <cell r="C670" t="str">
            <v>USA &amp; Canada</v>
          </cell>
          <cell r="E670">
            <v>15</v>
          </cell>
          <cell r="F670">
            <v>17</v>
          </cell>
          <cell r="K670">
            <v>2</v>
          </cell>
        </row>
        <row r="671">
          <cell r="A671">
            <v>1986</v>
          </cell>
          <cell r="B671" t="str">
            <v>Harrisburg (Houston)</v>
          </cell>
          <cell r="C671" t="str">
            <v>USA &amp; Canada</v>
          </cell>
          <cell r="E671">
            <v>40</v>
          </cell>
          <cell r="F671">
            <v>35</v>
          </cell>
          <cell r="K671">
            <v>-5</v>
          </cell>
        </row>
        <row r="672">
          <cell r="A672">
            <v>1987</v>
          </cell>
          <cell r="B672" t="str">
            <v>Highlands</v>
          </cell>
          <cell r="C672" t="str">
            <v>USA &amp; Canada</v>
          </cell>
          <cell r="E672">
            <v>20</v>
          </cell>
          <cell r="F672">
            <v>21</v>
          </cell>
          <cell r="K672">
            <v>1</v>
          </cell>
        </row>
        <row r="673">
          <cell r="A673">
            <v>1988</v>
          </cell>
          <cell r="B673" t="str">
            <v>Houston</v>
          </cell>
          <cell r="C673" t="str">
            <v>USA &amp; Canada</v>
          </cell>
          <cell r="E673">
            <v>111</v>
          </cell>
          <cell r="F673">
            <v>116</v>
          </cell>
          <cell r="K673">
            <v>5</v>
          </cell>
        </row>
        <row r="674">
          <cell r="A674">
            <v>1990</v>
          </cell>
          <cell r="B674" t="str">
            <v>Houston Heights</v>
          </cell>
          <cell r="C674" t="str">
            <v>USA &amp; Canada</v>
          </cell>
          <cell r="E674">
            <v>45</v>
          </cell>
          <cell r="F674">
            <v>47</v>
          </cell>
          <cell r="K674">
            <v>2</v>
          </cell>
        </row>
        <row r="675">
          <cell r="A675">
            <v>1991</v>
          </cell>
          <cell r="B675" t="str">
            <v>Humble</v>
          </cell>
          <cell r="C675" t="str">
            <v>USA &amp; Canada</v>
          </cell>
          <cell r="E675">
            <v>72</v>
          </cell>
          <cell r="F675">
            <v>70</v>
          </cell>
          <cell r="K675">
            <v>-2</v>
          </cell>
        </row>
        <row r="676">
          <cell r="A676">
            <v>1992</v>
          </cell>
          <cell r="B676" t="str">
            <v>Katy</v>
          </cell>
          <cell r="C676" t="str">
            <v>USA &amp; Canada</v>
          </cell>
          <cell r="E676">
            <v>89</v>
          </cell>
          <cell r="F676">
            <v>94</v>
          </cell>
          <cell r="K676">
            <v>5</v>
          </cell>
        </row>
        <row r="677">
          <cell r="A677">
            <v>1993</v>
          </cell>
          <cell r="B677" t="str">
            <v>La Porte</v>
          </cell>
          <cell r="C677" t="str">
            <v>USA &amp; Canada</v>
          </cell>
          <cell r="E677">
            <v>35</v>
          </cell>
          <cell r="F677">
            <v>36</v>
          </cell>
          <cell r="K677">
            <v>1</v>
          </cell>
        </row>
        <row r="678">
          <cell r="A678">
            <v>1995</v>
          </cell>
          <cell r="B678" t="str">
            <v>Memorial-Spring Branch (Houston)</v>
          </cell>
          <cell r="C678" t="str">
            <v>USA &amp; Canada</v>
          </cell>
          <cell r="E678">
            <v>54</v>
          </cell>
          <cell r="F678">
            <v>55</v>
          </cell>
          <cell r="K678">
            <v>1</v>
          </cell>
        </row>
        <row r="679">
          <cell r="A679">
            <v>1997</v>
          </cell>
          <cell r="B679" t="str">
            <v>North Shore (Houston)</v>
          </cell>
          <cell r="C679" t="str">
            <v>USA &amp; Canada</v>
          </cell>
          <cell r="E679">
            <v>72</v>
          </cell>
          <cell r="F679">
            <v>73</v>
          </cell>
          <cell r="K679">
            <v>1</v>
          </cell>
        </row>
        <row r="680">
          <cell r="A680">
            <v>1999</v>
          </cell>
          <cell r="B680" t="str">
            <v>Oyster Creek</v>
          </cell>
          <cell r="C680" t="str">
            <v>USA &amp; Canada</v>
          </cell>
          <cell r="E680">
            <v>12</v>
          </cell>
          <cell r="F680">
            <v>10</v>
          </cell>
          <cell r="K680">
            <v>-2</v>
          </cell>
        </row>
        <row r="681">
          <cell r="A681">
            <v>2000</v>
          </cell>
          <cell r="B681" t="str">
            <v>Palacios</v>
          </cell>
          <cell r="C681" t="str">
            <v>USA &amp; Canada</v>
          </cell>
          <cell r="E681">
            <v>14</v>
          </cell>
          <cell r="F681">
            <v>14</v>
          </cell>
          <cell r="K681">
            <v>0</v>
          </cell>
        </row>
        <row r="682">
          <cell r="A682">
            <v>2001</v>
          </cell>
          <cell r="B682" t="str">
            <v>Pasadena</v>
          </cell>
          <cell r="C682" t="str">
            <v>USA &amp; Canada</v>
          </cell>
          <cell r="E682">
            <v>67</v>
          </cell>
          <cell r="F682">
            <v>71</v>
          </cell>
          <cell r="K682">
            <v>4</v>
          </cell>
        </row>
        <row r="683">
          <cell r="A683">
            <v>2002</v>
          </cell>
          <cell r="B683" t="str">
            <v>Pearland</v>
          </cell>
          <cell r="C683" t="str">
            <v>USA &amp; Canada</v>
          </cell>
          <cell r="E683">
            <v>38</v>
          </cell>
          <cell r="F683">
            <v>37</v>
          </cell>
          <cell r="K683">
            <v>-1</v>
          </cell>
        </row>
        <row r="684">
          <cell r="A684">
            <v>2003</v>
          </cell>
          <cell r="B684" t="str">
            <v>Richmond</v>
          </cell>
          <cell r="C684" t="str">
            <v>USA &amp; Canada</v>
          </cell>
          <cell r="E684">
            <v>45</v>
          </cell>
          <cell r="F684">
            <v>47</v>
          </cell>
          <cell r="K684">
            <v>2</v>
          </cell>
        </row>
        <row r="685">
          <cell r="A685">
            <v>2004</v>
          </cell>
          <cell r="B685" t="str">
            <v>Galleria River Oaks (Houston)</v>
          </cell>
          <cell r="C685" t="str">
            <v>USA &amp; Canada</v>
          </cell>
          <cell r="E685">
            <v>16</v>
          </cell>
          <cell r="F685">
            <v>16</v>
          </cell>
          <cell r="K685">
            <v>0</v>
          </cell>
        </row>
        <row r="686">
          <cell r="A686">
            <v>2005</v>
          </cell>
          <cell r="B686" t="str">
            <v>Rosenberg</v>
          </cell>
          <cell r="C686" t="str">
            <v>USA &amp; Canada</v>
          </cell>
          <cell r="E686">
            <v>19</v>
          </cell>
          <cell r="F686">
            <v>19</v>
          </cell>
          <cell r="K686">
            <v>0</v>
          </cell>
        </row>
        <row r="687">
          <cell r="A687">
            <v>2006</v>
          </cell>
          <cell r="B687" t="str">
            <v>Sealy</v>
          </cell>
          <cell r="C687" t="str">
            <v>USA &amp; Canada</v>
          </cell>
          <cell r="E687">
            <v>16</v>
          </cell>
          <cell r="F687">
            <v>15</v>
          </cell>
          <cell r="K687">
            <v>-1</v>
          </cell>
        </row>
        <row r="688">
          <cell r="A688">
            <v>2007</v>
          </cell>
          <cell r="B688" t="str">
            <v>Sharpstown (Houston)</v>
          </cell>
          <cell r="C688" t="str">
            <v>USA &amp; Canada</v>
          </cell>
          <cell r="E688">
            <v>18</v>
          </cell>
          <cell r="F688">
            <v>22</v>
          </cell>
          <cell r="K688">
            <v>4</v>
          </cell>
        </row>
        <row r="689">
          <cell r="A689">
            <v>2008</v>
          </cell>
          <cell r="B689" t="str">
            <v>Hermann Park-Houston</v>
          </cell>
          <cell r="C689" t="str">
            <v>USA &amp; Canada</v>
          </cell>
          <cell r="E689">
            <v>22</v>
          </cell>
          <cell r="F689">
            <v>22</v>
          </cell>
          <cell r="K689">
            <v>0</v>
          </cell>
        </row>
        <row r="690">
          <cell r="A690">
            <v>2009</v>
          </cell>
          <cell r="B690" t="str">
            <v>Pasadena-South</v>
          </cell>
          <cell r="C690" t="str">
            <v>USA &amp; Canada</v>
          </cell>
          <cell r="E690">
            <v>22</v>
          </cell>
          <cell r="F690">
            <v>22</v>
          </cell>
          <cell r="K690">
            <v>0</v>
          </cell>
        </row>
        <row r="691">
          <cell r="A691">
            <v>2010</v>
          </cell>
          <cell r="B691" t="str">
            <v>Space Center (Houston)</v>
          </cell>
          <cell r="C691" t="str">
            <v>USA &amp; Canada</v>
          </cell>
          <cell r="E691">
            <v>83</v>
          </cell>
          <cell r="F691">
            <v>87</v>
          </cell>
          <cell r="K691">
            <v>4</v>
          </cell>
        </row>
        <row r="692">
          <cell r="A692">
            <v>2011</v>
          </cell>
          <cell r="B692" t="str">
            <v>Sweeny</v>
          </cell>
          <cell r="C692" t="str">
            <v>USA &amp; Canada</v>
          </cell>
          <cell r="E692">
            <v>22</v>
          </cell>
          <cell r="F692">
            <v>24</v>
          </cell>
          <cell r="K692">
            <v>2</v>
          </cell>
        </row>
        <row r="693">
          <cell r="A693">
            <v>2012</v>
          </cell>
          <cell r="B693" t="str">
            <v>Tomball</v>
          </cell>
          <cell r="C693" t="str">
            <v>USA &amp; Canada</v>
          </cell>
          <cell r="E693">
            <v>58</v>
          </cell>
          <cell r="F693">
            <v>60</v>
          </cell>
          <cell r="K693">
            <v>2</v>
          </cell>
        </row>
        <row r="694">
          <cell r="A694">
            <v>2013</v>
          </cell>
          <cell r="B694" t="str">
            <v>University Area of Houston</v>
          </cell>
          <cell r="C694" t="str">
            <v>USA &amp; Canada</v>
          </cell>
          <cell r="E694">
            <v>41</v>
          </cell>
          <cell r="F694">
            <v>40</v>
          </cell>
          <cell r="K694">
            <v>-1</v>
          </cell>
        </row>
        <row r="695">
          <cell r="A695">
            <v>2014</v>
          </cell>
          <cell r="B695" t="str">
            <v>Weimar</v>
          </cell>
          <cell r="C695" t="str">
            <v>USA &amp; Canada</v>
          </cell>
          <cell r="E695">
            <v>35</v>
          </cell>
          <cell r="F695">
            <v>35</v>
          </cell>
          <cell r="K695">
            <v>0</v>
          </cell>
        </row>
        <row r="696">
          <cell r="A696">
            <v>2015</v>
          </cell>
          <cell r="B696" t="str">
            <v>Houston Westchase</v>
          </cell>
          <cell r="C696" t="str">
            <v>USA &amp; Canada</v>
          </cell>
          <cell r="E696">
            <v>11</v>
          </cell>
          <cell r="F696">
            <v>12</v>
          </cell>
          <cell r="K696">
            <v>1</v>
          </cell>
        </row>
        <row r="697">
          <cell r="A697">
            <v>2016</v>
          </cell>
          <cell r="B697" t="str">
            <v>West Columbia</v>
          </cell>
          <cell r="C697" t="str">
            <v>USA &amp; Canada</v>
          </cell>
          <cell r="E697">
            <v>28</v>
          </cell>
          <cell r="F697">
            <v>29</v>
          </cell>
          <cell r="K697">
            <v>1</v>
          </cell>
        </row>
        <row r="698">
          <cell r="A698">
            <v>2018</v>
          </cell>
          <cell r="B698" t="str">
            <v>Wharton</v>
          </cell>
          <cell r="C698" t="str">
            <v>USA &amp; Canada</v>
          </cell>
          <cell r="E698">
            <v>46</v>
          </cell>
          <cell r="F698">
            <v>46</v>
          </cell>
          <cell r="K698">
            <v>0</v>
          </cell>
        </row>
        <row r="699">
          <cell r="A699">
            <v>21952</v>
          </cell>
          <cell r="B699" t="str">
            <v>Willowbrook (Houston)</v>
          </cell>
          <cell r="C699" t="str">
            <v>USA &amp; Canada</v>
          </cell>
          <cell r="E699">
            <v>18</v>
          </cell>
          <cell r="F699">
            <v>18</v>
          </cell>
          <cell r="K699">
            <v>0</v>
          </cell>
        </row>
        <row r="700">
          <cell r="A700">
            <v>22289</v>
          </cell>
          <cell r="B700" t="str">
            <v>Harris County-Medical Center</v>
          </cell>
          <cell r="C700" t="str">
            <v>USA &amp; Canada</v>
          </cell>
          <cell r="E700">
            <v>9</v>
          </cell>
          <cell r="F700">
            <v>8</v>
          </cell>
          <cell r="K700">
            <v>-1</v>
          </cell>
        </row>
        <row r="701">
          <cell r="A701">
            <v>23493</v>
          </cell>
          <cell r="B701" t="str">
            <v>Sugar Land</v>
          </cell>
          <cell r="C701" t="str">
            <v>USA &amp; Canada</v>
          </cell>
          <cell r="E701">
            <v>69</v>
          </cell>
          <cell r="F701">
            <v>74</v>
          </cell>
          <cell r="K701">
            <v>5</v>
          </cell>
        </row>
        <row r="702">
          <cell r="A702">
            <v>28455</v>
          </cell>
          <cell r="B702" t="str">
            <v>Seabrook</v>
          </cell>
          <cell r="C702" t="str">
            <v>USA &amp; Canada</v>
          </cell>
          <cell r="E702">
            <v>65</v>
          </cell>
          <cell r="F702">
            <v>69</v>
          </cell>
          <cell r="K702">
            <v>4</v>
          </cell>
        </row>
        <row r="703">
          <cell r="A703">
            <v>29161</v>
          </cell>
          <cell r="B703" t="str">
            <v>Bear Creek-Copperfield</v>
          </cell>
          <cell r="C703" t="str">
            <v>USA &amp; Canada</v>
          </cell>
          <cell r="E703">
            <v>18</v>
          </cell>
          <cell r="F703">
            <v>25</v>
          </cell>
          <cell r="K703">
            <v>7</v>
          </cell>
        </row>
        <row r="704">
          <cell r="A704">
            <v>30713</v>
          </cell>
          <cell r="B704" t="str">
            <v>Champions Sunrise (Houston)</v>
          </cell>
          <cell r="C704" t="str">
            <v>USA &amp; Canada</v>
          </cell>
          <cell r="E704">
            <v>13</v>
          </cell>
          <cell r="F704">
            <v>13</v>
          </cell>
          <cell r="K704">
            <v>0</v>
          </cell>
        </row>
        <row r="705">
          <cell r="A705">
            <v>30784</v>
          </cell>
          <cell r="B705" t="str">
            <v>West U (Houston)</v>
          </cell>
          <cell r="C705" t="str">
            <v>USA &amp; Canada</v>
          </cell>
          <cell r="E705">
            <v>103</v>
          </cell>
          <cell r="F705">
            <v>97</v>
          </cell>
          <cell r="K705">
            <v>-6</v>
          </cell>
        </row>
        <row r="706">
          <cell r="A706">
            <v>58601</v>
          </cell>
          <cell r="B706" t="str">
            <v>Washington County</v>
          </cell>
          <cell r="C706" t="str">
            <v>USA &amp; Canada</v>
          </cell>
          <cell r="E706">
            <v>68</v>
          </cell>
          <cell r="F706">
            <v>59</v>
          </cell>
          <cell r="K706">
            <v>-9</v>
          </cell>
        </row>
        <row r="707">
          <cell r="A707">
            <v>58710</v>
          </cell>
          <cell r="B707" t="str">
            <v>Cinco Ranch</v>
          </cell>
          <cell r="C707" t="str">
            <v>USA &amp; Canada</v>
          </cell>
          <cell r="E707">
            <v>17</v>
          </cell>
          <cell r="F707">
            <v>17</v>
          </cell>
          <cell r="K707">
            <v>0</v>
          </cell>
        </row>
        <row r="708">
          <cell r="A708">
            <v>67515</v>
          </cell>
          <cell r="B708" t="str">
            <v>Kingwood</v>
          </cell>
          <cell r="C708" t="str">
            <v>USA &amp; Canada</v>
          </cell>
          <cell r="E708">
            <v>11</v>
          </cell>
          <cell r="F708">
            <v>13</v>
          </cell>
          <cell r="K708">
            <v>2</v>
          </cell>
        </row>
        <row r="709">
          <cell r="A709">
            <v>69641</v>
          </cell>
          <cell r="B709" t="str">
            <v>288 Corridor (Pearland)</v>
          </cell>
          <cell r="C709" t="str">
            <v>USA &amp; Canada</v>
          </cell>
          <cell r="E709">
            <v>2</v>
          </cell>
          <cell r="F709">
            <v>4</v>
          </cell>
          <cell r="K709">
            <v>2</v>
          </cell>
        </row>
        <row r="710">
          <cell r="A710">
            <v>76906</v>
          </cell>
          <cell r="B710" t="str">
            <v>Danbury</v>
          </cell>
          <cell r="C710" t="str">
            <v>USA &amp; Canada</v>
          </cell>
          <cell r="E710">
            <v>16</v>
          </cell>
          <cell r="F710">
            <v>17</v>
          </cell>
          <cell r="K710">
            <v>1</v>
          </cell>
        </row>
        <row r="711">
          <cell r="A711">
            <v>78818</v>
          </cell>
          <cell r="B711" t="str">
            <v>Lake Jackson After 5</v>
          </cell>
          <cell r="C711" t="str">
            <v>USA &amp; Canada</v>
          </cell>
          <cell r="E711">
            <v>22</v>
          </cell>
          <cell r="F711">
            <v>20</v>
          </cell>
          <cell r="K711">
            <v>-2</v>
          </cell>
        </row>
        <row r="712">
          <cell r="A712">
            <v>79592</v>
          </cell>
          <cell r="B712" t="str">
            <v>Houston Skyline</v>
          </cell>
          <cell r="C712" t="str">
            <v>USA &amp; Canada</v>
          </cell>
          <cell r="E712">
            <v>41</v>
          </cell>
          <cell r="F712">
            <v>41</v>
          </cell>
          <cell r="K712">
            <v>0</v>
          </cell>
        </row>
        <row r="713">
          <cell r="A713">
            <v>83246</v>
          </cell>
          <cell r="B713" t="str">
            <v>Waller County</v>
          </cell>
          <cell r="C713" t="str">
            <v>USA &amp; Canada</v>
          </cell>
          <cell r="E713">
            <v>11</v>
          </cell>
          <cell r="F713">
            <v>10</v>
          </cell>
          <cell r="K713">
            <v>-1</v>
          </cell>
        </row>
        <row r="714">
          <cell r="A714">
            <v>83268</v>
          </cell>
          <cell r="B714" t="str">
            <v>Houston Northwest Sunset</v>
          </cell>
          <cell r="C714" t="str">
            <v>USA &amp; Canada</v>
          </cell>
          <cell r="E714">
            <v>12</v>
          </cell>
          <cell r="F714">
            <v>12</v>
          </cell>
          <cell r="K714">
            <v>0</v>
          </cell>
        </row>
        <row r="715">
          <cell r="A715">
            <v>84118</v>
          </cell>
          <cell r="B715" t="str">
            <v>Alvin Sunrise</v>
          </cell>
          <cell r="C715" t="str">
            <v>USA &amp; Canada</v>
          </cell>
          <cell r="E715">
            <v>27</v>
          </cell>
          <cell r="F715">
            <v>33</v>
          </cell>
          <cell r="K715">
            <v>6</v>
          </cell>
        </row>
        <row r="716">
          <cell r="A716">
            <v>85583</v>
          </cell>
          <cell r="B716" t="str">
            <v>E-Club of Houston</v>
          </cell>
          <cell r="C716" t="str">
            <v>USA &amp; Canada</v>
          </cell>
          <cell r="E716">
            <v>50</v>
          </cell>
          <cell r="F716">
            <v>54</v>
          </cell>
          <cell r="K716">
            <v>4</v>
          </cell>
        </row>
        <row r="717">
          <cell r="A717">
            <v>85740</v>
          </cell>
          <cell r="B717" t="str">
            <v>Brazos River, Fulshear</v>
          </cell>
          <cell r="C717" t="str">
            <v>USA &amp; Canada</v>
          </cell>
          <cell r="E717">
            <v>35</v>
          </cell>
          <cell r="F717">
            <v>33</v>
          </cell>
          <cell r="K717">
            <v>-2</v>
          </cell>
        </row>
        <row r="718">
          <cell r="A718">
            <v>88468</v>
          </cell>
          <cell r="B718" t="str">
            <v>Houston Energy Corridor</v>
          </cell>
          <cell r="C718" t="str">
            <v>USA &amp; Canada</v>
          </cell>
          <cell r="E718">
            <v>14</v>
          </cell>
          <cell r="F718">
            <v>13</v>
          </cell>
          <cell r="K718">
            <v>-1</v>
          </cell>
        </row>
        <row r="719">
          <cell r="A719">
            <v>89566</v>
          </cell>
          <cell r="B719" t="str">
            <v>Downtown Houston</v>
          </cell>
          <cell r="C719" t="str">
            <v>USA &amp; Canada</v>
          </cell>
          <cell r="E719">
            <v>115</v>
          </cell>
          <cell r="F719">
            <v>133</v>
          </cell>
          <cell r="K719">
            <v>18</v>
          </cell>
        </row>
        <row r="720">
          <cell r="A720">
            <v>90016</v>
          </cell>
          <cell r="B720" t="str">
            <v>Houston International</v>
          </cell>
          <cell r="C720" t="str">
            <v>USA &amp; Canada</v>
          </cell>
          <cell r="E720">
            <v>23</v>
          </cell>
          <cell r="F720">
            <v>22</v>
          </cell>
          <cell r="K720">
            <v>-1</v>
          </cell>
        </row>
        <row r="721">
          <cell r="A721" t="str">
            <v>Existing Club Totals</v>
          </cell>
          <cell r="E721">
            <v>2532</v>
          </cell>
          <cell r="F721">
            <v>2584</v>
          </cell>
          <cell r="K721">
            <v>52</v>
          </cell>
        </row>
        <row r="723">
          <cell r="A723" t="str">
            <v>No New Clubs Chartered Since 1 July</v>
          </cell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E724" t="str">
            <v>Member Count @ 1 July</v>
          </cell>
          <cell r="F724" t="str">
            <v>Member Count @ Current</v>
          </cell>
          <cell r="H724" t="str">
            <v>Termination Reason</v>
          </cell>
          <cell r="J724" t="str">
            <v>Termination Date</v>
          </cell>
          <cell r="K724" t="str">
            <v>Net Change from 1 July</v>
          </cell>
        </row>
        <row r="725">
          <cell r="E725">
            <v>0</v>
          </cell>
          <cell r="F725">
            <v>0</v>
          </cell>
          <cell r="K725">
            <v>0</v>
          </cell>
        </row>
        <row r="726">
          <cell r="A726" t="str">
            <v>New Club Totals</v>
          </cell>
          <cell r="E726">
            <v>0</v>
          </cell>
          <cell r="F726">
            <v>0</v>
          </cell>
          <cell r="K726">
            <v>0</v>
          </cell>
        </row>
        <row r="728">
          <cell r="D728" t="str">
            <v>Member at 1 July</v>
          </cell>
          <cell r="G728" t="str">
            <v>Member @ Current</v>
          </cell>
          <cell r="I728" t="str">
            <v>Net Change from 1 July</v>
          </cell>
        </row>
        <row r="729">
          <cell r="A729" t="str">
            <v>Total Performance For District # 5890</v>
          </cell>
          <cell r="D729">
            <v>2532</v>
          </cell>
          <cell r="G729">
            <v>2584</v>
          </cell>
          <cell r="I729">
            <v>52</v>
          </cell>
        </row>
        <row r="731">
          <cell r="A731" t="str">
            <v>District ID 5910</v>
          </cell>
        </row>
        <row r="732">
          <cell r="A732" t="str">
            <v>Club ID</v>
          </cell>
          <cell r="B732" t="str">
            <v>Club Name</v>
          </cell>
          <cell r="C732" t="str">
            <v>Region 14 Name</v>
          </cell>
          <cell r="E732" t="str">
            <v>Member Count @ 1 July</v>
          </cell>
          <cell r="F732" t="str">
            <v>Member Count @ Current</v>
          </cell>
          <cell r="H732" t="str">
            <v>Termination Reason</v>
          </cell>
          <cell r="J732" t="str">
            <v>Termination Date</v>
          </cell>
          <cell r="K732" t="str">
            <v>Net Change from 1 July</v>
          </cell>
        </row>
        <row r="733">
          <cell r="A733">
            <v>2019</v>
          </cell>
          <cell r="B733" t="str">
            <v>Beaumont</v>
          </cell>
          <cell r="C733" t="str">
            <v>USA &amp; Canada</v>
          </cell>
          <cell r="E733">
            <v>246</v>
          </cell>
          <cell r="F733">
            <v>264</v>
          </cell>
          <cell r="K733">
            <v>18</v>
          </cell>
        </row>
        <row r="734">
          <cell r="A734">
            <v>2020</v>
          </cell>
          <cell r="B734" t="str">
            <v>Bridge City-Orangefield</v>
          </cell>
          <cell r="C734" t="str">
            <v>USA &amp; Canada</v>
          </cell>
          <cell r="E734">
            <v>34</v>
          </cell>
          <cell r="F734">
            <v>35</v>
          </cell>
          <cell r="K734">
            <v>1</v>
          </cell>
        </row>
        <row r="735">
          <cell r="A735">
            <v>2021</v>
          </cell>
          <cell r="B735" t="str">
            <v>Bryan</v>
          </cell>
          <cell r="C735" t="str">
            <v>USA &amp; Canada</v>
          </cell>
          <cell r="E735">
            <v>107</v>
          </cell>
          <cell r="F735">
            <v>114</v>
          </cell>
          <cell r="K735">
            <v>7</v>
          </cell>
        </row>
        <row r="736">
          <cell r="A736">
            <v>2022</v>
          </cell>
          <cell r="B736" t="str">
            <v>College Station</v>
          </cell>
          <cell r="C736" t="str">
            <v>USA &amp; Canada</v>
          </cell>
          <cell r="E736">
            <v>41</v>
          </cell>
          <cell r="F736">
            <v>43</v>
          </cell>
          <cell r="K736">
            <v>2</v>
          </cell>
        </row>
        <row r="737">
          <cell r="A737">
            <v>2023</v>
          </cell>
          <cell r="B737" t="str">
            <v>Center</v>
          </cell>
          <cell r="C737" t="str">
            <v>USA &amp; Canada</v>
          </cell>
          <cell r="E737">
            <v>45</v>
          </cell>
          <cell r="F737">
            <v>39</v>
          </cell>
          <cell r="K737">
            <v>-6</v>
          </cell>
        </row>
        <row r="738">
          <cell r="A738">
            <v>2024</v>
          </cell>
          <cell r="B738" t="str">
            <v>Cleveland</v>
          </cell>
          <cell r="C738" t="str">
            <v>USA &amp; Canada</v>
          </cell>
          <cell r="E738">
            <v>25</v>
          </cell>
          <cell r="F738">
            <v>26</v>
          </cell>
          <cell r="K738">
            <v>1</v>
          </cell>
        </row>
        <row r="739">
          <cell r="A739">
            <v>2025</v>
          </cell>
          <cell r="B739" t="str">
            <v>Conroe</v>
          </cell>
          <cell r="C739" t="str">
            <v>USA &amp; Canada</v>
          </cell>
          <cell r="E739">
            <v>48</v>
          </cell>
          <cell r="F739">
            <v>50</v>
          </cell>
          <cell r="K739">
            <v>2</v>
          </cell>
        </row>
        <row r="740">
          <cell r="A740">
            <v>2026</v>
          </cell>
          <cell r="B740" t="str">
            <v>Crockett</v>
          </cell>
          <cell r="C740" t="str">
            <v>USA &amp; Canada</v>
          </cell>
          <cell r="E740">
            <v>31</v>
          </cell>
          <cell r="F740">
            <v>23</v>
          </cell>
          <cell r="K740">
            <v>-8</v>
          </cell>
        </row>
        <row r="741">
          <cell r="A741">
            <v>2027</v>
          </cell>
          <cell r="B741" t="str">
            <v>Dayton</v>
          </cell>
          <cell r="C741" t="str">
            <v>USA &amp; Canada</v>
          </cell>
          <cell r="E741">
            <v>23</v>
          </cell>
          <cell r="F741">
            <v>26</v>
          </cell>
          <cell r="K741">
            <v>3</v>
          </cell>
        </row>
        <row r="742">
          <cell r="A742">
            <v>2029</v>
          </cell>
          <cell r="B742" t="str">
            <v>Dickinson</v>
          </cell>
          <cell r="C742" t="str">
            <v>USA &amp; Canada</v>
          </cell>
          <cell r="E742">
            <v>45</v>
          </cell>
          <cell r="F742">
            <v>46</v>
          </cell>
          <cell r="K742">
            <v>1</v>
          </cell>
        </row>
        <row r="743">
          <cell r="A743">
            <v>2030</v>
          </cell>
          <cell r="B743" t="str">
            <v>Friendswood</v>
          </cell>
          <cell r="C743" t="str">
            <v>USA &amp; Canada</v>
          </cell>
          <cell r="E743">
            <v>63</v>
          </cell>
          <cell r="F743">
            <v>59</v>
          </cell>
          <cell r="K743">
            <v>-4</v>
          </cell>
        </row>
        <row r="744">
          <cell r="A744">
            <v>2031</v>
          </cell>
          <cell r="B744" t="str">
            <v>Galveston</v>
          </cell>
          <cell r="C744" t="str">
            <v>USA &amp; Canada</v>
          </cell>
          <cell r="E744">
            <v>107</v>
          </cell>
          <cell r="F744">
            <v>105</v>
          </cell>
          <cell r="K744">
            <v>-2</v>
          </cell>
        </row>
        <row r="745">
          <cell r="A745">
            <v>2032</v>
          </cell>
          <cell r="B745" t="str">
            <v>Galveston Island</v>
          </cell>
          <cell r="C745" t="str">
            <v>USA &amp; Canada</v>
          </cell>
          <cell r="E745">
            <v>53</v>
          </cell>
          <cell r="F745">
            <v>56</v>
          </cell>
          <cell r="K745">
            <v>3</v>
          </cell>
        </row>
        <row r="746">
          <cell r="A746">
            <v>2034</v>
          </cell>
          <cell r="B746" t="str">
            <v>Huntsville</v>
          </cell>
          <cell r="C746" t="str">
            <v>USA &amp; Canada</v>
          </cell>
          <cell r="E746">
            <v>69</v>
          </cell>
          <cell r="F746">
            <v>66</v>
          </cell>
          <cell r="K746">
            <v>-3</v>
          </cell>
        </row>
        <row r="747">
          <cell r="A747">
            <v>2036</v>
          </cell>
          <cell r="B747" t="str">
            <v>The Mainland (La Marque)</v>
          </cell>
          <cell r="C747" t="str">
            <v>USA &amp; Canada</v>
          </cell>
          <cell r="E747">
            <v>36</v>
          </cell>
          <cell r="F747">
            <v>36</v>
          </cell>
          <cell r="K747">
            <v>0</v>
          </cell>
        </row>
        <row r="748">
          <cell r="A748">
            <v>2037</v>
          </cell>
          <cell r="B748" t="str">
            <v>League City</v>
          </cell>
          <cell r="C748" t="str">
            <v>USA &amp; Canada</v>
          </cell>
          <cell r="E748">
            <v>32</v>
          </cell>
          <cell r="F748">
            <v>36</v>
          </cell>
          <cell r="K748">
            <v>4</v>
          </cell>
        </row>
        <row r="749">
          <cell r="A749">
            <v>2038</v>
          </cell>
          <cell r="B749" t="str">
            <v>Liberty</v>
          </cell>
          <cell r="C749" t="str">
            <v>USA &amp; Canada</v>
          </cell>
          <cell r="E749">
            <v>51</v>
          </cell>
          <cell r="F749">
            <v>52</v>
          </cell>
          <cell r="K749">
            <v>1</v>
          </cell>
        </row>
        <row r="750">
          <cell r="A750">
            <v>2039</v>
          </cell>
          <cell r="B750" t="str">
            <v>Livingston</v>
          </cell>
          <cell r="C750" t="str">
            <v>USA &amp; Canada</v>
          </cell>
          <cell r="E750">
            <v>46</v>
          </cell>
          <cell r="F750">
            <v>47</v>
          </cell>
          <cell r="K750">
            <v>1</v>
          </cell>
        </row>
        <row r="751">
          <cell r="A751">
            <v>2040</v>
          </cell>
          <cell r="B751" t="str">
            <v>Lufkin</v>
          </cell>
          <cell r="C751" t="str">
            <v>USA &amp; Canada</v>
          </cell>
          <cell r="E751">
            <v>55</v>
          </cell>
          <cell r="F751">
            <v>55</v>
          </cell>
          <cell r="K751">
            <v>0</v>
          </cell>
        </row>
        <row r="752">
          <cell r="A752">
            <v>2041</v>
          </cell>
          <cell r="B752" t="str">
            <v>Nacogdoches</v>
          </cell>
          <cell r="C752" t="str">
            <v>USA &amp; Canada</v>
          </cell>
          <cell r="E752">
            <v>178</v>
          </cell>
          <cell r="F752">
            <v>181</v>
          </cell>
          <cell r="K752">
            <v>3</v>
          </cell>
        </row>
        <row r="753">
          <cell r="A753">
            <v>2042</v>
          </cell>
          <cell r="B753" t="str">
            <v>Nacogdoches (Fredonia)</v>
          </cell>
          <cell r="C753" t="str">
            <v>USA &amp; Canada</v>
          </cell>
          <cell r="E753">
            <v>36</v>
          </cell>
          <cell r="F753">
            <v>40</v>
          </cell>
          <cell r="K753">
            <v>4</v>
          </cell>
        </row>
        <row r="754">
          <cell r="A754">
            <v>2043</v>
          </cell>
          <cell r="B754" t="str">
            <v>Nederland</v>
          </cell>
          <cell r="C754" t="str">
            <v>USA &amp; Canada</v>
          </cell>
          <cell r="E754">
            <v>22</v>
          </cell>
          <cell r="F754">
            <v>22</v>
          </cell>
          <cell r="K754">
            <v>0</v>
          </cell>
        </row>
        <row r="755">
          <cell r="A755">
            <v>2045</v>
          </cell>
          <cell r="B755" t="str">
            <v>Orange</v>
          </cell>
          <cell r="C755" t="str">
            <v>USA &amp; Canada</v>
          </cell>
          <cell r="E755">
            <v>69</v>
          </cell>
          <cell r="F755">
            <v>70</v>
          </cell>
          <cell r="K755">
            <v>1</v>
          </cell>
        </row>
        <row r="756">
          <cell r="A756">
            <v>2046</v>
          </cell>
          <cell r="B756" t="str">
            <v>Palestine</v>
          </cell>
          <cell r="C756" t="str">
            <v>USA &amp; Canada</v>
          </cell>
          <cell r="E756">
            <v>101</v>
          </cell>
          <cell r="F756">
            <v>98</v>
          </cell>
          <cell r="K756">
            <v>-3</v>
          </cell>
        </row>
        <row r="757">
          <cell r="A757">
            <v>2047</v>
          </cell>
          <cell r="B757" t="str">
            <v>Port Arthur</v>
          </cell>
          <cell r="C757" t="str">
            <v>USA &amp; Canada</v>
          </cell>
          <cell r="E757">
            <v>54</v>
          </cell>
          <cell r="F757">
            <v>50</v>
          </cell>
          <cell r="K757">
            <v>-4</v>
          </cell>
        </row>
        <row r="758">
          <cell r="A758">
            <v>2048</v>
          </cell>
          <cell r="B758" t="str">
            <v>Port Neches-Groves</v>
          </cell>
          <cell r="C758" t="str">
            <v>USA &amp; Canada</v>
          </cell>
          <cell r="E758">
            <v>24</v>
          </cell>
          <cell r="F758">
            <v>24</v>
          </cell>
          <cell r="K758">
            <v>0</v>
          </cell>
        </row>
        <row r="759">
          <cell r="A759">
            <v>2049</v>
          </cell>
          <cell r="B759" t="str">
            <v>Rusk</v>
          </cell>
          <cell r="C759" t="str">
            <v>USA &amp; Canada</v>
          </cell>
          <cell r="E759">
            <v>25</v>
          </cell>
          <cell r="F759">
            <v>25</v>
          </cell>
          <cell r="K759">
            <v>0</v>
          </cell>
        </row>
        <row r="760">
          <cell r="A760">
            <v>2050</v>
          </cell>
          <cell r="B760" t="str">
            <v>San Augustine</v>
          </cell>
          <cell r="C760" t="str">
            <v>USA &amp; Canada</v>
          </cell>
          <cell r="E760">
            <v>25</v>
          </cell>
          <cell r="F760">
            <v>28</v>
          </cell>
          <cell r="K760">
            <v>3</v>
          </cell>
        </row>
        <row r="761">
          <cell r="A761">
            <v>2051</v>
          </cell>
          <cell r="B761" t="str">
            <v>Spindletop (Beaumont)</v>
          </cell>
          <cell r="C761" t="str">
            <v>USA &amp; Canada</v>
          </cell>
          <cell r="E761">
            <v>38</v>
          </cell>
          <cell r="F761">
            <v>41</v>
          </cell>
          <cell r="K761">
            <v>3</v>
          </cell>
        </row>
        <row r="762">
          <cell r="A762">
            <v>2052</v>
          </cell>
          <cell r="B762" t="str">
            <v>Texas City</v>
          </cell>
          <cell r="C762" t="str">
            <v>USA &amp; Canada</v>
          </cell>
          <cell r="E762">
            <v>82</v>
          </cell>
          <cell r="F762">
            <v>84</v>
          </cell>
          <cell r="K762">
            <v>2</v>
          </cell>
        </row>
        <row r="763">
          <cell r="A763">
            <v>2053</v>
          </cell>
          <cell r="B763" t="str">
            <v>Woodlands, The</v>
          </cell>
          <cell r="C763" t="str">
            <v>USA &amp; Canada</v>
          </cell>
          <cell r="E763">
            <v>181</v>
          </cell>
          <cell r="F763">
            <v>178</v>
          </cell>
          <cell r="K763">
            <v>-3</v>
          </cell>
        </row>
        <row r="764">
          <cell r="A764">
            <v>2054</v>
          </cell>
          <cell r="B764" t="str">
            <v>Vidor</v>
          </cell>
          <cell r="C764" t="str">
            <v>USA &amp; Canada</v>
          </cell>
          <cell r="E764">
            <v>27</v>
          </cell>
          <cell r="F764">
            <v>27</v>
          </cell>
          <cell r="K764">
            <v>0</v>
          </cell>
        </row>
        <row r="765">
          <cell r="A765">
            <v>2057</v>
          </cell>
          <cell r="B765" t="str">
            <v>Woodville</v>
          </cell>
          <cell r="C765" t="str">
            <v>USA &amp; Canada</v>
          </cell>
          <cell r="E765">
            <v>18</v>
          </cell>
          <cell r="F765">
            <v>23</v>
          </cell>
          <cell r="K765">
            <v>5</v>
          </cell>
        </row>
        <row r="766">
          <cell r="A766">
            <v>27132</v>
          </cell>
          <cell r="B766" t="str">
            <v>Angelina (Lufkin)</v>
          </cell>
          <cell r="C766" t="str">
            <v>USA &amp; Canada</v>
          </cell>
          <cell r="E766">
            <v>22</v>
          </cell>
          <cell r="F766">
            <v>22</v>
          </cell>
          <cell r="K766">
            <v>0</v>
          </cell>
        </row>
        <row r="767">
          <cell r="A767">
            <v>30545</v>
          </cell>
          <cell r="B767" t="str">
            <v>Lake Conroe (Montgomery)</v>
          </cell>
          <cell r="C767" t="str">
            <v>USA &amp; Canada</v>
          </cell>
          <cell r="E767">
            <v>37</v>
          </cell>
          <cell r="F767">
            <v>33</v>
          </cell>
          <cell r="K767">
            <v>-4</v>
          </cell>
        </row>
        <row r="768">
          <cell r="A768">
            <v>31063</v>
          </cell>
          <cell r="B768" t="str">
            <v>Aggieland (Bryan/College Station)</v>
          </cell>
          <cell r="C768" t="str">
            <v>USA &amp; Canada</v>
          </cell>
          <cell r="E768">
            <v>28</v>
          </cell>
          <cell r="F768">
            <v>29</v>
          </cell>
          <cell r="K768">
            <v>1</v>
          </cell>
        </row>
        <row r="769">
          <cell r="A769">
            <v>50195</v>
          </cell>
          <cell r="B769" t="str">
            <v>East Montgomery County</v>
          </cell>
          <cell r="C769" t="str">
            <v>USA &amp; Canada</v>
          </cell>
          <cell r="E769">
            <v>32</v>
          </cell>
          <cell r="F769">
            <v>32</v>
          </cell>
          <cell r="K769">
            <v>0</v>
          </cell>
        </row>
        <row r="770">
          <cell r="A770">
            <v>59884</v>
          </cell>
          <cell r="B770" t="str">
            <v>Magnolia</v>
          </cell>
          <cell r="C770" t="str">
            <v>USA &amp; Canada</v>
          </cell>
          <cell r="E770">
            <v>26</v>
          </cell>
          <cell r="F770">
            <v>28</v>
          </cell>
          <cell r="K770">
            <v>2</v>
          </cell>
        </row>
        <row r="771">
          <cell r="A771">
            <v>79011</v>
          </cell>
          <cell r="B771" t="str">
            <v>Hardin County</v>
          </cell>
          <cell r="C771" t="str">
            <v>USA &amp; Canada</v>
          </cell>
          <cell r="E771">
            <v>22</v>
          </cell>
          <cell r="F771">
            <v>23</v>
          </cell>
          <cell r="K771">
            <v>1</v>
          </cell>
        </row>
        <row r="772">
          <cell r="A772" t="str">
            <v>Existing Club Totals</v>
          </cell>
          <cell r="E772">
            <v>2204</v>
          </cell>
          <cell r="F772">
            <v>2236</v>
          </cell>
          <cell r="K772">
            <v>32</v>
          </cell>
        </row>
        <row r="774">
          <cell r="A774" t="str">
            <v>No New Clubs Chartered Since 1 July</v>
          </cell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E775" t="str">
            <v>Member Count @ 1 July</v>
          </cell>
          <cell r="F775" t="str">
            <v>Member Count @ Current</v>
          </cell>
          <cell r="H775" t="str">
            <v>Termination Reason</v>
          </cell>
          <cell r="J775" t="str">
            <v>Termination Date</v>
          </cell>
          <cell r="K775" t="str">
            <v>Net Change from 1 July</v>
          </cell>
        </row>
        <row r="776">
          <cell r="E776">
            <v>0</v>
          </cell>
          <cell r="F776">
            <v>0</v>
          </cell>
          <cell r="K776">
            <v>0</v>
          </cell>
        </row>
        <row r="777">
          <cell r="A777" t="str">
            <v>New Club Totals</v>
          </cell>
          <cell r="E777">
            <v>0</v>
          </cell>
          <cell r="F777">
            <v>0</v>
          </cell>
          <cell r="K777">
            <v>0</v>
          </cell>
        </row>
        <row r="779">
          <cell r="D779" t="str">
            <v>Member at 1 July</v>
          </cell>
          <cell r="G779" t="str">
            <v>Member @ Current</v>
          </cell>
          <cell r="I779" t="str">
            <v>Net Change from 1 July</v>
          </cell>
        </row>
        <row r="780">
          <cell r="A780" t="str">
            <v>Total Performance For District # 5910</v>
          </cell>
          <cell r="D780">
            <v>2204</v>
          </cell>
          <cell r="G780">
            <v>2236</v>
          </cell>
          <cell r="I780">
            <v>32</v>
          </cell>
        </row>
        <row r="782">
          <cell r="A782" t="str">
            <v>District ID 5930</v>
          </cell>
        </row>
        <row r="783">
          <cell r="A783" t="str">
            <v>Club ID</v>
          </cell>
          <cell r="B783" t="str">
            <v>Club Name</v>
          </cell>
          <cell r="C783" t="str">
            <v>Region 14 Name</v>
          </cell>
          <cell r="E783" t="str">
            <v>Member Count @ 1 July</v>
          </cell>
          <cell r="F783" t="str">
            <v>Member Count @ Current</v>
          </cell>
          <cell r="H783" t="str">
            <v>Termination Reason</v>
          </cell>
          <cell r="J783" t="str">
            <v>Termination Date</v>
          </cell>
          <cell r="K783" t="str">
            <v>Net Change from 1 July</v>
          </cell>
        </row>
        <row r="784">
          <cell r="A784">
            <v>2058</v>
          </cell>
          <cell r="B784" t="str">
            <v>Alice</v>
          </cell>
          <cell r="C784" t="str">
            <v>USA &amp; Canada</v>
          </cell>
          <cell r="E784">
            <v>23</v>
          </cell>
          <cell r="F784">
            <v>22</v>
          </cell>
          <cell r="K784">
            <v>-1</v>
          </cell>
        </row>
        <row r="785">
          <cell r="A785">
            <v>2059</v>
          </cell>
          <cell r="B785" t="str">
            <v>Aransas Pass</v>
          </cell>
          <cell r="C785" t="str">
            <v>USA &amp; Canada</v>
          </cell>
          <cell r="E785">
            <v>10</v>
          </cell>
          <cell r="F785">
            <v>11</v>
          </cell>
          <cell r="K785">
            <v>1</v>
          </cell>
        </row>
        <row r="786">
          <cell r="A786">
            <v>2061</v>
          </cell>
          <cell r="B786" t="str">
            <v>Brownsville</v>
          </cell>
          <cell r="C786" t="str">
            <v>USA &amp; Canada</v>
          </cell>
          <cell r="E786">
            <v>47</v>
          </cell>
          <cell r="F786">
            <v>59</v>
          </cell>
          <cell r="K786">
            <v>12</v>
          </cell>
        </row>
        <row r="787">
          <cell r="A787">
            <v>2062</v>
          </cell>
          <cell r="B787" t="str">
            <v>Corpus Christi</v>
          </cell>
          <cell r="C787" t="str">
            <v>USA &amp; Canada</v>
          </cell>
          <cell r="E787">
            <v>247</v>
          </cell>
          <cell r="F787">
            <v>256</v>
          </cell>
          <cell r="K787">
            <v>9</v>
          </cell>
        </row>
        <row r="788">
          <cell r="A788">
            <v>2063</v>
          </cell>
          <cell r="B788" t="str">
            <v>Donna</v>
          </cell>
          <cell r="C788" t="str">
            <v>USA &amp; Canada</v>
          </cell>
          <cell r="E788">
            <v>7</v>
          </cell>
          <cell r="F788">
            <v>7</v>
          </cell>
          <cell r="K788">
            <v>0</v>
          </cell>
        </row>
        <row r="789">
          <cell r="A789">
            <v>2064</v>
          </cell>
          <cell r="B789" t="str">
            <v>Edcouch-Elsa</v>
          </cell>
          <cell r="C789" t="str">
            <v>USA &amp; Canada</v>
          </cell>
          <cell r="E789">
            <v>17</v>
          </cell>
          <cell r="F789">
            <v>15</v>
          </cell>
          <cell r="K789">
            <v>-2</v>
          </cell>
        </row>
        <row r="790">
          <cell r="A790">
            <v>2065</v>
          </cell>
          <cell r="B790" t="str">
            <v>Edinburg</v>
          </cell>
          <cell r="C790" t="str">
            <v>USA &amp; Canada</v>
          </cell>
          <cell r="E790">
            <v>49</v>
          </cell>
          <cell r="F790">
            <v>54</v>
          </cell>
          <cell r="K790">
            <v>5</v>
          </cell>
        </row>
        <row r="791">
          <cell r="A791">
            <v>2066</v>
          </cell>
          <cell r="B791" t="str">
            <v>Edna</v>
          </cell>
          <cell r="C791" t="str">
            <v>USA &amp; Canada</v>
          </cell>
          <cell r="E791">
            <v>22</v>
          </cell>
          <cell r="F791">
            <v>21</v>
          </cell>
          <cell r="K791">
            <v>-1</v>
          </cell>
        </row>
        <row r="792">
          <cell r="A792">
            <v>2068</v>
          </cell>
          <cell r="B792" t="str">
            <v>Freer</v>
          </cell>
          <cell r="C792" t="str">
            <v>USA &amp; Canada</v>
          </cell>
          <cell r="E792">
            <v>18</v>
          </cell>
          <cell r="F792">
            <v>26</v>
          </cell>
          <cell r="K792">
            <v>8</v>
          </cell>
        </row>
        <row r="793">
          <cell r="A793">
            <v>2069</v>
          </cell>
          <cell r="B793" t="str">
            <v>Ganado</v>
          </cell>
          <cell r="C793" t="str">
            <v>USA &amp; Canada</v>
          </cell>
          <cell r="E793">
            <v>14</v>
          </cell>
          <cell r="F793">
            <v>14</v>
          </cell>
          <cell r="K793">
            <v>0</v>
          </cell>
        </row>
        <row r="794">
          <cell r="A794">
            <v>2070</v>
          </cell>
          <cell r="B794" t="str">
            <v>Goliad</v>
          </cell>
          <cell r="C794" t="str">
            <v>USA &amp; Canada</v>
          </cell>
          <cell r="E794">
            <v>18</v>
          </cell>
          <cell r="F794">
            <v>17</v>
          </cell>
          <cell r="K794">
            <v>-1</v>
          </cell>
        </row>
        <row r="795">
          <cell r="A795">
            <v>2071</v>
          </cell>
          <cell r="B795" t="str">
            <v>Harlingen</v>
          </cell>
          <cell r="C795" t="str">
            <v>USA &amp; Canada</v>
          </cell>
          <cell r="E795">
            <v>94</v>
          </cell>
          <cell r="F795">
            <v>87</v>
          </cell>
          <cell r="K795">
            <v>-7</v>
          </cell>
        </row>
        <row r="796">
          <cell r="A796">
            <v>2072</v>
          </cell>
          <cell r="B796" t="str">
            <v>Ingleside</v>
          </cell>
          <cell r="C796" t="str">
            <v>USA &amp; Canada</v>
          </cell>
          <cell r="E796">
            <v>12</v>
          </cell>
          <cell r="F796">
            <v>13</v>
          </cell>
          <cell r="K796">
            <v>1</v>
          </cell>
        </row>
        <row r="797">
          <cell r="A797">
            <v>2073</v>
          </cell>
          <cell r="B797" t="str">
            <v>Kingsville</v>
          </cell>
          <cell r="C797" t="str">
            <v>USA &amp; Canada</v>
          </cell>
          <cell r="E797">
            <v>47</v>
          </cell>
          <cell r="F797">
            <v>50</v>
          </cell>
          <cell r="K797">
            <v>3</v>
          </cell>
        </row>
        <row r="798">
          <cell r="A798">
            <v>2074</v>
          </cell>
          <cell r="B798" t="str">
            <v>Harlingen Sunburst</v>
          </cell>
          <cell r="C798" t="str">
            <v>USA &amp; Canada</v>
          </cell>
          <cell r="E798">
            <v>25</v>
          </cell>
          <cell r="F798">
            <v>32</v>
          </cell>
          <cell r="K798">
            <v>7</v>
          </cell>
        </row>
        <row r="799">
          <cell r="A799">
            <v>2075</v>
          </cell>
          <cell r="B799" t="str">
            <v>Laredo</v>
          </cell>
          <cell r="C799" t="str">
            <v>USA &amp; Canada</v>
          </cell>
          <cell r="E799">
            <v>109</v>
          </cell>
          <cell r="F799">
            <v>118</v>
          </cell>
          <cell r="K799">
            <v>9</v>
          </cell>
        </row>
        <row r="800">
          <cell r="A800">
            <v>2076</v>
          </cell>
          <cell r="B800" t="str">
            <v>McAllen</v>
          </cell>
          <cell r="C800" t="str">
            <v>USA &amp; Canada</v>
          </cell>
          <cell r="E800">
            <v>55</v>
          </cell>
          <cell r="F800">
            <v>52</v>
          </cell>
          <cell r="K800">
            <v>-3</v>
          </cell>
        </row>
        <row r="801">
          <cell r="A801">
            <v>2077</v>
          </cell>
          <cell r="B801" t="str">
            <v>McAllen South</v>
          </cell>
          <cell r="C801" t="str">
            <v>USA &amp; Canada</v>
          </cell>
          <cell r="E801">
            <v>72</v>
          </cell>
          <cell r="F801">
            <v>67</v>
          </cell>
          <cell r="K801">
            <v>-5</v>
          </cell>
        </row>
        <row r="802">
          <cell r="A802">
            <v>2079</v>
          </cell>
          <cell r="B802" t="str">
            <v>Mission</v>
          </cell>
          <cell r="C802" t="str">
            <v>USA &amp; Canada</v>
          </cell>
          <cell r="E802">
            <v>14</v>
          </cell>
          <cell r="F802">
            <v>13</v>
          </cell>
          <cell r="K802">
            <v>-1</v>
          </cell>
        </row>
        <row r="803">
          <cell r="A803">
            <v>2080</v>
          </cell>
          <cell r="B803" t="str">
            <v>North Brownsville</v>
          </cell>
          <cell r="C803" t="str">
            <v>USA &amp; Canada</v>
          </cell>
          <cell r="E803">
            <v>30</v>
          </cell>
          <cell r="F803">
            <v>29</v>
          </cell>
          <cell r="K803">
            <v>-1</v>
          </cell>
        </row>
        <row r="804">
          <cell r="A804">
            <v>2081</v>
          </cell>
          <cell r="B804" t="str">
            <v>North Harlingen</v>
          </cell>
          <cell r="C804" t="str">
            <v>USA &amp; Canada</v>
          </cell>
          <cell r="E804">
            <v>21</v>
          </cell>
          <cell r="F804">
            <v>21</v>
          </cell>
          <cell r="K804">
            <v>0</v>
          </cell>
        </row>
        <row r="805">
          <cell r="A805">
            <v>2082</v>
          </cell>
          <cell r="B805" t="str">
            <v>Victoria Northside</v>
          </cell>
          <cell r="C805" t="str">
            <v>USA &amp; Canada</v>
          </cell>
          <cell r="E805">
            <v>55</v>
          </cell>
          <cell r="F805">
            <v>51</v>
          </cell>
          <cell r="K805">
            <v>-4</v>
          </cell>
        </row>
        <row r="806">
          <cell r="A806">
            <v>2083</v>
          </cell>
          <cell r="B806" t="str">
            <v>Pharr</v>
          </cell>
          <cell r="C806" t="str">
            <v>USA &amp; Canada</v>
          </cell>
          <cell r="E806">
            <v>18</v>
          </cell>
          <cell r="F806">
            <v>20</v>
          </cell>
          <cell r="K806">
            <v>2</v>
          </cell>
        </row>
        <row r="807">
          <cell r="A807">
            <v>2084</v>
          </cell>
          <cell r="B807" t="str">
            <v>Port Isabel</v>
          </cell>
          <cell r="C807" t="str">
            <v>USA &amp; Canada</v>
          </cell>
          <cell r="E807">
            <v>37</v>
          </cell>
          <cell r="F807">
            <v>36</v>
          </cell>
          <cell r="K807">
            <v>-1</v>
          </cell>
        </row>
        <row r="808">
          <cell r="A808">
            <v>2085</v>
          </cell>
          <cell r="B808" t="str">
            <v>Portland</v>
          </cell>
          <cell r="C808" t="str">
            <v>USA &amp; Canada</v>
          </cell>
          <cell r="E808">
            <v>28</v>
          </cell>
          <cell r="F808">
            <v>29</v>
          </cell>
          <cell r="K808">
            <v>1</v>
          </cell>
        </row>
        <row r="809">
          <cell r="A809">
            <v>2086</v>
          </cell>
          <cell r="B809" t="str">
            <v>Port Lavaca</v>
          </cell>
          <cell r="C809" t="str">
            <v>USA &amp; Canada</v>
          </cell>
          <cell r="E809">
            <v>48</v>
          </cell>
          <cell r="F809">
            <v>44</v>
          </cell>
          <cell r="K809">
            <v>-4</v>
          </cell>
        </row>
        <row r="810">
          <cell r="A810">
            <v>2089</v>
          </cell>
          <cell r="B810" t="str">
            <v>Rio Grande City</v>
          </cell>
          <cell r="C810" t="str">
            <v>USA &amp; Canada</v>
          </cell>
          <cell r="E810">
            <v>17</v>
          </cell>
          <cell r="F810">
            <v>18</v>
          </cell>
          <cell r="K810">
            <v>1</v>
          </cell>
        </row>
        <row r="811">
          <cell r="A811">
            <v>2090</v>
          </cell>
          <cell r="B811" t="str">
            <v>Corpus Christi Northwest</v>
          </cell>
          <cell r="C811" t="str">
            <v>USA &amp; Canada</v>
          </cell>
          <cell r="E811">
            <v>27</v>
          </cell>
          <cell r="F811">
            <v>28</v>
          </cell>
          <cell r="K811">
            <v>1</v>
          </cell>
        </row>
        <row r="812">
          <cell r="A812">
            <v>2091</v>
          </cell>
          <cell r="B812" t="str">
            <v>Rockport</v>
          </cell>
          <cell r="C812" t="str">
            <v>USA &amp; Canada</v>
          </cell>
          <cell r="E812">
            <v>30</v>
          </cell>
          <cell r="F812">
            <v>30</v>
          </cell>
          <cell r="K812">
            <v>0</v>
          </cell>
        </row>
        <row r="813">
          <cell r="A813">
            <v>2092</v>
          </cell>
          <cell r="B813" t="str">
            <v>San Benito</v>
          </cell>
          <cell r="C813" t="str">
            <v>USA &amp; Canada</v>
          </cell>
          <cell r="E813">
            <v>8</v>
          </cell>
          <cell r="F813">
            <v>8</v>
          </cell>
          <cell r="K813">
            <v>0</v>
          </cell>
        </row>
        <row r="814">
          <cell r="A814">
            <v>2093</v>
          </cell>
          <cell r="B814" t="str">
            <v>San Diego</v>
          </cell>
          <cell r="C814" t="str">
            <v>USA &amp; Canada</v>
          </cell>
          <cell r="E814">
            <v>28</v>
          </cell>
          <cell r="F814">
            <v>27</v>
          </cell>
          <cell r="K814">
            <v>-1</v>
          </cell>
        </row>
        <row r="815">
          <cell r="A815">
            <v>2094</v>
          </cell>
          <cell r="B815" t="str">
            <v>Sinton</v>
          </cell>
          <cell r="C815" t="str">
            <v>USA &amp; Canada</v>
          </cell>
          <cell r="E815">
            <v>11</v>
          </cell>
          <cell r="F815">
            <v>12</v>
          </cell>
          <cell r="K815">
            <v>1</v>
          </cell>
        </row>
        <row r="816">
          <cell r="A816">
            <v>2095</v>
          </cell>
          <cell r="B816" t="str">
            <v>Southside Corpus Christi</v>
          </cell>
          <cell r="C816" t="str">
            <v>USA &amp; Canada</v>
          </cell>
          <cell r="E816">
            <v>38</v>
          </cell>
          <cell r="F816">
            <v>40</v>
          </cell>
          <cell r="K816">
            <v>2</v>
          </cell>
        </row>
        <row r="817">
          <cell r="A817">
            <v>2097</v>
          </cell>
          <cell r="B817" t="str">
            <v>Three Rivers</v>
          </cell>
          <cell r="C817" t="str">
            <v>USA &amp; Canada</v>
          </cell>
          <cell r="E817">
            <v>6</v>
          </cell>
          <cell r="F817">
            <v>6</v>
          </cell>
          <cell r="K817">
            <v>0</v>
          </cell>
        </row>
        <row r="818">
          <cell r="A818">
            <v>2098</v>
          </cell>
          <cell r="B818" t="str">
            <v>Victoria</v>
          </cell>
          <cell r="C818" t="str">
            <v>USA &amp; Canada</v>
          </cell>
          <cell r="E818">
            <v>75</v>
          </cell>
          <cell r="F818">
            <v>73</v>
          </cell>
          <cell r="K818">
            <v>-2</v>
          </cell>
        </row>
        <row r="819">
          <cell r="A819">
            <v>2099</v>
          </cell>
          <cell r="B819" t="str">
            <v>Weslaco</v>
          </cell>
          <cell r="C819" t="str">
            <v>USA &amp; Canada</v>
          </cell>
          <cell r="E819">
            <v>49</v>
          </cell>
          <cell r="F819">
            <v>51</v>
          </cell>
          <cell r="K819">
            <v>2</v>
          </cell>
        </row>
        <row r="820">
          <cell r="A820">
            <v>2100</v>
          </cell>
          <cell r="B820" t="str">
            <v>West Corpus Christi</v>
          </cell>
          <cell r="C820" t="str">
            <v>USA &amp; Canada</v>
          </cell>
          <cell r="E820">
            <v>33</v>
          </cell>
          <cell r="F820">
            <v>32</v>
          </cell>
          <cell r="K820">
            <v>-1</v>
          </cell>
        </row>
        <row r="821">
          <cell r="A821">
            <v>21591</v>
          </cell>
          <cell r="B821" t="str">
            <v>Victoria Downtown</v>
          </cell>
          <cell r="C821" t="str">
            <v>USA &amp; Canada</v>
          </cell>
          <cell r="E821">
            <v>16</v>
          </cell>
          <cell r="F821">
            <v>16</v>
          </cell>
          <cell r="K821">
            <v>0</v>
          </cell>
        </row>
        <row r="822">
          <cell r="A822">
            <v>22125</v>
          </cell>
          <cell r="B822" t="str">
            <v>Corpus Christi Sunrise</v>
          </cell>
          <cell r="C822" t="str">
            <v>USA &amp; Canada</v>
          </cell>
          <cell r="E822">
            <v>9</v>
          </cell>
          <cell r="F822">
            <v>9</v>
          </cell>
          <cell r="K822">
            <v>0</v>
          </cell>
        </row>
        <row r="823">
          <cell r="A823">
            <v>22257</v>
          </cell>
          <cell r="B823" t="str">
            <v>Laredo Daybreak</v>
          </cell>
          <cell r="C823" t="str">
            <v>USA &amp; Canada</v>
          </cell>
          <cell r="E823">
            <v>46</v>
          </cell>
          <cell r="F823">
            <v>46</v>
          </cell>
          <cell r="K823">
            <v>0</v>
          </cell>
        </row>
        <row r="824">
          <cell r="A824">
            <v>22339</v>
          </cell>
          <cell r="B824" t="str">
            <v>Port Aransas</v>
          </cell>
          <cell r="C824" t="str">
            <v>USA &amp; Canada</v>
          </cell>
          <cell r="E824">
            <v>19</v>
          </cell>
          <cell r="F824">
            <v>21</v>
          </cell>
          <cell r="K824">
            <v>2</v>
          </cell>
        </row>
        <row r="825">
          <cell r="A825">
            <v>23411</v>
          </cell>
          <cell r="B825" t="str">
            <v>Brownsville Sunrise</v>
          </cell>
          <cell r="C825" t="str">
            <v>USA &amp; Canada</v>
          </cell>
          <cell r="E825">
            <v>57</v>
          </cell>
          <cell r="F825">
            <v>61</v>
          </cell>
          <cell r="K825">
            <v>4</v>
          </cell>
        </row>
        <row r="826">
          <cell r="A826">
            <v>25042</v>
          </cell>
          <cell r="B826" t="str">
            <v>Laredo Gateway</v>
          </cell>
          <cell r="C826" t="str">
            <v>USA &amp; Canada</v>
          </cell>
          <cell r="E826">
            <v>42</v>
          </cell>
          <cell r="F826">
            <v>48</v>
          </cell>
          <cell r="K826">
            <v>6</v>
          </cell>
        </row>
        <row r="827">
          <cell r="A827">
            <v>28832</v>
          </cell>
          <cell r="B827" t="str">
            <v>Laredo-Under Seven Flags</v>
          </cell>
          <cell r="C827" t="str">
            <v>USA &amp; Canada</v>
          </cell>
          <cell r="E827">
            <v>8</v>
          </cell>
          <cell r="F827">
            <v>10</v>
          </cell>
          <cell r="K827">
            <v>2</v>
          </cell>
        </row>
        <row r="828">
          <cell r="A828">
            <v>29110</v>
          </cell>
          <cell r="B828" t="str">
            <v>Corpus Christi Evening</v>
          </cell>
          <cell r="C828" t="str">
            <v>USA &amp; Canada</v>
          </cell>
          <cell r="E828">
            <v>22</v>
          </cell>
          <cell r="F828">
            <v>22</v>
          </cell>
          <cell r="K828">
            <v>0</v>
          </cell>
        </row>
        <row r="829">
          <cell r="A829">
            <v>50602</v>
          </cell>
          <cell r="B829" t="str">
            <v>Historic Brownsville</v>
          </cell>
          <cell r="C829" t="str">
            <v>USA &amp; Canada</v>
          </cell>
          <cell r="E829">
            <v>31</v>
          </cell>
          <cell r="F829">
            <v>35</v>
          </cell>
          <cell r="K829">
            <v>4</v>
          </cell>
        </row>
        <row r="830">
          <cell r="A830">
            <v>52338</v>
          </cell>
          <cell r="B830" t="str">
            <v>Kingsville Sunrise</v>
          </cell>
          <cell r="C830" t="str">
            <v>USA &amp; Canada</v>
          </cell>
          <cell r="E830">
            <v>10</v>
          </cell>
          <cell r="F830">
            <v>9</v>
          </cell>
          <cell r="K830">
            <v>-1</v>
          </cell>
        </row>
        <row r="831">
          <cell r="A831">
            <v>79071</v>
          </cell>
          <cell r="B831" t="str">
            <v>Laredo Next Generation</v>
          </cell>
          <cell r="C831" t="str">
            <v>USA &amp; Canada</v>
          </cell>
          <cell r="E831">
            <v>39</v>
          </cell>
          <cell r="F831">
            <v>40</v>
          </cell>
          <cell r="K831">
            <v>1</v>
          </cell>
        </row>
        <row r="832">
          <cell r="A832">
            <v>87271</v>
          </cell>
          <cell r="B832" t="str">
            <v>McAllen Evening</v>
          </cell>
          <cell r="C832" t="str">
            <v>USA &amp; Canada</v>
          </cell>
          <cell r="E832">
            <v>16</v>
          </cell>
          <cell r="F832">
            <v>16</v>
          </cell>
          <cell r="K832">
            <v>0</v>
          </cell>
        </row>
        <row r="833">
          <cell r="A833">
            <v>89412</v>
          </cell>
          <cell r="B833" t="str">
            <v>Willacy County</v>
          </cell>
          <cell r="C833" t="str">
            <v>USA &amp; Canada</v>
          </cell>
          <cell r="E833">
            <v>16</v>
          </cell>
          <cell r="F833">
            <v>15</v>
          </cell>
          <cell r="K833">
            <v>-1</v>
          </cell>
        </row>
        <row r="834">
          <cell r="A834">
            <v>90048</v>
          </cell>
          <cell r="B834" t="str">
            <v>Los Fresnos</v>
          </cell>
          <cell r="C834" t="str">
            <v>USA &amp; Canada</v>
          </cell>
          <cell r="E834">
            <v>23</v>
          </cell>
          <cell r="F834">
            <v>27</v>
          </cell>
          <cell r="K834">
            <v>4</v>
          </cell>
        </row>
        <row r="835">
          <cell r="A835" t="str">
            <v>Existing Club Totals</v>
          </cell>
          <cell r="E835">
            <v>1813</v>
          </cell>
          <cell r="F835">
            <v>1864</v>
          </cell>
          <cell r="K835">
            <v>51</v>
          </cell>
        </row>
        <row r="837">
          <cell r="A837" t="str">
            <v>No New Clubs Chartered Since 1 July</v>
          </cell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E838" t="str">
            <v>Member Count @ 1 July</v>
          </cell>
          <cell r="F838" t="str">
            <v>Member Count @ Current</v>
          </cell>
          <cell r="H838" t="str">
            <v>Termination Reason</v>
          </cell>
          <cell r="J838" t="str">
            <v>Termination Date</v>
          </cell>
          <cell r="K838" t="str">
            <v>Net Change from 1 July</v>
          </cell>
        </row>
        <row r="839">
          <cell r="E839">
            <v>0</v>
          </cell>
          <cell r="F839">
            <v>0</v>
          </cell>
          <cell r="K839">
            <v>0</v>
          </cell>
        </row>
        <row r="840">
          <cell r="A840" t="str">
            <v>New Club Totals</v>
          </cell>
          <cell r="E840">
            <v>0</v>
          </cell>
          <cell r="F840">
            <v>0</v>
          </cell>
          <cell r="K840">
            <v>0</v>
          </cell>
        </row>
        <row r="842">
          <cell r="D842" t="str">
            <v>Member at 1 July</v>
          </cell>
          <cell r="G842" t="str">
            <v>Member @ Current</v>
          </cell>
          <cell r="I842" t="str">
            <v>Net Change from 1 July</v>
          </cell>
        </row>
        <row r="843">
          <cell r="A843" t="str">
            <v>Total Performance For District # 5930</v>
          </cell>
          <cell r="D843">
            <v>1813</v>
          </cell>
          <cell r="G843">
            <v>1864</v>
          </cell>
          <cell r="I843">
            <v>51</v>
          </cell>
        </row>
        <row r="845">
          <cell r="A845" t="str">
            <v>District ID 5950</v>
          </cell>
        </row>
        <row r="846">
          <cell r="A846" t="str">
            <v>Club ID</v>
          </cell>
          <cell r="B846" t="str">
            <v>Club Name</v>
          </cell>
          <cell r="C846" t="str">
            <v>Region 14 Name</v>
          </cell>
          <cell r="E846" t="str">
            <v>Member Count @ 1 July</v>
          </cell>
          <cell r="F846" t="str">
            <v>Member Count @ Current</v>
          </cell>
          <cell r="H846" t="str">
            <v>Termination Reason</v>
          </cell>
          <cell r="J846" t="str">
            <v>Termination Date</v>
          </cell>
          <cell r="K846" t="str">
            <v>Net Change from 1 July</v>
          </cell>
        </row>
        <row r="847">
          <cell r="A847">
            <v>2101</v>
          </cell>
          <cell r="B847" t="str">
            <v>Alexandria</v>
          </cell>
          <cell r="C847" t="str">
            <v>USA &amp; Canada</v>
          </cell>
          <cell r="E847">
            <v>76</v>
          </cell>
          <cell r="F847">
            <v>79</v>
          </cell>
          <cell r="K847">
            <v>3</v>
          </cell>
        </row>
        <row r="848">
          <cell r="A848">
            <v>2102</v>
          </cell>
          <cell r="B848" t="str">
            <v>Bloomington</v>
          </cell>
          <cell r="C848" t="str">
            <v>USA &amp; Canada</v>
          </cell>
          <cell r="E848">
            <v>67</v>
          </cell>
          <cell r="F848">
            <v>70</v>
          </cell>
          <cell r="K848">
            <v>3</v>
          </cell>
        </row>
        <row r="849">
          <cell r="A849">
            <v>2103</v>
          </cell>
          <cell r="B849" t="str">
            <v>Brooklyn Center</v>
          </cell>
          <cell r="C849" t="str">
            <v>USA &amp; Canada</v>
          </cell>
          <cell r="E849">
            <v>23</v>
          </cell>
          <cell r="F849">
            <v>24</v>
          </cell>
          <cell r="K849">
            <v>1</v>
          </cell>
        </row>
        <row r="850">
          <cell r="A850">
            <v>2104</v>
          </cell>
          <cell r="B850" t="str">
            <v>Brooklyn Park</v>
          </cell>
          <cell r="C850" t="str">
            <v>USA &amp; Canada</v>
          </cell>
          <cell r="E850">
            <v>41</v>
          </cell>
          <cell r="F850">
            <v>39</v>
          </cell>
          <cell r="K850">
            <v>-2</v>
          </cell>
        </row>
        <row r="851">
          <cell r="A851">
            <v>2105</v>
          </cell>
          <cell r="B851" t="str">
            <v>Buffalo</v>
          </cell>
          <cell r="C851" t="str">
            <v>USA &amp; Canada</v>
          </cell>
          <cell r="E851">
            <v>63</v>
          </cell>
          <cell r="F851">
            <v>60</v>
          </cell>
          <cell r="K851">
            <v>-3</v>
          </cell>
        </row>
        <row r="852">
          <cell r="A852">
            <v>2106</v>
          </cell>
          <cell r="B852" t="str">
            <v>Burnsville</v>
          </cell>
          <cell r="C852" t="str">
            <v>USA &amp; Canada</v>
          </cell>
          <cell r="E852">
            <v>40</v>
          </cell>
          <cell r="F852">
            <v>40</v>
          </cell>
          <cell r="K852">
            <v>0</v>
          </cell>
        </row>
        <row r="853">
          <cell r="A853">
            <v>2107</v>
          </cell>
          <cell r="B853" t="str">
            <v>Chaska</v>
          </cell>
          <cell r="C853" t="str">
            <v>USA &amp; Canada</v>
          </cell>
          <cell r="E853">
            <v>87</v>
          </cell>
          <cell r="F853">
            <v>87</v>
          </cell>
          <cell r="K853">
            <v>0</v>
          </cell>
        </row>
        <row r="854">
          <cell r="A854">
            <v>2108</v>
          </cell>
          <cell r="B854" t="str">
            <v>Cokato-Dassel</v>
          </cell>
          <cell r="C854" t="str">
            <v>USA &amp; Canada</v>
          </cell>
          <cell r="E854">
            <v>26</v>
          </cell>
          <cell r="F854">
            <v>26</v>
          </cell>
          <cell r="K854">
            <v>0</v>
          </cell>
        </row>
        <row r="855">
          <cell r="A855">
            <v>2109</v>
          </cell>
          <cell r="B855" t="str">
            <v>Crystal-New Hope-Robbinsdale</v>
          </cell>
          <cell r="C855" t="str">
            <v>USA &amp; Canada</v>
          </cell>
          <cell r="E855">
            <v>26</v>
          </cell>
          <cell r="F855">
            <v>28</v>
          </cell>
          <cell r="K855">
            <v>2</v>
          </cell>
        </row>
        <row r="856">
          <cell r="A856">
            <v>2111</v>
          </cell>
          <cell r="B856" t="str">
            <v>Eden Prairie</v>
          </cell>
          <cell r="C856" t="str">
            <v>USA &amp; Canada</v>
          </cell>
          <cell r="E856">
            <v>63</v>
          </cell>
          <cell r="F856">
            <v>66</v>
          </cell>
          <cell r="K856">
            <v>3</v>
          </cell>
        </row>
        <row r="857">
          <cell r="A857">
            <v>2112</v>
          </cell>
          <cell r="B857" t="str">
            <v>Edina</v>
          </cell>
          <cell r="C857" t="str">
            <v>USA &amp; Canada</v>
          </cell>
          <cell r="E857">
            <v>178</v>
          </cell>
          <cell r="F857">
            <v>174</v>
          </cell>
          <cell r="K857">
            <v>-4</v>
          </cell>
        </row>
        <row r="858">
          <cell r="A858">
            <v>2113</v>
          </cell>
          <cell r="B858" t="str">
            <v>Excelsior</v>
          </cell>
          <cell r="C858" t="str">
            <v>USA &amp; Canada</v>
          </cell>
          <cell r="E858">
            <v>36</v>
          </cell>
          <cell r="F858">
            <v>34</v>
          </cell>
          <cell r="K858">
            <v>-2</v>
          </cell>
        </row>
        <row r="859">
          <cell r="A859">
            <v>2114</v>
          </cell>
          <cell r="B859" t="str">
            <v>Fairmont</v>
          </cell>
          <cell r="C859" t="str">
            <v>USA &amp; Canada</v>
          </cell>
          <cell r="E859">
            <v>38</v>
          </cell>
          <cell r="F859">
            <v>36</v>
          </cell>
          <cell r="K859">
            <v>-2</v>
          </cell>
        </row>
        <row r="860">
          <cell r="A860">
            <v>2115</v>
          </cell>
          <cell r="B860" t="str">
            <v>Gaylord</v>
          </cell>
          <cell r="C860" t="str">
            <v>USA &amp; Canada</v>
          </cell>
          <cell r="E860">
            <v>22</v>
          </cell>
          <cell r="F860">
            <v>22</v>
          </cell>
          <cell r="K860">
            <v>0</v>
          </cell>
        </row>
        <row r="861">
          <cell r="A861">
            <v>2116</v>
          </cell>
          <cell r="B861" t="str">
            <v>Glencoe</v>
          </cell>
          <cell r="C861" t="str">
            <v>USA &amp; Canada</v>
          </cell>
          <cell r="E861">
            <v>23</v>
          </cell>
          <cell r="F861">
            <v>23</v>
          </cell>
          <cell r="K861">
            <v>0</v>
          </cell>
        </row>
        <row r="862">
          <cell r="A862">
            <v>2117</v>
          </cell>
          <cell r="B862" t="str">
            <v>Glenwood</v>
          </cell>
          <cell r="C862" t="str">
            <v>USA &amp; Canada</v>
          </cell>
          <cell r="E862">
            <v>55</v>
          </cell>
          <cell r="F862">
            <v>56</v>
          </cell>
          <cell r="K862">
            <v>1</v>
          </cell>
        </row>
        <row r="863">
          <cell r="A863">
            <v>2118</v>
          </cell>
          <cell r="B863" t="str">
            <v>Golden Valley</v>
          </cell>
          <cell r="C863" t="str">
            <v>USA &amp; Canada</v>
          </cell>
          <cell r="E863">
            <v>27</v>
          </cell>
          <cell r="F863">
            <v>27</v>
          </cell>
          <cell r="K863">
            <v>0</v>
          </cell>
        </row>
        <row r="864">
          <cell r="A864">
            <v>2119</v>
          </cell>
          <cell r="B864" t="str">
            <v>Hopkins</v>
          </cell>
          <cell r="C864" t="str">
            <v>USA &amp; Canada</v>
          </cell>
          <cell r="E864">
            <v>29</v>
          </cell>
          <cell r="F864">
            <v>28</v>
          </cell>
          <cell r="K864">
            <v>-1</v>
          </cell>
        </row>
        <row r="865">
          <cell r="A865">
            <v>2120</v>
          </cell>
          <cell r="B865" t="str">
            <v>Hutchinson</v>
          </cell>
          <cell r="C865" t="str">
            <v>USA &amp; Canada</v>
          </cell>
          <cell r="E865">
            <v>33</v>
          </cell>
          <cell r="F865">
            <v>34</v>
          </cell>
          <cell r="K865">
            <v>1</v>
          </cell>
        </row>
        <row r="866">
          <cell r="A866">
            <v>2121</v>
          </cell>
          <cell r="B866" t="str">
            <v>Litchfield</v>
          </cell>
          <cell r="C866" t="str">
            <v>USA &amp; Canada</v>
          </cell>
          <cell r="E866">
            <v>23</v>
          </cell>
          <cell r="F866">
            <v>24</v>
          </cell>
          <cell r="K866">
            <v>1</v>
          </cell>
        </row>
        <row r="867">
          <cell r="A867">
            <v>2122</v>
          </cell>
          <cell r="B867" t="str">
            <v>Madelia</v>
          </cell>
          <cell r="C867" t="str">
            <v>USA &amp; Canada</v>
          </cell>
          <cell r="E867">
            <v>11</v>
          </cell>
          <cell r="F867">
            <v>10</v>
          </cell>
          <cell r="K867">
            <v>-1</v>
          </cell>
        </row>
        <row r="868">
          <cell r="A868">
            <v>2123</v>
          </cell>
          <cell r="B868" t="str">
            <v>Minneapolis</v>
          </cell>
          <cell r="C868" t="str">
            <v>USA &amp; Canada</v>
          </cell>
          <cell r="E868">
            <v>103</v>
          </cell>
          <cell r="F868">
            <v>104</v>
          </cell>
          <cell r="K868">
            <v>1</v>
          </cell>
        </row>
        <row r="869">
          <cell r="A869">
            <v>2124</v>
          </cell>
          <cell r="B869" t="str">
            <v>Plymouth</v>
          </cell>
          <cell r="C869" t="str">
            <v>USA &amp; Canada</v>
          </cell>
          <cell r="E869">
            <v>37</v>
          </cell>
          <cell r="F869">
            <v>37</v>
          </cell>
          <cell r="K869">
            <v>0</v>
          </cell>
        </row>
        <row r="870">
          <cell r="A870">
            <v>2125</v>
          </cell>
          <cell r="B870" t="str">
            <v>Monticello</v>
          </cell>
          <cell r="C870" t="str">
            <v>USA &amp; Canada</v>
          </cell>
          <cell r="E870">
            <v>52</v>
          </cell>
          <cell r="F870">
            <v>53</v>
          </cell>
          <cell r="K870">
            <v>1</v>
          </cell>
        </row>
        <row r="871">
          <cell r="A871">
            <v>2126</v>
          </cell>
          <cell r="B871" t="str">
            <v>Mound/Westonka</v>
          </cell>
          <cell r="C871" t="str">
            <v>USA &amp; Canada</v>
          </cell>
          <cell r="E871">
            <v>17</v>
          </cell>
          <cell r="F871">
            <v>17</v>
          </cell>
          <cell r="K871">
            <v>0</v>
          </cell>
        </row>
        <row r="872">
          <cell r="A872">
            <v>2128</v>
          </cell>
          <cell r="B872" t="str">
            <v>New Ulm</v>
          </cell>
          <cell r="C872" t="str">
            <v>USA &amp; Canada</v>
          </cell>
          <cell r="E872">
            <v>42</v>
          </cell>
          <cell r="F872">
            <v>42</v>
          </cell>
          <cell r="K872">
            <v>0</v>
          </cell>
        </row>
        <row r="873">
          <cell r="A873">
            <v>2129</v>
          </cell>
          <cell r="B873" t="str">
            <v>Redwood Falls</v>
          </cell>
          <cell r="C873" t="str">
            <v>USA &amp; Canada</v>
          </cell>
          <cell r="E873">
            <v>45</v>
          </cell>
          <cell r="F873">
            <v>45</v>
          </cell>
          <cell r="K873">
            <v>0</v>
          </cell>
        </row>
        <row r="874">
          <cell r="A874">
            <v>2130</v>
          </cell>
          <cell r="B874" t="str">
            <v>Richfield</v>
          </cell>
          <cell r="C874" t="str">
            <v>USA &amp; Canada</v>
          </cell>
          <cell r="E874">
            <v>12</v>
          </cell>
          <cell r="F874">
            <v>17</v>
          </cell>
          <cell r="K874">
            <v>5</v>
          </cell>
        </row>
        <row r="875">
          <cell r="A875">
            <v>2131</v>
          </cell>
          <cell r="B875" t="str">
            <v>St. Cloud</v>
          </cell>
          <cell r="C875" t="str">
            <v>USA &amp; Canada</v>
          </cell>
          <cell r="E875">
            <v>140</v>
          </cell>
          <cell r="F875">
            <v>142</v>
          </cell>
          <cell r="K875">
            <v>2</v>
          </cell>
        </row>
        <row r="876">
          <cell r="A876">
            <v>2132</v>
          </cell>
          <cell r="B876" t="str">
            <v>St. James</v>
          </cell>
          <cell r="C876" t="str">
            <v>USA &amp; Canada</v>
          </cell>
          <cell r="E876">
            <v>22</v>
          </cell>
          <cell r="F876">
            <v>22</v>
          </cell>
          <cell r="K876">
            <v>0</v>
          </cell>
        </row>
        <row r="877">
          <cell r="A877">
            <v>2133</v>
          </cell>
          <cell r="B877" t="str">
            <v>St. Louis Park</v>
          </cell>
          <cell r="C877" t="str">
            <v>USA &amp; Canada</v>
          </cell>
          <cell r="E877">
            <v>29</v>
          </cell>
          <cell r="F877">
            <v>33</v>
          </cell>
          <cell r="K877">
            <v>4</v>
          </cell>
        </row>
        <row r="878">
          <cell r="A878">
            <v>2134</v>
          </cell>
          <cell r="B878" t="str">
            <v>Sauk Centre</v>
          </cell>
          <cell r="C878" t="str">
            <v>USA &amp; Canada</v>
          </cell>
          <cell r="E878">
            <v>19</v>
          </cell>
          <cell r="F878">
            <v>19</v>
          </cell>
          <cell r="K878">
            <v>0</v>
          </cell>
        </row>
        <row r="879">
          <cell r="A879">
            <v>2135</v>
          </cell>
          <cell r="B879" t="str">
            <v>Great River (Sauk Rapids-Sartell)</v>
          </cell>
          <cell r="C879" t="str">
            <v>USA &amp; Canada</v>
          </cell>
          <cell r="E879">
            <v>21</v>
          </cell>
          <cell r="F879">
            <v>21</v>
          </cell>
          <cell r="K879">
            <v>0</v>
          </cell>
        </row>
        <row r="880">
          <cell r="A880">
            <v>2136</v>
          </cell>
          <cell r="B880" t="str">
            <v>Shakopee</v>
          </cell>
          <cell r="C880" t="str">
            <v>USA &amp; Canada</v>
          </cell>
          <cell r="E880">
            <v>49</v>
          </cell>
          <cell r="F880">
            <v>46</v>
          </cell>
          <cell r="K880">
            <v>-3</v>
          </cell>
        </row>
        <row r="881">
          <cell r="A881">
            <v>2137</v>
          </cell>
          <cell r="B881" t="str">
            <v>Springfield</v>
          </cell>
          <cell r="C881" t="str">
            <v>USA &amp; Canada</v>
          </cell>
          <cell r="E881">
            <v>27</v>
          </cell>
          <cell r="F881">
            <v>27</v>
          </cell>
          <cell r="K881">
            <v>0</v>
          </cell>
        </row>
        <row r="882">
          <cell r="A882">
            <v>2138</v>
          </cell>
          <cell r="B882" t="str">
            <v>Wayzata</v>
          </cell>
          <cell r="C882" t="str">
            <v>USA &amp; Canada</v>
          </cell>
          <cell r="E882">
            <v>52</v>
          </cell>
          <cell r="F882">
            <v>51</v>
          </cell>
          <cell r="K882">
            <v>-1</v>
          </cell>
        </row>
        <row r="883">
          <cell r="A883">
            <v>2139</v>
          </cell>
          <cell r="B883" t="str">
            <v>Willmar</v>
          </cell>
          <cell r="C883" t="str">
            <v>USA &amp; Canada</v>
          </cell>
          <cell r="E883">
            <v>82</v>
          </cell>
          <cell r="F883">
            <v>82</v>
          </cell>
          <cell r="K883">
            <v>0</v>
          </cell>
        </row>
        <row r="884">
          <cell r="A884">
            <v>21935</v>
          </cell>
          <cell r="B884" t="str">
            <v>St. Cloud Granite</v>
          </cell>
          <cell r="C884" t="str">
            <v>USA &amp; Canada</v>
          </cell>
          <cell r="E884">
            <v>34</v>
          </cell>
          <cell r="F884">
            <v>34</v>
          </cell>
          <cell r="K884">
            <v>0</v>
          </cell>
        </row>
        <row r="885">
          <cell r="A885">
            <v>22316</v>
          </cell>
          <cell r="B885" t="str">
            <v>Minneapolis City of Lakes</v>
          </cell>
          <cell r="C885" t="str">
            <v>USA &amp; Canada</v>
          </cell>
          <cell r="E885">
            <v>90</v>
          </cell>
          <cell r="F885">
            <v>91</v>
          </cell>
          <cell r="K885">
            <v>1</v>
          </cell>
        </row>
        <row r="886">
          <cell r="A886">
            <v>22544</v>
          </cell>
          <cell r="B886" t="str">
            <v>Apple Valley</v>
          </cell>
          <cell r="C886" t="str">
            <v>USA &amp; Canada</v>
          </cell>
          <cell r="E886">
            <v>42</v>
          </cell>
          <cell r="F886">
            <v>41</v>
          </cell>
          <cell r="K886">
            <v>-1</v>
          </cell>
        </row>
        <row r="887">
          <cell r="A887">
            <v>23222</v>
          </cell>
          <cell r="B887" t="str">
            <v>St. Louis Park Sunrise</v>
          </cell>
          <cell r="C887" t="str">
            <v>USA &amp; Canada</v>
          </cell>
          <cell r="E887">
            <v>18</v>
          </cell>
          <cell r="F887">
            <v>17</v>
          </cell>
          <cell r="K887">
            <v>-1</v>
          </cell>
        </row>
        <row r="888">
          <cell r="A888">
            <v>23518</v>
          </cell>
          <cell r="B888" t="str">
            <v>Waconia-West Carver</v>
          </cell>
          <cell r="C888" t="str">
            <v>USA &amp; Canada</v>
          </cell>
          <cell r="E888">
            <v>37</v>
          </cell>
          <cell r="F888">
            <v>36</v>
          </cell>
          <cell r="K888">
            <v>-1</v>
          </cell>
        </row>
        <row r="889">
          <cell r="A889">
            <v>24772</v>
          </cell>
          <cell r="B889" t="str">
            <v>Eagan</v>
          </cell>
          <cell r="C889" t="str">
            <v>USA &amp; Canada</v>
          </cell>
          <cell r="E889">
            <v>65</v>
          </cell>
          <cell r="F889">
            <v>68</v>
          </cell>
          <cell r="K889">
            <v>3</v>
          </cell>
        </row>
        <row r="890">
          <cell r="A890">
            <v>25018</v>
          </cell>
          <cell r="B890" t="str">
            <v>Chanhassen</v>
          </cell>
          <cell r="C890" t="str">
            <v>USA &amp; Canada</v>
          </cell>
          <cell r="E890">
            <v>69</v>
          </cell>
          <cell r="F890">
            <v>71</v>
          </cell>
          <cell r="K890">
            <v>2</v>
          </cell>
        </row>
        <row r="891">
          <cell r="A891">
            <v>26120</v>
          </cell>
          <cell r="B891" t="str">
            <v>Minneapolis Uptown</v>
          </cell>
          <cell r="C891" t="str">
            <v>USA &amp; Canada</v>
          </cell>
          <cell r="E891">
            <v>23</v>
          </cell>
          <cell r="F891">
            <v>23</v>
          </cell>
          <cell r="K891">
            <v>0</v>
          </cell>
        </row>
        <row r="892">
          <cell r="A892">
            <v>26855</v>
          </cell>
          <cell r="B892" t="str">
            <v>Edina/Morningside</v>
          </cell>
          <cell r="C892" t="str">
            <v>USA &amp; Canada</v>
          </cell>
          <cell r="E892">
            <v>77</v>
          </cell>
          <cell r="F892">
            <v>81</v>
          </cell>
          <cell r="K892">
            <v>4</v>
          </cell>
        </row>
        <row r="893">
          <cell r="A893">
            <v>27196</v>
          </cell>
          <cell r="B893" t="str">
            <v>Maple Grove</v>
          </cell>
          <cell r="C893" t="str">
            <v>USA &amp; Canada</v>
          </cell>
          <cell r="E893">
            <v>63</v>
          </cell>
          <cell r="F893">
            <v>66</v>
          </cell>
          <cell r="K893">
            <v>3</v>
          </cell>
        </row>
        <row r="894">
          <cell r="A894">
            <v>27589</v>
          </cell>
          <cell r="B894" t="str">
            <v>Minnetonka</v>
          </cell>
          <cell r="C894" t="str">
            <v>USA &amp; Canada</v>
          </cell>
          <cell r="E894">
            <v>58</v>
          </cell>
          <cell r="F894">
            <v>55</v>
          </cell>
          <cell r="K894">
            <v>-3</v>
          </cell>
        </row>
        <row r="895">
          <cell r="A895">
            <v>27795</v>
          </cell>
          <cell r="B895" t="str">
            <v>Minneapolis-University</v>
          </cell>
          <cell r="C895" t="str">
            <v>USA &amp; Canada</v>
          </cell>
          <cell r="E895">
            <v>21</v>
          </cell>
          <cell r="F895">
            <v>22</v>
          </cell>
          <cell r="K895">
            <v>1</v>
          </cell>
        </row>
        <row r="896">
          <cell r="A896">
            <v>29948</v>
          </cell>
          <cell r="B896" t="str">
            <v>Burnsville Breakfast</v>
          </cell>
          <cell r="C896" t="str">
            <v>USA &amp; Canada</v>
          </cell>
          <cell r="E896">
            <v>33</v>
          </cell>
          <cell r="F896">
            <v>33</v>
          </cell>
          <cell r="K896">
            <v>0</v>
          </cell>
        </row>
        <row r="897">
          <cell r="A897">
            <v>31826</v>
          </cell>
          <cell r="B897" t="str">
            <v>Minneapolis South</v>
          </cell>
          <cell r="C897" t="str">
            <v>USA &amp; Canada</v>
          </cell>
          <cell r="E897">
            <v>16</v>
          </cell>
          <cell r="F897">
            <v>15</v>
          </cell>
          <cell r="K897">
            <v>-1</v>
          </cell>
        </row>
        <row r="898">
          <cell r="A898">
            <v>31837</v>
          </cell>
          <cell r="B898" t="str">
            <v>Lake Minnetonka-Excelsior</v>
          </cell>
          <cell r="C898" t="str">
            <v>USA &amp; Canada</v>
          </cell>
          <cell r="E898">
            <v>84</v>
          </cell>
          <cell r="F898">
            <v>85</v>
          </cell>
          <cell r="K898">
            <v>1</v>
          </cell>
        </row>
        <row r="899">
          <cell r="A899">
            <v>57371</v>
          </cell>
          <cell r="B899" t="str">
            <v>Orono</v>
          </cell>
          <cell r="C899" t="str">
            <v>USA &amp; Canada</v>
          </cell>
          <cell r="E899">
            <v>19</v>
          </cell>
          <cell r="F899">
            <v>21</v>
          </cell>
          <cell r="K899">
            <v>2</v>
          </cell>
        </row>
        <row r="900">
          <cell r="A900">
            <v>58068</v>
          </cell>
          <cell r="B900" t="str">
            <v>St. Michael-Albertville</v>
          </cell>
          <cell r="C900" t="str">
            <v>USA &amp; Canada</v>
          </cell>
          <cell r="E900">
            <v>22</v>
          </cell>
          <cell r="F900">
            <v>23</v>
          </cell>
          <cell r="K900">
            <v>1</v>
          </cell>
        </row>
        <row r="901">
          <cell r="A901">
            <v>61545</v>
          </cell>
          <cell r="B901" t="str">
            <v>Eden Prairie Noon</v>
          </cell>
          <cell r="C901" t="str">
            <v>USA &amp; Canada</v>
          </cell>
          <cell r="E901">
            <v>42</v>
          </cell>
          <cell r="F901">
            <v>42</v>
          </cell>
          <cell r="K901">
            <v>0</v>
          </cell>
        </row>
        <row r="902">
          <cell r="A902">
            <v>68577</v>
          </cell>
          <cell r="B902" t="str">
            <v>Savage</v>
          </cell>
          <cell r="C902" t="str">
            <v>USA &amp; Canada</v>
          </cell>
          <cell r="E902">
            <v>22</v>
          </cell>
          <cell r="F902">
            <v>25</v>
          </cell>
          <cell r="K902">
            <v>3</v>
          </cell>
        </row>
        <row r="903">
          <cell r="A903">
            <v>73038</v>
          </cell>
          <cell r="B903" t="str">
            <v>Rogers</v>
          </cell>
          <cell r="C903" t="str">
            <v>USA &amp; Canada</v>
          </cell>
          <cell r="E903">
            <v>21</v>
          </cell>
          <cell r="F903">
            <v>18</v>
          </cell>
          <cell r="K903">
            <v>-3</v>
          </cell>
        </row>
        <row r="904">
          <cell r="A904">
            <v>83137</v>
          </cell>
          <cell r="B904" t="str">
            <v>South Metro Minneapolis Evenings</v>
          </cell>
          <cell r="C904" t="str">
            <v>USA &amp; Canada</v>
          </cell>
          <cell r="E904">
            <v>20</v>
          </cell>
          <cell r="F904">
            <v>21</v>
          </cell>
          <cell r="K904">
            <v>1</v>
          </cell>
        </row>
        <row r="905">
          <cell r="A905">
            <v>84818</v>
          </cell>
          <cell r="B905" t="str">
            <v>North Minneapolis</v>
          </cell>
          <cell r="C905" t="str">
            <v>USA &amp; Canada</v>
          </cell>
          <cell r="E905">
            <v>13</v>
          </cell>
          <cell r="F905">
            <v>13</v>
          </cell>
          <cell r="K905">
            <v>0</v>
          </cell>
        </row>
        <row r="906">
          <cell r="A906">
            <v>86993</v>
          </cell>
          <cell r="B906" t="str">
            <v>Eagan Kick-Start</v>
          </cell>
          <cell r="C906" t="str">
            <v>USA &amp; Canada</v>
          </cell>
          <cell r="E906">
            <v>41</v>
          </cell>
          <cell r="F906">
            <v>43</v>
          </cell>
          <cell r="K906">
            <v>2</v>
          </cell>
        </row>
        <row r="907">
          <cell r="A907">
            <v>87931</v>
          </cell>
          <cell r="B907" t="str">
            <v>Chanhassen Evening</v>
          </cell>
          <cell r="C907" t="str">
            <v>USA &amp; Canada</v>
          </cell>
          <cell r="E907">
            <v>18</v>
          </cell>
          <cell r="F907">
            <v>18</v>
          </cell>
          <cell r="K907">
            <v>0</v>
          </cell>
        </row>
        <row r="908">
          <cell r="A908">
            <v>89869</v>
          </cell>
          <cell r="B908" t="str">
            <v>Twin Cities Eco</v>
          </cell>
          <cell r="C908" t="str">
            <v>USA &amp; Canada</v>
          </cell>
          <cell r="E908">
            <v>25</v>
          </cell>
          <cell r="F908">
            <v>26</v>
          </cell>
          <cell r="K908">
            <v>1</v>
          </cell>
        </row>
        <row r="909">
          <cell r="A909" t="str">
            <v>Existing Club Totals</v>
          </cell>
          <cell r="E909">
            <v>2709</v>
          </cell>
          <cell r="F909">
            <v>2733</v>
          </cell>
          <cell r="K909">
            <v>24</v>
          </cell>
        </row>
        <row r="911">
          <cell r="A911" t="str">
            <v xml:space="preserve">New Clubs Chartered Since 1 July </v>
          </cell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E912" t="str">
            <v>Member Count @ 1 July</v>
          </cell>
          <cell r="F912" t="str">
            <v>Member Count @ Current</v>
          </cell>
          <cell r="H912" t="str">
            <v>Termination Reason</v>
          </cell>
          <cell r="J912" t="str">
            <v>Termination Date</v>
          </cell>
          <cell r="K912" t="str">
            <v>Net Change from 1 July</v>
          </cell>
        </row>
        <row r="913">
          <cell r="A913">
            <v>90466</v>
          </cell>
          <cell r="B913" t="str">
            <v>Minnesota Veterans (District 5950)</v>
          </cell>
          <cell r="C913" t="str">
            <v>USA &amp; Canada</v>
          </cell>
          <cell r="E913">
            <v>0</v>
          </cell>
          <cell r="F913">
            <v>34</v>
          </cell>
          <cell r="K913">
            <v>34</v>
          </cell>
        </row>
        <row r="914">
          <cell r="A914" t="str">
            <v>New Club Totals</v>
          </cell>
          <cell r="E914">
            <v>0</v>
          </cell>
          <cell r="F914">
            <v>34</v>
          </cell>
          <cell r="K914">
            <v>34</v>
          </cell>
        </row>
        <row r="916">
          <cell r="D916" t="str">
            <v>Member at 1 July</v>
          </cell>
          <cell r="G916" t="str">
            <v>Member @ Current</v>
          </cell>
          <cell r="I916" t="str">
            <v>Net Change from 1 July</v>
          </cell>
        </row>
        <row r="917">
          <cell r="A917" t="str">
            <v>Total Performance For District # 5950</v>
          </cell>
          <cell r="D917">
            <v>2709</v>
          </cell>
          <cell r="G917">
            <v>2767</v>
          </cell>
          <cell r="I917">
            <v>58</v>
          </cell>
        </row>
        <row r="919">
          <cell r="A919" t="str">
            <v>District ID 5960</v>
          </cell>
        </row>
        <row r="920">
          <cell r="A920" t="str">
            <v>Club ID</v>
          </cell>
          <cell r="B920" t="str">
            <v>Club Name</v>
          </cell>
          <cell r="C920" t="str">
            <v>Region 14 Name</v>
          </cell>
          <cell r="E920" t="str">
            <v>Member Count @ 1 July</v>
          </cell>
          <cell r="F920" t="str">
            <v>Member Count @ Current</v>
          </cell>
          <cell r="H920" t="str">
            <v>Termination Reason</v>
          </cell>
          <cell r="J920" t="str">
            <v>Termination Date</v>
          </cell>
          <cell r="K920" t="str">
            <v>Net Change from 1 July</v>
          </cell>
        </row>
        <row r="921">
          <cell r="A921">
            <v>2140</v>
          </cell>
          <cell r="B921" t="str">
            <v>Albert Lea</v>
          </cell>
          <cell r="C921" t="str">
            <v>USA &amp; Canada</v>
          </cell>
          <cell r="E921">
            <v>26</v>
          </cell>
          <cell r="F921">
            <v>26</v>
          </cell>
          <cell r="K921">
            <v>0</v>
          </cell>
        </row>
        <row r="922">
          <cell r="A922">
            <v>2141</v>
          </cell>
          <cell r="B922" t="str">
            <v>Anoka</v>
          </cell>
          <cell r="C922" t="str">
            <v>USA &amp; Canada</v>
          </cell>
          <cell r="E922">
            <v>27</v>
          </cell>
          <cell r="F922">
            <v>27</v>
          </cell>
          <cell r="K922">
            <v>0</v>
          </cell>
        </row>
        <row r="923">
          <cell r="A923">
            <v>2142</v>
          </cell>
          <cell r="B923" t="str">
            <v>Austin</v>
          </cell>
          <cell r="C923" t="str">
            <v>USA &amp; Canada</v>
          </cell>
          <cell r="E923">
            <v>70</v>
          </cell>
          <cell r="F923">
            <v>64</v>
          </cell>
          <cell r="K923">
            <v>-6</v>
          </cell>
        </row>
        <row r="924">
          <cell r="A924">
            <v>2144</v>
          </cell>
          <cell r="B924" t="str">
            <v>Belle Plaine Borough</v>
          </cell>
          <cell r="C924" t="str">
            <v>USA &amp; Canada</v>
          </cell>
          <cell r="E924">
            <v>25</v>
          </cell>
          <cell r="F924">
            <v>25</v>
          </cell>
          <cell r="K924">
            <v>0</v>
          </cell>
        </row>
        <row r="925">
          <cell r="A925">
            <v>2145</v>
          </cell>
          <cell r="B925" t="str">
            <v>Cannon Falls</v>
          </cell>
          <cell r="C925" t="str">
            <v>USA &amp; Canada</v>
          </cell>
          <cell r="E925">
            <v>20</v>
          </cell>
          <cell r="F925">
            <v>22</v>
          </cell>
          <cell r="K925">
            <v>2</v>
          </cell>
        </row>
        <row r="926">
          <cell r="A926">
            <v>2147</v>
          </cell>
          <cell r="B926" t="str">
            <v>Coon Rapids</v>
          </cell>
          <cell r="C926" t="str">
            <v>USA &amp; Canada</v>
          </cell>
          <cell r="E926">
            <v>29</v>
          </cell>
          <cell r="F926">
            <v>28</v>
          </cell>
          <cell r="K926">
            <v>-1</v>
          </cell>
        </row>
        <row r="927">
          <cell r="A927">
            <v>2148</v>
          </cell>
          <cell r="B927" t="str">
            <v>Elk River</v>
          </cell>
          <cell r="C927" t="str">
            <v>USA &amp; Canada</v>
          </cell>
          <cell r="E927">
            <v>35</v>
          </cell>
          <cell r="F927">
            <v>37</v>
          </cell>
          <cell r="K927">
            <v>2</v>
          </cell>
        </row>
        <row r="928">
          <cell r="A928">
            <v>2149</v>
          </cell>
          <cell r="B928" t="str">
            <v>Faribault</v>
          </cell>
          <cell r="C928" t="str">
            <v>USA &amp; Canada</v>
          </cell>
          <cell r="E928">
            <v>59</v>
          </cell>
          <cell r="F928">
            <v>54</v>
          </cell>
          <cell r="K928">
            <v>-5</v>
          </cell>
        </row>
        <row r="929">
          <cell r="A929">
            <v>2150</v>
          </cell>
          <cell r="B929" t="str">
            <v>Fridley-Columbia Heights</v>
          </cell>
          <cell r="C929" t="str">
            <v>USA &amp; Canada</v>
          </cell>
          <cell r="E929">
            <v>35</v>
          </cell>
          <cell r="F929">
            <v>34</v>
          </cell>
          <cell r="K929">
            <v>-1</v>
          </cell>
        </row>
        <row r="930">
          <cell r="A930">
            <v>2151</v>
          </cell>
          <cell r="B930" t="str">
            <v>Hastings Area</v>
          </cell>
          <cell r="C930" t="str">
            <v>USA &amp; Canada</v>
          </cell>
          <cell r="E930">
            <v>32</v>
          </cell>
          <cell r="F930">
            <v>33</v>
          </cell>
          <cell r="K930">
            <v>1</v>
          </cell>
        </row>
        <row r="931">
          <cell r="A931">
            <v>2152</v>
          </cell>
          <cell r="B931" t="str">
            <v>Janesville</v>
          </cell>
          <cell r="C931" t="str">
            <v>USA &amp; Canada</v>
          </cell>
          <cell r="E931">
            <v>22</v>
          </cell>
          <cell r="F931">
            <v>24</v>
          </cell>
          <cell r="K931">
            <v>2</v>
          </cell>
        </row>
        <row r="932">
          <cell r="A932">
            <v>2153</v>
          </cell>
          <cell r="B932" t="str">
            <v>Le Sueur</v>
          </cell>
          <cell r="C932" t="str">
            <v>USA &amp; Canada</v>
          </cell>
          <cell r="E932">
            <v>31</v>
          </cell>
          <cell r="F932">
            <v>31</v>
          </cell>
          <cell r="K932">
            <v>0</v>
          </cell>
        </row>
        <row r="933">
          <cell r="A933">
            <v>2154</v>
          </cell>
          <cell r="B933" t="str">
            <v>Greater Mankato (Mankato/North Mankato)</v>
          </cell>
          <cell r="C933" t="str">
            <v>USA &amp; Canada</v>
          </cell>
          <cell r="E933">
            <v>58</v>
          </cell>
          <cell r="F933">
            <v>56</v>
          </cell>
          <cell r="K933">
            <v>-2</v>
          </cell>
        </row>
        <row r="934">
          <cell r="A934">
            <v>2155</v>
          </cell>
          <cell r="B934" t="str">
            <v>New Brighton/Mounds View</v>
          </cell>
          <cell r="C934" t="str">
            <v>USA &amp; Canada</v>
          </cell>
          <cell r="E934">
            <v>33</v>
          </cell>
          <cell r="F934">
            <v>34</v>
          </cell>
          <cell r="K934">
            <v>1</v>
          </cell>
        </row>
        <row r="935">
          <cell r="A935">
            <v>2156</v>
          </cell>
          <cell r="B935" t="str">
            <v>New Prague</v>
          </cell>
          <cell r="C935" t="str">
            <v>USA &amp; Canada</v>
          </cell>
          <cell r="E935">
            <v>51</v>
          </cell>
          <cell r="F935">
            <v>50</v>
          </cell>
          <cell r="K935">
            <v>-1</v>
          </cell>
        </row>
        <row r="936">
          <cell r="A936">
            <v>2157</v>
          </cell>
          <cell r="B936" t="str">
            <v>Northfield</v>
          </cell>
          <cell r="C936" t="str">
            <v>USA &amp; Canada</v>
          </cell>
          <cell r="E936">
            <v>143</v>
          </cell>
          <cell r="F936">
            <v>143</v>
          </cell>
          <cell r="K936">
            <v>0</v>
          </cell>
        </row>
        <row r="937">
          <cell r="A937">
            <v>2159</v>
          </cell>
          <cell r="B937" t="str">
            <v>North St. Paul-Maplewood-Oakdale</v>
          </cell>
          <cell r="C937" t="str">
            <v>USA &amp; Canada</v>
          </cell>
          <cell r="E937">
            <v>41</v>
          </cell>
          <cell r="F937">
            <v>40</v>
          </cell>
          <cell r="K937">
            <v>-1</v>
          </cell>
        </row>
        <row r="938">
          <cell r="A938">
            <v>2161</v>
          </cell>
          <cell r="B938" t="str">
            <v>Owatonna</v>
          </cell>
          <cell r="C938" t="str">
            <v>USA &amp; Canada</v>
          </cell>
          <cell r="E938">
            <v>97</v>
          </cell>
          <cell r="F938">
            <v>93</v>
          </cell>
          <cell r="K938">
            <v>-4</v>
          </cell>
        </row>
        <row r="939">
          <cell r="A939">
            <v>2162</v>
          </cell>
          <cell r="B939" t="str">
            <v>Princeton</v>
          </cell>
          <cell r="C939" t="str">
            <v>USA &amp; Canada</v>
          </cell>
          <cell r="E939">
            <v>18</v>
          </cell>
          <cell r="F939">
            <v>12</v>
          </cell>
          <cell r="K939">
            <v>-6</v>
          </cell>
        </row>
        <row r="940">
          <cell r="A940">
            <v>2163</v>
          </cell>
          <cell r="B940" t="str">
            <v>Prior Lake</v>
          </cell>
          <cell r="C940" t="str">
            <v>USA &amp; Canada</v>
          </cell>
          <cell r="E940">
            <v>84</v>
          </cell>
          <cell r="F940">
            <v>89</v>
          </cell>
          <cell r="K940">
            <v>5</v>
          </cell>
        </row>
        <row r="941">
          <cell r="A941">
            <v>2164</v>
          </cell>
          <cell r="B941" t="str">
            <v>Rochester</v>
          </cell>
          <cell r="C941" t="str">
            <v>USA &amp; Canada</v>
          </cell>
          <cell r="E941">
            <v>140</v>
          </cell>
          <cell r="F941">
            <v>136</v>
          </cell>
          <cell r="K941">
            <v>-4</v>
          </cell>
        </row>
        <row r="942">
          <cell r="A942">
            <v>2165</v>
          </cell>
          <cell r="B942" t="str">
            <v>Greater Rochester</v>
          </cell>
          <cell r="C942" t="str">
            <v>USA &amp; Canada</v>
          </cell>
          <cell r="E942">
            <v>48</v>
          </cell>
          <cell r="F942">
            <v>48</v>
          </cell>
          <cell r="K942">
            <v>0</v>
          </cell>
        </row>
        <row r="943">
          <cell r="A943">
            <v>2166</v>
          </cell>
          <cell r="B943" t="str">
            <v>Roseville</v>
          </cell>
          <cell r="C943" t="str">
            <v>USA &amp; Canada</v>
          </cell>
          <cell r="E943">
            <v>57</v>
          </cell>
          <cell r="F943">
            <v>59</v>
          </cell>
          <cell r="K943">
            <v>2</v>
          </cell>
        </row>
        <row r="944">
          <cell r="A944">
            <v>2167</v>
          </cell>
          <cell r="B944" t="str">
            <v>St. Paul</v>
          </cell>
          <cell r="C944" t="str">
            <v>USA &amp; Canada</v>
          </cell>
          <cell r="E944">
            <v>127</v>
          </cell>
          <cell r="F944">
            <v>132</v>
          </cell>
          <cell r="K944">
            <v>5</v>
          </cell>
        </row>
        <row r="945">
          <cell r="A945">
            <v>2168</v>
          </cell>
          <cell r="B945" t="str">
            <v>St. Peter</v>
          </cell>
          <cell r="C945" t="str">
            <v>USA &amp; Canada</v>
          </cell>
          <cell r="E945">
            <v>24</v>
          </cell>
          <cell r="F945">
            <v>20</v>
          </cell>
          <cell r="K945">
            <v>-4</v>
          </cell>
        </row>
        <row r="946">
          <cell r="A946">
            <v>2169</v>
          </cell>
          <cell r="B946" t="str">
            <v>South St. Paul/Inver Grove Heights</v>
          </cell>
          <cell r="C946" t="str">
            <v>USA &amp; Canada</v>
          </cell>
          <cell r="E946">
            <v>25</v>
          </cell>
          <cell r="F946">
            <v>25</v>
          </cell>
          <cell r="K946">
            <v>0</v>
          </cell>
        </row>
        <row r="947">
          <cell r="A947">
            <v>2170</v>
          </cell>
          <cell r="B947" t="str">
            <v>Woodbury</v>
          </cell>
          <cell r="C947" t="str">
            <v>USA &amp; Canada</v>
          </cell>
          <cell r="E947">
            <v>21</v>
          </cell>
          <cell r="F947">
            <v>21</v>
          </cell>
          <cell r="K947">
            <v>0</v>
          </cell>
        </row>
        <row r="948">
          <cell r="A948">
            <v>2171</v>
          </cell>
          <cell r="B948" t="str">
            <v>Stillwater</v>
          </cell>
          <cell r="C948" t="str">
            <v>USA &amp; Canada</v>
          </cell>
          <cell r="E948">
            <v>59</v>
          </cell>
          <cell r="F948">
            <v>59</v>
          </cell>
          <cell r="K948">
            <v>0</v>
          </cell>
        </row>
        <row r="949">
          <cell r="A949">
            <v>2172</v>
          </cell>
          <cell r="B949" t="str">
            <v>Wabasha</v>
          </cell>
          <cell r="C949" t="str">
            <v>USA &amp; Canada</v>
          </cell>
          <cell r="E949">
            <v>45</v>
          </cell>
          <cell r="F949">
            <v>45</v>
          </cell>
          <cell r="K949">
            <v>0</v>
          </cell>
        </row>
        <row r="950">
          <cell r="A950">
            <v>2173</v>
          </cell>
          <cell r="B950" t="str">
            <v>Waseca</v>
          </cell>
          <cell r="C950" t="str">
            <v>USA &amp; Canada</v>
          </cell>
          <cell r="E950">
            <v>44</v>
          </cell>
          <cell r="F950">
            <v>44</v>
          </cell>
          <cell r="K950">
            <v>0</v>
          </cell>
        </row>
        <row r="951">
          <cell r="A951">
            <v>2174</v>
          </cell>
          <cell r="B951" t="str">
            <v>White Bear Lake</v>
          </cell>
          <cell r="C951" t="str">
            <v>USA &amp; Canada</v>
          </cell>
          <cell r="E951">
            <v>87</v>
          </cell>
          <cell r="F951">
            <v>88</v>
          </cell>
          <cell r="K951">
            <v>1</v>
          </cell>
        </row>
        <row r="952">
          <cell r="A952">
            <v>2175</v>
          </cell>
          <cell r="B952" t="str">
            <v>Winona</v>
          </cell>
          <cell r="C952" t="str">
            <v>USA &amp; Canada</v>
          </cell>
          <cell r="E952">
            <v>64</v>
          </cell>
          <cell r="F952">
            <v>63</v>
          </cell>
          <cell r="K952">
            <v>-1</v>
          </cell>
        </row>
        <row r="953">
          <cell r="A953">
            <v>2176</v>
          </cell>
          <cell r="B953" t="str">
            <v>Grantsburg</v>
          </cell>
          <cell r="C953" t="str">
            <v>USA &amp; Canada</v>
          </cell>
          <cell r="E953">
            <v>32</v>
          </cell>
          <cell r="F953">
            <v>32</v>
          </cell>
          <cell r="K953">
            <v>0</v>
          </cell>
        </row>
        <row r="954">
          <cell r="A954">
            <v>2177</v>
          </cell>
          <cell r="B954" t="str">
            <v>Hudson</v>
          </cell>
          <cell r="C954" t="str">
            <v>USA &amp; Canada</v>
          </cell>
          <cell r="E954">
            <v>32</v>
          </cell>
          <cell r="F954">
            <v>32</v>
          </cell>
          <cell r="K954">
            <v>0</v>
          </cell>
        </row>
        <row r="955">
          <cell r="A955">
            <v>2712</v>
          </cell>
          <cell r="B955" t="str">
            <v>Rice Lake</v>
          </cell>
          <cell r="C955" t="str">
            <v>USA &amp; Canada</v>
          </cell>
          <cell r="E955">
            <v>85</v>
          </cell>
          <cell r="F955">
            <v>84</v>
          </cell>
          <cell r="K955">
            <v>-1</v>
          </cell>
        </row>
        <row r="956">
          <cell r="A956">
            <v>21244</v>
          </cell>
          <cell r="B956" t="str">
            <v>Hayward Area</v>
          </cell>
          <cell r="C956" t="str">
            <v>USA &amp; Canada</v>
          </cell>
          <cell r="E956">
            <v>29</v>
          </cell>
          <cell r="F956">
            <v>31</v>
          </cell>
          <cell r="K956">
            <v>2</v>
          </cell>
        </row>
        <row r="957">
          <cell r="A957">
            <v>21749</v>
          </cell>
          <cell r="B957" t="str">
            <v>Forest Lake</v>
          </cell>
          <cell r="C957" t="str">
            <v>USA &amp; Canada</v>
          </cell>
          <cell r="E957">
            <v>41</v>
          </cell>
          <cell r="F957">
            <v>40</v>
          </cell>
          <cell r="K957">
            <v>-1</v>
          </cell>
        </row>
        <row r="958">
          <cell r="A958">
            <v>22065</v>
          </cell>
          <cell r="B958" t="str">
            <v>Stillwater Sunrise</v>
          </cell>
          <cell r="C958" t="str">
            <v>USA &amp; Canada</v>
          </cell>
          <cell r="E958">
            <v>58</v>
          </cell>
          <cell r="F958">
            <v>56</v>
          </cell>
          <cell r="K958">
            <v>-2</v>
          </cell>
        </row>
        <row r="959">
          <cell r="A959">
            <v>23149</v>
          </cell>
          <cell r="B959" t="str">
            <v>St. Paul Sunrise</v>
          </cell>
          <cell r="C959" t="str">
            <v>USA &amp; Canada</v>
          </cell>
          <cell r="E959">
            <v>27</v>
          </cell>
          <cell r="F959">
            <v>27</v>
          </cell>
          <cell r="K959">
            <v>0</v>
          </cell>
        </row>
        <row r="960">
          <cell r="A960">
            <v>23174</v>
          </cell>
          <cell r="B960" t="str">
            <v>Arden Hills/Shoreview</v>
          </cell>
          <cell r="C960" t="str">
            <v>USA &amp; Canada</v>
          </cell>
          <cell r="E960">
            <v>31</v>
          </cell>
          <cell r="F960">
            <v>32</v>
          </cell>
          <cell r="K960">
            <v>1</v>
          </cell>
        </row>
        <row r="961">
          <cell r="A961">
            <v>23652</v>
          </cell>
          <cell r="B961" t="str">
            <v>Red Wing</v>
          </cell>
          <cell r="C961" t="str">
            <v>USA &amp; Canada</v>
          </cell>
          <cell r="E961">
            <v>21</v>
          </cell>
          <cell r="F961">
            <v>22</v>
          </cell>
          <cell r="K961">
            <v>1</v>
          </cell>
        </row>
        <row r="962">
          <cell r="A962">
            <v>23904</v>
          </cell>
          <cell r="B962" t="str">
            <v>St. Croix Falls WI/Taylors Falls MN</v>
          </cell>
          <cell r="C962" t="str">
            <v>USA &amp; Canada</v>
          </cell>
          <cell r="E962">
            <v>27</v>
          </cell>
          <cell r="F962">
            <v>29</v>
          </cell>
          <cell r="K962">
            <v>2</v>
          </cell>
        </row>
        <row r="963">
          <cell r="A963">
            <v>24438</v>
          </cell>
          <cell r="B963" t="str">
            <v>Lakeville</v>
          </cell>
          <cell r="C963" t="str">
            <v>USA &amp; Canada</v>
          </cell>
          <cell r="E963">
            <v>101</v>
          </cell>
          <cell r="F963">
            <v>99</v>
          </cell>
          <cell r="K963">
            <v>-2</v>
          </cell>
        </row>
        <row r="964">
          <cell r="A964">
            <v>24833</v>
          </cell>
          <cell r="B964" t="str">
            <v>New Richmond</v>
          </cell>
          <cell r="C964" t="str">
            <v>USA &amp; Canada</v>
          </cell>
          <cell r="E964">
            <v>31</v>
          </cell>
          <cell r="F964">
            <v>32</v>
          </cell>
          <cell r="K964">
            <v>1</v>
          </cell>
        </row>
        <row r="965">
          <cell r="A965">
            <v>25242</v>
          </cell>
          <cell r="B965" t="str">
            <v>Rochester Risers</v>
          </cell>
          <cell r="C965" t="str">
            <v>USA &amp; Canada</v>
          </cell>
          <cell r="E965">
            <v>39</v>
          </cell>
          <cell r="F965">
            <v>38</v>
          </cell>
          <cell r="K965">
            <v>-1</v>
          </cell>
        </row>
        <row r="966">
          <cell r="A966">
            <v>26852</v>
          </cell>
          <cell r="B966" t="str">
            <v>West St. Paul &amp; Mendota Heights</v>
          </cell>
          <cell r="C966" t="str">
            <v>USA &amp; Canada</v>
          </cell>
          <cell r="E966">
            <v>36</v>
          </cell>
          <cell r="F966">
            <v>38</v>
          </cell>
          <cell r="K966">
            <v>2</v>
          </cell>
        </row>
        <row r="967">
          <cell r="A967">
            <v>27435</v>
          </cell>
          <cell r="B967" t="str">
            <v>Hudson Daybreak</v>
          </cell>
          <cell r="C967" t="str">
            <v>USA &amp; Canada</v>
          </cell>
          <cell r="E967">
            <v>72</v>
          </cell>
          <cell r="F967">
            <v>70</v>
          </cell>
          <cell r="K967">
            <v>-2</v>
          </cell>
        </row>
        <row r="968">
          <cell r="A968">
            <v>31690</v>
          </cell>
          <cell r="B968" t="str">
            <v>Barron County Sunrise</v>
          </cell>
          <cell r="C968" t="str">
            <v>USA &amp; Canada</v>
          </cell>
          <cell r="E968">
            <v>23</v>
          </cell>
          <cell r="F968">
            <v>23</v>
          </cell>
          <cell r="K968">
            <v>0</v>
          </cell>
        </row>
        <row r="969">
          <cell r="A969">
            <v>50202</v>
          </cell>
          <cell r="B969" t="str">
            <v>Woodland Lakes SE Polk County</v>
          </cell>
          <cell r="C969" t="str">
            <v>USA &amp; Canada</v>
          </cell>
          <cell r="E969">
            <v>9</v>
          </cell>
          <cell r="F969">
            <v>7</v>
          </cell>
          <cell r="K969">
            <v>-2</v>
          </cell>
        </row>
        <row r="970">
          <cell r="A970">
            <v>50932</v>
          </cell>
          <cell r="B970" t="str">
            <v>Cambridge/Isanti</v>
          </cell>
          <cell r="C970" t="str">
            <v>USA &amp; Canada</v>
          </cell>
          <cell r="E970">
            <v>34</v>
          </cell>
          <cell r="F970">
            <v>37</v>
          </cell>
          <cell r="K970">
            <v>3</v>
          </cell>
        </row>
        <row r="971">
          <cell r="A971">
            <v>51226</v>
          </cell>
          <cell r="B971" t="str">
            <v>Blaine-Ham Lake</v>
          </cell>
          <cell r="C971" t="str">
            <v>USA &amp; Canada</v>
          </cell>
          <cell r="E971">
            <v>33</v>
          </cell>
          <cell r="F971">
            <v>33</v>
          </cell>
          <cell r="K971">
            <v>0</v>
          </cell>
        </row>
        <row r="972">
          <cell r="A972">
            <v>51227</v>
          </cell>
          <cell r="B972" t="str">
            <v>Chisago Lakes</v>
          </cell>
          <cell r="C972" t="str">
            <v>USA &amp; Canada</v>
          </cell>
          <cell r="E972">
            <v>31</v>
          </cell>
          <cell r="F972">
            <v>33</v>
          </cell>
          <cell r="K972">
            <v>2</v>
          </cell>
        </row>
        <row r="973">
          <cell r="A973">
            <v>51746</v>
          </cell>
          <cell r="B973" t="str">
            <v>River Falls</v>
          </cell>
          <cell r="C973" t="str">
            <v>USA &amp; Canada</v>
          </cell>
          <cell r="E973">
            <v>57</v>
          </cell>
          <cell r="F973">
            <v>57</v>
          </cell>
          <cell r="K973">
            <v>0</v>
          </cell>
        </row>
        <row r="974">
          <cell r="A974">
            <v>52044</v>
          </cell>
          <cell r="B974" t="str">
            <v>North Branch</v>
          </cell>
          <cell r="C974" t="str">
            <v>USA &amp; Canada</v>
          </cell>
          <cell r="E974">
            <v>8</v>
          </cell>
          <cell r="F974">
            <v>0</v>
          </cell>
          <cell r="H974" t="str">
            <v xml:space="preserve"> Club Resignation/Disband</v>
          </cell>
          <cell r="J974" t="str">
            <v>02-Jul-2019</v>
          </cell>
          <cell r="K974">
            <v>-8</v>
          </cell>
        </row>
        <row r="975">
          <cell r="A975">
            <v>54401</v>
          </cell>
          <cell r="B975" t="str">
            <v>Owatonna, The Early Edition</v>
          </cell>
          <cell r="C975" t="str">
            <v>USA &amp; Canada</v>
          </cell>
          <cell r="E975">
            <v>29</v>
          </cell>
          <cell r="F975">
            <v>32</v>
          </cell>
          <cell r="K975">
            <v>3</v>
          </cell>
        </row>
        <row r="976">
          <cell r="A976">
            <v>58658</v>
          </cell>
          <cell r="B976" t="str">
            <v>Farmington</v>
          </cell>
          <cell r="C976" t="str">
            <v>USA &amp; Canada</v>
          </cell>
          <cell r="E976">
            <v>27</v>
          </cell>
          <cell r="F976">
            <v>27</v>
          </cell>
          <cell r="K976">
            <v>0</v>
          </cell>
        </row>
        <row r="977">
          <cell r="A977">
            <v>58784</v>
          </cell>
          <cell r="B977" t="str">
            <v>Lake City</v>
          </cell>
          <cell r="C977" t="str">
            <v>USA &amp; Canada</v>
          </cell>
          <cell r="E977">
            <v>17</v>
          </cell>
          <cell r="F977">
            <v>16</v>
          </cell>
          <cell r="K977">
            <v>-1</v>
          </cell>
        </row>
        <row r="978">
          <cell r="A978">
            <v>61565</v>
          </cell>
          <cell r="B978" t="str">
            <v>Siren/Webster</v>
          </cell>
          <cell r="C978" t="str">
            <v>USA &amp; Canada</v>
          </cell>
          <cell r="E978">
            <v>16</v>
          </cell>
          <cell r="F978">
            <v>16</v>
          </cell>
          <cell r="K978">
            <v>0</v>
          </cell>
        </row>
        <row r="979">
          <cell r="A979">
            <v>64874</v>
          </cell>
          <cell r="B979" t="str">
            <v>Ramsey</v>
          </cell>
          <cell r="C979" t="str">
            <v>USA &amp; Canada</v>
          </cell>
          <cell r="E979">
            <v>14</v>
          </cell>
          <cell r="F979">
            <v>13</v>
          </cell>
          <cell r="K979">
            <v>-1</v>
          </cell>
        </row>
        <row r="980">
          <cell r="A980">
            <v>70275</v>
          </cell>
          <cell r="B980" t="str">
            <v>Lake Elmo</v>
          </cell>
          <cell r="C980" t="str">
            <v>USA &amp; Canada</v>
          </cell>
          <cell r="E980">
            <v>21</v>
          </cell>
          <cell r="F980">
            <v>21</v>
          </cell>
          <cell r="K980">
            <v>0</v>
          </cell>
        </row>
        <row r="981">
          <cell r="A981">
            <v>82739</v>
          </cell>
          <cell r="B981" t="str">
            <v>Rosemount</v>
          </cell>
          <cell r="C981" t="str">
            <v>USA &amp; Canada</v>
          </cell>
          <cell r="E981">
            <v>22</v>
          </cell>
          <cell r="F981">
            <v>22</v>
          </cell>
          <cell r="K981">
            <v>0</v>
          </cell>
        </row>
        <row r="982">
          <cell r="A982">
            <v>85582</v>
          </cell>
          <cell r="B982" t="str">
            <v>Chain of Lakes</v>
          </cell>
          <cell r="C982" t="str">
            <v>USA &amp; Canada</v>
          </cell>
          <cell r="E982">
            <v>20</v>
          </cell>
          <cell r="F982">
            <v>22</v>
          </cell>
          <cell r="K982">
            <v>2</v>
          </cell>
        </row>
        <row r="983">
          <cell r="A983">
            <v>88763</v>
          </cell>
          <cell r="B983" t="str">
            <v>E-Club of District 5960</v>
          </cell>
          <cell r="C983" t="str">
            <v>USA &amp; Canada</v>
          </cell>
          <cell r="E983">
            <v>8</v>
          </cell>
          <cell r="F983">
            <v>8</v>
          </cell>
          <cell r="K983">
            <v>0</v>
          </cell>
        </row>
        <row r="984">
          <cell r="A984" t="str">
            <v>Existing Club Totals</v>
          </cell>
          <cell r="E984">
            <v>2708</v>
          </cell>
          <cell r="F984">
            <v>2691</v>
          </cell>
          <cell r="K984">
            <v>-17</v>
          </cell>
        </row>
        <row r="986">
          <cell r="A986" t="str">
            <v>No New Clubs Chartered Since 1 July</v>
          </cell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E987" t="str">
            <v>Member Count @ 1 July</v>
          </cell>
          <cell r="F987" t="str">
            <v>Member Count @ Current</v>
          </cell>
          <cell r="H987" t="str">
            <v>Termination Reason</v>
          </cell>
          <cell r="J987" t="str">
            <v>Termination Date</v>
          </cell>
          <cell r="K987" t="str">
            <v>Net Change from 1 July</v>
          </cell>
        </row>
        <row r="988">
          <cell r="E988">
            <v>0</v>
          </cell>
          <cell r="F988">
            <v>0</v>
          </cell>
          <cell r="K988">
            <v>0</v>
          </cell>
        </row>
        <row r="989">
          <cell r="A989" t="str">
            <v>New Club Totals</v>
          </cell>
          <cell r="E989">
            <v>0</v>
          </cell>
          <cell r="F989">
            <v>0</v>
          </cell>
          <cell r="K989">
            <v>0</v>
          </cell>
        </row>
        <row r="991">
          <cell r="D991" t="str">
            <v>Member at 1 July</v>
          </cell>
          <cell r="G991" t="str">
            <v>Member @ Current</v>
          </cell>
          <cell r="I991" t="str">
            <v>Net Change from 1 July</v>
          </cell>
        </row>
        <row r="992">
          <cell r="A992" t="str">
            <v>Total Performance For District # 5960</v>
          </cell>
          <cell r="D992">
            <v>2708</v>
          </cell>
          <cell r="G992">
            <v>2691</v>
          </cell>
          <cell r="I992">
            <v>-17</v>
          </cell>
        </row>
        <row r="994">
          <cell r="A994" t="str">
            <v>District ID 5970</v>
          </cell>
        </row>
        <row r="995">
          <cell r="A995" t="str">
            <v>Club ID</v>
          </cell>
          <cell r="B995" t="str">
            <v>Club Name</v>
          </cell>
          <cell r="C995" t="str">
            <v>Region 14 Name</v>
          </cell>
          <cell r="E995" t="str">
            <v>Member Count @ 1 July</v>
          </cell>
          <cell r="F995" t="str">
            <v>Member Count @ Current</v>
          </cell>
          <cell r="H995" t="str">
            <v>Termination Reason</v>
          </cell>
          <cell r="J995" t="str">
            <v>Termination Date</v>
          </cell>
          <cell r="K995" t="str">
            <v>Net Change from 1 July</v>
          </cell>
        </row>
        <row r="996">
          <cell r="A996">
            <v>2178</v>
          </cell>
          <cell r="B996" t="str">
            <v>Ackley</v>
          </cell>
          <cell r="C996" t="str">
            <v>USA &amp; Canada</v>
          </cell>
          <cell r="E996">
            <v>12</v>
          </cell>
          <cell r="F996">
            <v>13</v>
          </cell>
          <cell r="K996">
            <v>1</v>
          </cell>
        </row>
        <row r="997">
          <cell r="A997">
            <v>2179</v>
          </cell>
          <cell r="B997" t="str">
            <v>Algona</v>
          </cell>
          <cell r="C997" t="str">
            <v>USA &amp; Canada</v>
          </cell>
          <cell r="E997">
            <v>68</v>
          </cell>
          <cell r="F997">
            <v>68</v>
          </cell>
          <cell r="K997">
            <v>0</v>
          </cell>
        </row>
        <row r="998">
          <cell r="A998">
            <v>2180</v>
          </cell>
          <cell r="B998" t="str">
            <v>Anamosa</v>
          </cell>
          <cell r="C998" t="str">
            <v>USA &amp; Canada</v>
          </cell>
          <cell r="E998">
            <v>23</v>
          </cell>
          <cell r="F998">
            <v>27</v>
          </cell>
          <cell r="K998">
            <v>4</v>
          </cell>
        </row>
        <row r="999">
          <cell r="A999">
            <v>2181</v>
          </cell>
          <cell r="B999" t="str">
            <v>Belle Plaine</v>
          </cell>
          <cell r="C999" t="str">
            <v>USA &amp; Canada</v>
          </cell>
          <cell r="E999">
            <v>10</v>
          </cell>
          <cell r="F999">
            <v>11</v>
          </cell>
          <cell r="K999">
            <v>1</v>
          </cell>
        </row>
        <row r="1000">
          <cell r="A1000">
            <v>2182</v>
          </cell>
          <cell r="B1000" t="str">
            <v>Bellevue</v>
          </cell>
          <cell r="C1000" t="str">
            <v>USA &amp; Canada</v>
          </cell>
          <cell r="E1000">
            <v>34</v>
          </cell>
          <cell r="F1000">
            <v>33</v>
          </cell>
          <cell r="K1000">
            <v>-1</v>
          </cell>
        </row>
        <row r="1001">
          <cell r="A1001">
            <v>2184</v>
          </cell>
          <cell r="B1001" t="str">
            <v>Cedar Falls</v>
          </cell>
          <cell r="C1001" t="str">
            <v>USA &amp; Canada</v>
          </cell>
          <cell r="E1001">
            <v>96</v>
          </cell>
          <cell r="F1001">
            <v>94</v>
          </cell>
          <cell r="K1001">
            <v>-2</v>
          </cell>
        </row>
        <row r="1002">
          <cell r="A1002">
            <v>2185</v>
          </cell>
          <cell r="B1002" t="str">
            <v>Cedar Rapids</v>
          </cell>
          <cell r="C1002" t="str">
            <v>USA &amp; Canada</v>
          </cell>
          <cell r="E1002">
            <v>294</v>
          </cell>
          <cell r="F1002">
            <v>281</v>
          </cell>
          <cell r="K1002">
            <v>-13</v>
          </cell>
        </row>
        <row r="1003">
          <cell r="A1003">
            <v>2186</v>
          </cell>
          <cell r="B1003" t="str">
            <v>Cedar Rapids West</v>
          </cell>
          <cell r="C1003" t="str">
            <v>USA &amp; Canada</v>
          </cell>
          <cell r="E1003">
            <v>53</v>
          </cell>
          <cell r="F1003">
            <v>50</v>
          </cell>
          <cell r="K1003">
            <v>-3</v>
          </cell>
        </row>
        <row r="1004">
          <cell r="A1004">
            <v>2187</v>
          </cell>
          <cell r="B1004" t="str">
            <v>Charles City</v>
          </cell>
          <cell r="C1004" t="str">
            <v>USA &amp; Canada</v>
          </cell>
          <cell r="E1004">
            <v>46</v>
          </cell>
          <cell r="F1004">
            <v>43</v>
          </cell>
          <cell r="K1004">
            <v>-3</v>
          </cell>
        </row>
        <row r="1005">
          <cell r="A1005">
            <v>2188</v>
          </cell>
          <cell r="B1005" t="str">
            <v>Clarion</v>
          </cell>
          <cell r="C1005" t="str">
            <v>USA &amp; Canada</v>
          </cell>
          <cell r="E1005">
            <v>11</v>
          </cell>
          <cell r="F1005">
            <v>11</v>
          </cell>
          <cell r="K1005">
            <v>0</v>
          </cell>
        </row>
        <row r="1006">
          <cell r="A1006">
            <v>2189</v>
          </cell>
          <cell r="B1006" t="str">
            <v>Clear Lake</v>
          </cell>
          <cell r="C1006" t="str">
            <v>USA &amp; Canada</v>
          </cell>
          <cell r="E1006">
            <v>21</v>
          </cell>
          <cell r="F1006">
            <v>23</v>
          </cell>
          <cell r="K1006">
            <v>2</v>
          </cell>
        </row>
        <row r="1007">
          <cell r="A1007">
            <v>2190</v>
          </cell>
          <cell r="B1007" t="str">
            <v>Decorah</v>
          </cell>
          <cell r="C1007" t="str">
            <v>USA &amp; Canada</v>
          </cell>
          <cell r="E1007">
            <v>66</v>
          </cell>
          <cell r="F1007">
            <v>72</v>
          </cell>
          <cell r="K1007">
            <v>6</v>
          </cell>
        </row>
        <row r="1008">
          <cell r="A1008">
            <v>2191</v>
          </cell>
          <cell r="B1008" t="str">
            <v>Dubuque</v>
          </cell>
          <cell r="C1008" t="str">
            <v>USA &amp; Canada</v>
          </cell>
          <cell r="E1008">
            <v>127</v>
          </cell>
          <cell r="F1008">
            <v>118</v>
          </cell>
          <cell r="K1008">
            <v>-9</v>
          </cell>
        </row>
        <row r="1009">
          <cell r="A1009">
            <v>2192</v>
          </cell>
          <cell r="B1009" t="str">
            <v>Eagle Grove</v>
          </cell>
          <cell r="C1009" t="str">
            <v>USA &amp; Canada</v>
          </cell>
          <cell r="E1009">
            <v>33</v>
          </cell>
          <cell r="F1009">
            <v>31</v>
          </cell>
          <cell r="K1009">
            <v>-2</v>
          </cell>
        </row>
        <row r="1010">
          <cell r="A1010">
            <v>2193</v>
          </cell>
          <cell r="B1010" t="str">
            <v>Eldora</v>
          </cell>
          <cell r="C1010" t="str">
            <v>USA &amp; Canada</v>
          </cell>
          <cell r="E1010">
            <v>15</v>
          </cell>
          <cell r="F1010">
            <v>14</v>
          </cell>
          <cell r="K1010">
            <v>-1</v>
          </cell>
        </row>
        <row r="1011">
          <cell r="A1011">
            <v>2194</v>
          </cell>
          <cell r="B1011" t="str">
            <v>Emmetsburg</v>
          </cell>
          <cell r="C1011" t="str">
            <v>USA &amp; Canada</v>
          </cell>
          <cell r="E1011">
            <v>21</v>
          </cell>
          <cell r="F1011">
            <v>22</v>
          </cell>
          <cell r="K1011">
            <v>1</v>
          </cell>
        </row>
        <row r="1012">
          <cell r="A1012">
            <v>2195</v>
          </cell>
          <cell r="B1012" t="str">
            <v>Estherville</v>
          </cell>
          <cell r="C1012" t="str">
            <v>USA &amp; Canada</v>
          </cell>
          <cell r="E1012">
            <v>44</v>
          </cell>
          <cell r="F1012">
            <v>44</v>
          </cell>
          <cell r="K1012">
            <v>0</v>
          </cell>
        </row>
        <row r="1013">
          <cell r="A1013">
            <v>2196</v>
          </cell>
          <cell r="B1013" t="str">
            <v>Forest City</v>
          </cell>
          <cell r="C1013" t="str">
            <v>USA &amp; Canada</v>
          </cell>
          <cell r="E1013">
            <v>58</v>
          </cell>
          <cell r="F1013">
            <v>55</v>
          </cell>
          <cell r="K1013">
            <v>-3</v>
          </cell>
        </row>
        <row r="1014">
          <cell r="A1014">
            <v>2197</v>
          </cell>
          <cell r="B1014" t="str">
            <v>Fort Dodge</v>
          </cell>
          <cell r="C1014" t="str">
            <v>USA &amp; Canada</v>
          </cell>
          <cell r="E1014">
            <v>66</v>
          </cell>
          <cell r="F1014">
            <v>61</v>
          </cell>
          <cell r="K1014">
            <v>-5</v>
          </cell>
        </row>
        <row r="1015">
          <cell r="A1015">
            <v>2198</v>
          </cell>
          <cell r="B1015" t="str">
            <v>Garner</v>
          </cell>
          <cell r="C1015" t="str">
            <v>USA &amp; Canada</v>
          </cell>
          <cell r="E1015">
            <v>58</v>
          </cell>
          <cell r="F1015">
            <v>64</v>
          </cell>
          <cell r="K1015">
            <v>6</v>
          </cell>
        </row>
        <row r="1016">
          <cell r="A1016">
            <v>2199</v>
          </cell>
          <cell r="B1016" t="str">
            <v>Iowa Great Lakes (Spirit Lake)</v>
          </cell>
          <cell r="C1016" t="str">
            <v>USA &amp; Canada</v>
          </cell>
          <cell r="E1016">
            <v>54</v>
          </cell>
          <cell r="F1016">
            <v>51</v>
          </cell>
          <cell r="K1016">
            <v>-3</v>
          </cell>
        </row>
        <row r="1017">
          <cell r="A1017">
            <v>2201</v>
          </cell>
          <cell r="B1017" t="str">
            <v>Guttenberg</v>
          </cell>
          <cell r="C1017" t="str">
            <v>USA &amp; Canada</v>
          </cell>
          <cell r="E1017">
            <v>20</v>
          </cell>
          <cell r="F1017">
            <v>20</v>
          </cell>
          <cell r="K1017">
            <v>0</v>
          </cell>
        </row>
        <row r="1018">
          <cell r="A1018">
            <v>2202</v>
          </cell>
          <cell r="B1018" t="str">
            <v>Hampton</v>
          </cell>
          <cell r="C1018" t="str">
            <v>USA &amp; Canada</v>
          </cell>
          <cell r="E1018">
            <v>22</v>
          </cell>
          <cell r="F1018">
            <v>23</v>
          </cell>
          <cell r="K1018">
            <v>1</v>
          </cell>
        </row>
        <row r="1019">
          <cell r="A1019">
            <v>2203</v>
          </cell>
          <cell r="B1019" t="str">
            <v>Humboldt</v>
          </cell>
          <cell r="C1019" t="str">
            <v>USA &amp; Canada</v>
          </cell>
          <cell r="E1019">
            <v>27</v>
          </cell>
          <cell r="F1019">
            <v>26</v>
          </cell>
          <cell r="K1019">
            <v>-1</v>
          </cell>
        </row>
        <row r="1020">
          <cell r="A1020">
            <v>2204</v>
          </cell>
          <cell r="B1020" t="str">
            <v>Independence</v>
          </cell>
          <cell r="C1020" t="str">
            <v>USA &amp; Canada</v>
          </cell>
          <cell r="E1020">
            <v>36</v>
          </cell>
          <cell r="F1020">
            <v>35</v>
          </cell>
          <cell r="K1020">
            <v>-1</v>
          </cell>
        </row>
        <row r="1021">
          <cell r="A1021">
            <v>2205</v>
          </cell>
          <cell r="B1021" t="str">
            <v>Iowa Falls</v>
          </cell>
          <cell r="C1021" t="str">
            <v>USA &amp; Canada</v>
          </cell>
          <cell r="E1021">
            <v>28</v>
          </cell>
          <cell r="F1021">
            <v>28</v>
          </cell>
          <cell r="K1021">
            <v>0</v>
          </cell>
        </row>
        <row r="1022">
          <cell r="A1022">
            <v>2206</v>
          </cell>
          <cell r="B1022" t="str">
            <v>Manchester</v>
          </cell>
          <cell r="C1022" t="str">
            <v>USA &amp; Canada</v>
          </cell>
          <cell r="E1022">
            <v>25</v>
          </cell>
          <cell r="F1022">
            <v>25</v>
          </cell>
          <cell r="K1022">
            <v>0</v>
          </cell>
        </row>
        <row r="1023">
          <cell r="A1023">
            <v>2207</v>
          </cell>
          <cell r="B1023" t="str">
            <v>Maquoketa</v>
          </cell>
          <cell r="C1023" t="str">
            <v>USA &amp; Canada</v>
          </cell>
          <cell r="E1023">
            <v>36</v>
          </cell>
          <cell r="F1023">
            <v>36</v>
          </cell>
          <cell r="K1023">
            <v>0</v>
          </cell>
        </row>
        <row r="1024">
          <cell r="A1024">
            <v>2208</v>
          </cell>
          <cell r="B1024" t="str">
            <v>Marion-East Cedar Rapids</v>
          </cell>
          <cell r="C1024" t="str">
            <v>USA &amp; Canada</v>
          </cell>
          <cell r="E1024">
            <v>49</v>
          </cell>
          <cell r="F1024">
            <v>49</v>
          </cell>
          <cell r="K1024">
            <v>0</v>
          </cell>
        </row>
        <row r="1025">
          <cell r="A1025">
            <v>2209</v>
          </cell>
          <cell r="B1025" t="str">
            <v>Mason City</v>
          </cell>
          <cell r="C1025" t="str">
            <v>USA &amp; Canada</v>
          </cell>
          <cell r="E1025">
            <v>82</v>
          </cell>
          <cell r="F1025">
            <v>79</v>
          </cell>
          <cell r="K1025">
            <v>-3</v>
          </cell>
        </row>
        <row r="1026">
          <cell r="A1026">
            <v>2210</v>
          </cell>
          <cell r="B1026" t="str">
            <v>Monticello</v>
          </cell>
          <cell r="C1026" t="str">
            <v>USA &amp; Canada</v>
          </cell>
          <cell r="E1026">
            <v>32</v>
          </cell>
          <cell r="F1026">
            <v>31</v>
          </cell>
          <cell r="K1026">
            <v>-1</v>
          </cell>
        </row>
        <row r="1027">
          <cell r="A1027">
            <v>2211</v>
          </cell>
          <cell r="B1027" t="str">
            <v>Mt. Vernon-Lisbon</v>
          </cell>
          <cell r="C1027" t="str">
            <v>USA &amp; Canada</v>
          </cell>
          <cell r="E1027">
            <v>13</v>
          </cell>
          <cell r="F1027">
            <v>13</v>
          </cell>
          <cell r="K1027">
            <v>0</v>
          </cell>
        </row>
        <row r="1028">
          <cell r="A1028">
            <v>2212</v>
          </cell>
          <cell r="B1028" t="str">
            <v>New Hampton</v>
          </cell>
          <cell r="C1028" t="str">
            <v>USA &amp; Canada</v>
          </cell>
          <cell r="E1028">
            <v>53</v>
          </cell>
          <cell r="F1028">
            <v>54</v>
          </cell>
          <cell r="K1028">
            <v>1</v>
          </cell>
        </row>
        <row r="1029">
          <cell r="A1029">
            <v>2214</v>
          </cell>
          <cell r="B1029" t="str">
            <v>Oelwein</v>
          </cell>
          <cell r="C1029" t="str">
            <v>USA &amp; Canada</v>
          </cell>
          <cell r="E1029">
            <v>43</v>
          </cell>
          <cell r="F1029">
            <v>44</v>
          </cell>
          <cell r="K1029">
            <v>1</v>
          </cell>
        </row>
        <row r="1030">
          <cell r="A1030">
            <v>2215</v>
          </cell>
          <cell r="B1030" t="str">
            <v>Osage</v>
          </cell>
          <cell r="C1030" t="str">
            <v>USA &amp; Canada</v>
          </cell>
          <cell r="E1030">
            <v>12</v>
          </cell>
          <cell r="F1030">
            <v>12</v>
          </cell>
          <cell r="K1030">
            <v>0</v>
          </cell>
        </row>
        <row r="1031">
          <cell r="A1031">
            <v>2216</v>
          </cell>
          <cell r="B1031" t="str">
            <v>Parkersburg</v>
          </cell>
          <cell r="C1031" t="str">
            <v>USA &amp; Canada</v>
          </cell>
          <cell r="E1031">
            <v>11</v>
          </cell>
          <cell r="F1031">
            <v>11</v>
          </cell>
          <cell r="K1031">
            <v>0</v>
          </cell>
        </row>
        <row r="1032">
          <cell r="A1032">
            <v>2217</v>
          </cell>
          <cell r="B1032" t="str">
            <v>Pocahontas</v>
          </cell>
          <cell r="C1032" t="str">
            <v>USA &amp; Canada</v>
          </cell>
          <cell r="E1032">
            <v>8</v>
          </cell>
          <cell r="F1032">
            <v>8</v>
          </cell>
          <cell r="K1032">
            <v>0</v>
          </cell>
        </row>
        <row r="1033">
          <cell r="A1033">
            <v>2218</v>
          </cell>
          <cell r="B1033" t="str">
            <v>Rockwell City</v>
          </cell>
          <cell r="C1033" t="str">
            <v>USA &amp; Canada</v>
          </cell>
          <cell r="E1033">
            <v>42</v>
          </cell>
          <cell r="F1033">
            <v>40</v>
          </cell>
          <cell r="K1033">
            <v>-2</v>
          </cell>
        </row>
        <row r="1034">
          <cell r="A1034">
            <v>2219</v>
          </cell>
          <cell r="B1034" t="str">
            <v>Spencer</v>
          </cell>
          <cell r="C1034" t="str">
            <v>USA &amp; Canada</v>
          </cell>
          <cell r="E1034">
            <v>51</v>
          </cell>
          <cell r="F1034">
            <v>52</v>
          </cell>
          <cell r="K1034">
            <v>1</v>
          </cell>
        </row>
        <row r="1035">
          <cell r="A1035">
            <v>2220</v>
          </cell>
          <cell r="B1035" t="str">
            <v>Storm Lake</v>
          </cell>
          <cell r="C1035" t="str">
            <v>USA &amp; Canada</v>
          </cell>
          <cell r="E1035">
            <v>37</v>
          </cell>
          <cell r="F1035">
            <v>35</v>
          </cell>
          <cell r="K1035">
            <v>-2</v>
          </cell>
        </row>
        <row r="1036">
          <cell r="A1036">
            <v>2222</v>
          </cell>
          <cell r="B1036" t="str">
            <v>Waterloo</v>
          </cell>
          <cell r="C1036" t="str">
            <v>USA &amp; Canada</v>
          </cell>
          <cell r="E1036">
            <v>113</v>
          </cell>
          <cell r="F1036">
            <v>115</v>
          </cell>
          <cell r="K1036">
            <v>2</v>
          </cell>
        </row>
        <row r="1037">
          <cell r="A1037">
            <v>2224</v>
          </cell>
          <cell r="B1037" t="str">
            <v>Waverly</v>
          </cell>
          <cell r="C1037" t="str">
            <v>USA &amp; Canada</v>
          </cell>
          <cell r="E1037">
            <v>63</v>
          </cell>
          <cell r="F1037">
            <v>61</v>
          </cell>
          <cell r="K1037">
            <v>-2</v>
          </cell>
        </row>
        <row r="1038">
          <cell r="A1038">
            <v>2225</v>
          </cell>
          <cell r="B1038" t="str">
            <v>Webster City</v>
          </cell>
          <cell r="C1038" t="str">
            <v>USA &amp; Canada</v>
          </cell>
          <cell r="E1038">
            <v>58</v>
          </cell>
          <cell r="F1038">
            <v>58</v>
          </cell>
          <cell r="K1038">
            <v>0</v>
          </cell>
        </row>
        <row r="1039">
          <cell r="A1039">
            <v>27230</v>
          </cell>
          <cell r="B1039" t="str">
            <v>Cedar Rapids Sunrise</v>
          </cell>
          <cell r="C1039" t="str">
            <v>USA &amp; Canada</v>
          </cell>
          <cell r="E1039">
            <v>33</v>
          </cell>
          <cell r="F1039">
            <v>34</v>
          </cell>
          <cell r="K1039">
            <v>1</v>
          </cell>
        </row>
        <row r="1040">
          <cell r="A1040">
            <v>27354</v>
          </cell>
          <cell r="B1040" t="str">
            <v>Mason City-River City Sunrise</v>
          </cell>
          <cell r="C1040" t="str">
            <v>USA &amp; Canada</v>
          </cell>
          <cell r="E1040">
            <v>25</v>
          </cell>
          <cell r="F1040">
            <v>26</v>
          </cell>
          <cell r="K1040">
            <v>1</v>
          </cell>
        </row>
        <row r="1041">
          <cell r="A1041">
            <v>29199</v>
          </cell>
          <cell r="B1041" t="str">
            <v>Bancroft Area</v>
          </cell>
          <cell r="C1041" t="str">
            <v>USA &amp; Canada</v>
          </cell>
          <cell r="E1041">
            <v>25</v>
          </cell>
          <cell r="F1041">
            <v>24</v>
          </cell>
          <cell r="K1041">
            <v>-1</v>
          </cell>
        </row>
        <row r="1042">
          <cell r="A1042">
            <v>30678</v>
          </cell>
          <cell r="B1042" t="str">
            <v>Cedar Rapids-Daybreak</v>
          </cell>
          <cell r="C1042" t="str">
            <v>USA &amp; Canada</v>
          </cell>
          <cell r="E1042">
            <v>69</v>
          </cell>
          <cell r="F1042">
            <v>72</v>
          </cell>
          <cell r="K1042">
            <v>3</v>
          </cell>
        </row>
        <row r="1043">
          <cell r="A1043">
            <v>31164</v>
          </cell>
          <cell r="B1043" t="str">
            <v>Fort Dodge-Daybreak</v>
          </cell>
          <cell r="C1043" t="str">
            <v>USA &amp; Canada</v>
          </cell>
          <cell r="E1043">
            <v>21</v>
          </cell>
          <cell r="F1043">
            <v>25</v>
          </cell>
          <cell r="K1043">
            <v>4</v>
          </cell>
        </row>
        <row r="1044">
          <cell r="A1044">
            <v>55896</v>
          </cell>
          <cell r="B1044" t="str">
            <v>Ely</v>
          </cell>
          <cell r="C1044" t="str">
            <v>USA &amp; Canada</v>
          </cell>
          <cell r="E1044">
            <v>13</v>
          </cell>
          <cell r="F1044">
            <v>12</v>
          </cell>
          <cell r="K1044">
            <v>-1</v>
          </cell>
        </row>
        <row r="1045">
          <cell r="A1045">
            <v>62433</v>
          </cell>
          <cell r="B1045" t="str">
            <v>Cedar Rapids Metro North</v>
          </cell>
          <cell r="C1045" t="str">
            <v>USA &amp; Canada</v>
          </cell>
          <cell r="E1045">
            <v>51</v>
          </cell>
          <cell r="F1045">
            <v>46</v>
          </cell>
          <cell r="K1045">
            <v>-5</v>
          </cell>
        </row>
        <row r="1046">
          <cell r="A1046">
            <v>84344</v>
          </cell>
          <cell r="B1046" t="str">
            <v>Cedar Valley</v>
          </cell>
          <cell r="C1046" t="str">
            <v>USA &amp; Canada</v>
          </cell>
          <cell r="E1046">
            <v>38</v>
          </cell>
          <cell r="F1046">
            <v>38</v>
          </cell>
          <cell r="K1046">
            <v>0</v>
          </cell>
        </row>
        <row r="1047">
          <cell r="A1047" t="str">
            <v>Existing Club Totals</v>
          </cell>
          <cell r="E1047">
            <v>2346</v>
          </cell>
          <cell r="F1047">
            <v>2318</v>
          </cell>
          <cell r="K1047">
            <v>-28</v>
          </cell>
        </row>
        <row r="1049">
          <cell r="A1049" t="str">
            <v>No New Clubs Chartered Since 1 July</v>
          </cell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E1050" t="str">
            <v>Member Count @ 1 July</v>
          </cell>
          <cell r="F1050" t="str">
            <v>Member Count @ Current</v>
          </cell>
          <cell r="H1050" t="str">
            <v>Termination Reason</v>
          </cell>
          <cell r="J1050" t="str">
            <v>Termination Date</v>
          </cell>
          <cell r="K1050" t="str">
            <v>Net Change from 1 July</v>
          </cell>
        </row>
        <row r="1051">
          <cell r="E1051">
            <v>0</v>
          </cell>
          <cell r="F1051">
            <v>0</v>
          </cell>
          <cell r="K1051">
            <v>0</v>
          </cell>
        </row>
        <row r="1052">
          <cell r="A1052" t="str">
            <v>New Club Totals</v>
          </cell>
          <cell r="E1052">
            <v>0</v>
          </cell>
          <cell r="F1052">
            <v>0</v>
          </cell>
          <cell r="K1052">
            <v>0</v>
          </cell>
        </row>
        <row r="1054">
          <cell r="D1054" t="str">
            <v>Member at 1 July</v>
          </cell>
          <cell r="G1054" t="str">
            <v>Member @ Current</v>
          </cell>
          <cell r="I1054" t="str">
            <v>Net Change from 1 July</v>
          </cell>
        </row>
        <row r="1055">
          <cell r="A1055" t="str">
            <v>Total Performance For District # 5970</v>
          </cell>
          <cell r="D1055">
            <v>2346</v>
          </cell>
          <cell r="G1055">
            <v>2318</v>
          </cell>
          <cell r="I1055">
            <v>-28</v>
          </cell>
        </row>
        <row r="1057">
          <cell r="A1057" t="str">
            <v>District ID 6000</v>
          </cell>
        </row>
        <row r="1058">
          <cell r="A1058" t="str">
            <v>Club ID</v>
          </cell>
          <cell r="B1058" t="str">
            <v>Club Name</v>
          </cell>
          <cell r="C1058" t="str">
            <v>Region 14 Name</v>
          </cell>
          <cell r="E1058" t="str">
            <v>Member Count @ 1 July</v>
          </cell>
          <cell r="F1058" t="str">
            <v>Member Count @ Current</v>
          </cell>
          <cell r="H1058" t="str">
            <v>Termination Reason</v>
          </cell>
          <cell r="J1058" t="str">
            <v>Termination Date</v>
          </cell>
          <cell r="K1058" t="str">
            <v>Net Change from 1 July</v>
          </cell>
        </row>
        <row r="1059">
          <cell r="A1059">
            <v>2227</v>
          </cell>
          <cell r="B1059" t="str">
            <v>Adel</v>
          </cell>
          <cell r="C1059" t="str">
            <v>USA &amp; Canada</v>
          </cell>
          <cell r="E1059">
            <v>28</v>
          </cell>
          <cell r="F1059">
            <v>28</v>
          </cell>
          <cell r="K1059">
            <v>0</v>
          </cell>
        </row>
        <row r="1060">
          <cell r="A1060">
            <v>2228</v>
          </cell>
          <cell r="B1060" t="str">
            <v>Albia</v>
          </cell>
          <cell r="C1060" t="str">
            <v>USA &amp; Canada</v>
          </cell>
          <cell r="E1060">
            <v>24</v>
          </cell>
          <cell r="F1060">
            <v>26</v>
          </cell>
          <cell r="K1060">
            <v>2</v>
          </cell>
        </row>
        <row r="1061">
          <cell r="A1061">
            <v>2229</v>
          </cell>
          <cell r="B1061" t="str">
            <v>Ames</v>
          </cell>
          <cell r="C1061" t="str">
            <v>USA &amp; Canada</v>
          </cell>
          <cell r="E1061">
            <v>186</v>
          </cell>
          <cell r="F1061">
            <v>188</v>
          </cell>
          <cell r="K1061">
            <v>2</v>
          </cell>
        </row>
        <row r="1062">
          <cell r="A1062">
            <v>2230</v>
          </cell>
          <cell r="B1062" t="str">
            <v>Ankeny</v>
          </cell>
          <cell r="C1062" t="str">
            <v>USA &amp; Canada</v>
          </cell>
          <cell r="E1062">
            <v>83</v>
          </cell>
          <cell r="F1062">
            <v>93</v>
          </cell>
          <cell r="K1062">
            <v>10</v>
          </cell>
        </row>
        <row r="1063">
          <cell r="A1063">
            <v>2231</v>
          </cell>
          <cell r="B1063" t="str">
            <v>Atlantic</v>
          </cell>
          <cell r="C1063" t="str">
            <v>USA &amp; Canada</v>
          </cell>
          <cell r="E1063">
            <v>62</v>
          </cell>
          <cell r="F1063">
            <v>61</v>
          </cell>
          <cell r="K1063">
            <v>-1</v>
          </cell>
        </row>
        <row r="1064">
          <cell r="A1064">
            <v>2232</v>
          </cell>
          <cell r="B1064" t="str">
            <v>Bettendorf</v>
          </cell>
          <cell r="C1064" t="str">
            <v>USA &amp; Canada</v>
          </cell>
          <cell r="E1064">
            <v>93</v>
          </cell>
          <cell r="F1064">
            <v>99</v>
          </cell>
          <cell r="K1064">
            <v>6</v>
          </cell>
        </row>
        <row r="1065">
          <cell r="A1065">
            <v>2233</v>
          </cell>
          <cell r="B1065" t="str">
            <v>Bloomfield</v>
          </cell>
          <cell r="C1065" t="str">
            <v>USA &amp; Canada</v>
          </cell>
          <cell r="E1065">
            <v>12</v>
          </cell>
          <cell r="F1065">
            <v>12</v>
          </cell>
          <cell r="K1065">
            <v>0</v>
          </cell>
        </row>
        <row r="1066">
          <cell r="A1066">
            <v>2234</v>
          </cell>
          <cell r="B1066" t="str">
            <v>Boone</v>
          </cell>
          <cell r="C1066" t="str">
            <v>USA &amp; Canada</v>
          </cell>
          <cell r="E1066">
            <v>50</v>
          </cell>
          <cell r="F1066">
            <v>50</v>
          </cell>
          <cell r="K1066">
            <v>0</v>
          </cell>
        </row>
        <row r="1067">
          <cell r="A1067">
            <v>2235</v>
          </cell>
          <cell r="B1067" t="str">
            <v>Burlington</v>
          </cell>
          <cell r="C1067" t="str">
            <v>USA &amp; Canada</v>
          </cell>
          <cell r="E1067">
            <v>76</v>
          </cell>
          <cell r="F1067">
            <v>76</v>
          </cell>
          <cell r="K1067">
            <v>0</v>
          </cell>
        </row>
        <row r="1068">
          <cell r="A1068">
            <v>2236</v>
          </cell>
          <cell r="B1068" t="str">
            <v>Carroll</v>
          </cell>
          <cell r="C1068" t="str">
            <v>USA &amp; Canada</v>
          </cell>
          <cell r="E1068">
            <v>42</v>
          </cell>
          <cell r="F1068">
            <v>40</v>
          </cell>
          <cell r="K1068">
            <v>-2</v>
          </cell>
        </row>
        <row r="1069">
          <cell r="A1069">
            <v>2237</v>
          </cell>
          <cell r="B1069" t="str">
            <v>Centerville</v>
          </cell>
          <cell r="C1069" t="str">
            <v>USA &amp; Canada</v>
          </cell>
          <cell r="E1069">
            <v>45</v>
          </cell>
          <cell r="F1069">
            <v>43</v>
          </cell>
          <cell r="K1069">
            <v>-2</v>
          </cell>
        </row>
        <row r="1070">
          <cell r="A1070">
            <v>2238</v>
          </cell>
          <cell r="B1070" t="str">
            <v>Chariton</v>
          </cell>
          <cell r="C1070" t="str">
            <v>USA &amp; Canada</v>
          </cell>
          <cell r="E1070">
            <v>39</v>
          </cell>
          <cell r="F1070">
            <v>38</v>
          </cell>
          <cell r="K1070">
            <v>-1</v>
          </cell>
        </row>
        <row r="1071">
          <cell r="A1071">
            <v>2239</v>
          </cell>
          <cell r="B1071" t="str">
            <v>Clinton</v>
          </cell>
          <cell r="C1071" t="str">
            <v>USA &amp; Canada</v>
          </cell>
          <cell r="E1071">
            <v>91</v>
          </cell>
          <cell r="F1071">
            <v>85</v>
          </cell>
          <cell r="K1071">
            <v>-6</v>
          </cell>
        </row>
        <row r="1072">
          <cell r="A1072">
            <v>2240</v>
          </cell>
          <cell r="B1072" t="str">
            <v>Coon Rapids</v>
          </cell>
          <cell r="C1072" t="str">
            <v>USA &amp; Canada</v>
          </cell>
          <cell r="E1072">
            <v>29</v>
          </cell>
          <cell r="F1072">
            <v>29</v>
          </cell>
          <cell r="K1072">
            <v>0</v>
          </cell>
        </row>
        <row r="1073">
          <cell r="A1073">
            <v>2241</v>
          </cell>
          <cell r="B1073" t="str">
            <v>Corning</v>
          </cell>
          <cell r="C1073" t="str">
            <v>USA &amp; Canada</v>
          </cell>
          <cell r="E1073">
            <v>31</v>
          </cell>
          <cell r="F1073">
            <v>31</v>
          </cell>
          <cell r="K1073">
            <v>0</v>
          </cell>
        </row>
        <row r="1074">
          <cell r="A1074">
            <v>2242</v>
          </cell>
          <cell r="B1074" t="str">
            <v>Corydon</v>
          </cell>
          <cell r="C1074" t="str">
            <v>USA &amp; Canada</v>
          </cell>
          <cell r="E1074">
            <v>16</v>
          </cell>
          <cell r="F1074">
            <v>16</v>
          </cell>
          <cell r="K1074">
            <v>0</v>
          </cell>
        </row>
        <row r="1075">
          <cell r="A1075">
            <v>2243</v>
          </cell>
          <cell r="B1075" t="str">
            <v>Creston</v>
          </cell>
          <cell r="C1075" t="str">
            <v>USA &amp; Canada</v>
          </cell>
          <cell r="E1075">
            <v>21</v>
          </cell>
          <cell r="F1075">
            <v>21</v>
          </cell>
          <cell r="K1075">
            <v>0</v>
          </cell>
        </row>
        <row r="1076">
          <cell r="A1076">
            <v>2244</v>
          </cell>
          <cell r="B1076" t="str">
            <v>Dallas Center</v>
          </cell>
          <cell r="C1076" t="str">
            <v>USA &amp; Canada</v>
          </cell>
          <cell r="E1076">
            <v>28</v>
          </cell>
          <cell r="F1076">
            <v>29</v>
          </cell>
          <cell r="K1076">
            <v>1</v>
          </cell>
        </row>
        <row r="1077">
          <cell r="A1077">
            <v>2245</v>
          </cell>
          <cell r="B1077" t="str">
            <v>Davenport</v>
          </cell>
          <cell r="C1077" t="str">
            <v>USA &amp; Canada</v>
          </cell>
          <cell r="E1077">
            <v>101</v>
          </cell>
          <cell r="F1077">
            <v>99</v>
          </cell>
          <cell r="K1077">
            <v>-2</v>
          </cell>
        </row>
        <row r="1078">
          <cell r="A1078">
            <v>2246</v>
          </cell>
          <cell r="B1078" t="str">
            <v>Des Moines</v>
          </cell>
          <cell r="C1078" t="str">
            <v>USA &amp; Canada</v>
          </cell>
          <cell r="E1078">
            <v>240</v>
          </cell>
          <cell r="F1078">
            <v>231</v>
          </cell>
          <cell r="K1078">
            <v>-9</v>
          </cell>
        </row>
        <row r="1079">
          <cell r="A1079">
            <v>2247</v>
          </cell>
          <cell r="B1079" t="str">
            <v>East Polk County</v>
          </cell>
          <cell r="C1079" t="str">
            <v>USA &amp; Canada</v>
          </cell>
          <cell r="E1079">
            <v>27</v>
          </cell>
          <cell r="F1079">
            <v>26</v>
          </cell>
          <cell r="K1079">
            <v>-1</v>
          </cell>
        </row>
        <row r="1080">
          <cell r="A1080">
            <v>2248</v>
          </cell>
          <cell r="B1080" t="str">
            <v>Fairfield</v>
          </cell>
          <cell r="C1080" t="str">
            <v>USA &amp; Canada</v>
          </cell>
          <cell r="E1080">
            <v>47</v>
          </cell>
          <cell r="F1080">
            <v>45</v>
          </cell>
          <cell r="K1080">
            <v>-2</v>
          </cell>
        </row>
        <row r="1081">
          <cell r="A1081">
            <v>2249</v>
          </cell>
          <cell r="B1081" t="str">
            <v>Fort Madison</v>
          </cell>
          <cell r="C1081" t="str">
            <v>USA &amp; Canada</v>
          </cell>
          <cell r="E1081">
            <v>48</v>
          </cell>
          <cell r="F1081">
            <v>48</v>
          </cell>
          <cell r="K1081">
            <v>0</v>
          </cell>
        </row>
        <row r="1082">
          <cell r="A1082">
            <v>2250</v>
          </cell>
          <cell r="B1082" t="str">
            <v>Grinnell</v>
          </cell>
          <cell r="C1082" t="str">
            <v>USA &amp; Canada</v>
          </cell>
          <cell r="E1082">
            <v>36</v>
          </cell>
          <cell r="F1082">
            <v>38</v>
          </cell>
          <cell r="K1082">
            <v>2</v>
          </cell>
        </row>
        <row r="1083">
          <cell r="A1083">
            <v>2251</v>
          </cell>
          <cell r="B1083" t="str">
            <v>Indianola</v>
          </cell>
          <cell r="C1083" t="str">
            <v>USA &amp; Canada</v>
          </cell>
          <cell r="E1083">
            <v>39</v>
          </cell>
          <cell r="F1083">
            <v>38</v>
          </cell>
          <cell r="K1083">
            <v>-1</v>
          </cell>
        </row>
        <row r="1084">
          <cell r="A1084">
            <v>2252</v>
          </cell>
          <cell r="B1084" t="str">
            <v>Iowa City</v>
          </cell>
          <cell r="C1084" t="str">
            <v>USA &amp; Canada</v>
          </cell>
          <cell r="E1084">
            <v>293</v>
          </cell>
          <cell r="F1084">
            <v>275</v>
          </cell>
          <cell r="K1084">
            <v>-18</v>
          </cell>
        </row>
        <row r="1085">
          <cell r="A1085">
            <v>2253</v>
          </cell>
          <cell r="B1085" t="str">
            <v>Jefferson</v>
          </cell>
          <cell r="C1085" t="str">
            <v>USA &amp; Canada</v>
          </cell>
          <cell r="E1085">
            <v>59</v>
          </cell>
          <cell r="F1085">
            <v>57</v>
          </cell>
          <cell r="K1085">
            <v>-2</v>
          </cell>
        </row>
        <row r="1086">
          <cell r="A1086">
            <v>2254</v>
          </cell>
          <cell r="B1086" t="str">
            <v>Kalona</v>
          </cell>
          <cell r="C1086" t="str">
            <v>USA &amp; Canada</v>
          </cell>
          <cell r="E1086">
            <v>38</v>
          </cell>
          <cell r="F1086">
            <v>39</v>
          </cell>
          <cell r="K1086">
            <v>1</v>
          </cell>
        </row>
        <row r="1087">
          <cell r="A1087">
            <v>2255</v>
          </cell>
          <cell r="B1087" t="str">
            <v>Keokuk</v>
          </cell>
          <cell r="C1087" t="str">
            <v>USA &amp; Canada</v>
          </cell>
          <cell r="E1087">
            <v>45</v>
          </cell>
          <cell r="F1087">
            <v>43</v>
          </cell>
          <cell r="K1087">
            <v>-2</v>
          </cell>
        </row>
        <row r="1088">
          <cell r="A1088">
            <v>2256</v>
          </cell>
          <cell r="B1088" t="str">
            <v>Keosauqua</v>
          </cell>
          <cell r="C1088" t="str">
            <v>USA &amp; Canada</v>
          </cell>
          <cell r="E1088">
            <v>26</v>
          </cell>
          <cell r="F1088">
            <v>26</v>
          </cell>
          <cell r="K1088">
            <v>0</v>
          </cell>
        </row>
        <row r="1089">
          <cell r="A1089">
            <v>2257</v>
          </cell>
          <cell r="B1089" t="str">
            <v>Knoxville</v>
          </cell>
          <cell r="C1089" t="str">
            <v>USA &amp; Canada</v>
          </cell>
          <cell r="E1089">
            <v>45</v>
          </cell>
          <cell r="F1089">
            <v>45</v>
          </cell>
          <cell r="K1089">
            <v>0</v>
          </cell>
        </row>
        <row r="1090">
          <cell r="A1090">
            <v>2258</v>
          </cell>
          <cell r="B1090" t="str">
            <v>Lenox</v>
          </cell>
          <cell r="C1090" t="str">
            <v>USA &amp; Canada</v>
          </cell>
          <cell r="E1090">
            <v>25</v>
          </cell>
          <cell r="F1090">
            <v>26</v>
          </cell>
          <cell r="K1090">
            <v>1</v>
          </cell>
        </row>
        <row r="1091">
          <cell r="A1091">
            <v>2259</v>
          </cell>
          <cell r="B1091" t="str">
            <v>Decatur County</v>
          </cell>
          <cell r="C1091" t="str">
            <v>USA &amp; Canada</v>
          </cell>
          <cell r="E1091">
            <v>30</v>
          </cell>
          <cell r="F1091">
            <v>30</v>
          </cell>
          <cell r="K1091">
            <v>0</v>
          </cell>
        </row>
        <row r="1092">
          <cell r="A1092">
            <v>2260</v>
          </cell>
          <cell r="B1092" t="str">
            <v>Manning</v>
          </cell>
          <cell r="C1092" t="str">
            <v>USA &amp; Canada</v>
          </cell>
          <cell r="E1092">
            <v>22</v>
          </cell>
          <cell r="F1092">
            <v>22</v>
          </cell>
          <cell r="K1092">
            <v>0</v>
          </cell>
        </row>
        <row r="1093">
          <cell r="A1093">
            <v>2261</v>
          </cell>
          <cell r="B1093" t="str">
            <v>Marengo</v>
          </cell>
          <cell r="C1093" t="str">
            <v>USA &amp; Canada</v>
          </cell>
          <cell r="E1093">
            <v>10</v>
          </cell>
          <cell r="F1093">
            <v>10</v>
          </cell>
          <cell r="K1093">
            <v>0</v>
          </cell>
        </row>
        <row r="1094">
          <cell r="A1094">
            <v>2262</v>
          </cell>
          <cell r="B1094" t="str">
            <v>Marshalltown</v>
          </cell>
          <cell r="C1094" t="str">
            <v>USA &amp; Canada</v>
          </cell>
          <cell r="E1094">
            <v>127</v>
          </cell>
          <cell r="F1094">
            <v>127</v>
          </cell>
          <cell r="K1094">
            <v>0</v>
          </cell>
        </row>
        <row r="1095">
          <cell r="A1095">
            <v>2263</v>
          </cell>
          <cell r="B1095" t="str">
            <v>Mt. Pleasant</v>
          </cell>
          <cell r="C1095" t="str">
            <v>USA &amp; Canada</v>
          </cell>
          <cell r="E1095">
            <v>16</v>
          </cell>
          <cell r="F1095">
            <v>16</v>
          </cell>
          <cell r="K1095">
            <v>0</v>
          </cell>
        </row>
        <row r="1096">
          <cell r="A1096">
            <v>2264</v>
          </cell>
          <cell r="B1096" t="str">
            <v>Muscatine</v>
          </cell>
          <cell r="C1096" t="str">
            <v>USA &amp; Canada</v>
          </cell>
          <cell r="E1096">
            <v>67</v>
          </cell>
          <cell r="F1096">
            <v>69</v>
          </cell>
          <cell r="K1096">
            <v>2</v>
          </cell>
        </row>
        <row r="1097">
          <cell r="A1097">
            <v>2265</v>
          </cell>
          <cell r="B1097" t="str">
            <v>Nevada</v>
          </cell>
          <cell r="C1097" t="str">
            <v>USA &amp; Canada</v>
          </cell>
          <cell r="E1097">
            <v>54</v>
          </cell>
          <cell r="F1097">
            <v>51</v>
          </cell>
          <cell r="K1097">
            <v>-3</v>
          </cell>
        </row>
        <row r="1098">
          <cell r="A1098">
            <v>2266</v>
          </cell>
          <cell r="B1098" t="str">
            <v>Newton</v>
          </cell>
          <cell r="C1098" t="str">
            <v>USA &amp; Canada</v>
          </cell>
          <cell r="E1098">
            <v>36</v>
          </cell>
          <cell r="F1098">
            <v>39</v>
          </cell>
          <cell r="K1098">
            <v>3</v>
          </cell>
        </row>
        <row r="1099">
          <cell r="A1099">
            <v>2268</v>
          </cell>
          <cell r="B1099" t="str">
            <v>North Scott (Davenport)</v>
          </cell>
          <cell r="C1099" t="str">
            <v>USA &amp; Canada</v>
          </cell>
          <cell r="E1099">
            <v>88</v>
          </cell>
          <cell r="F1099">
            <v>89</v>
          </cell>
          <cell r="K1099">
            <v>1</v>
          </cell>
        </row>
        <row r="1100">
          <cell r="A1100">
            <v>2269</v>
          </cell>
          <cell r="B1100" t="str">
            <v>Northwest Des Moines</v>
          </cell>
          <cell r="C1100" t="str">
            <v>USA &amp; Canada</v>
          </cell>
          <cell r="E1100">
            <v>36</v>
          </cell>
          <cell r="F1100">
            <v>36</v>
          </cell>
          <cell r="K1100">
            <v>0</v>
          </cell>
        </row>
        <row r="1101">
          <cell r="A1101">
            <v>2270</v>
          </cell>
          <cell r="B1101" t="str">
            <v>Osceola</v>
          </cell>
          <cell r="C1101" t="str">
            <v>USA &amp; Canada</v>
          </cell>
          <cell r="E1101">
            <v>22</v>
          </cell>
          <cell r="F1101">
            <v>23</v>
          </cell>
          <cell r="K1101">
            <v>1</v>
          </cell>
        </row>
        <row r="1102">
          <cell r="A1102">
            <v>2271</v>
          </cell>
          <cell r="B1102" t="str">
            <v>Oskaloosa</v>
          </cell>
          <cell r="C1102" t="str">
            <v>USA &amp; Canada</v>
          </cell>
          <cell r="E1102">
            <v>59</v>
          </cell>
          <cell r="F1102">
            <v>59</v>
          </cell>
          <cell r="K1102">
            <v>0</v>
          </cell>
        </row>
        <row r="1103">
          <cell r="A1103">
            <v>2272</v>
          </cell>
          <cell r="B1103" t="str">
            <v>Ottumwa</v>
          </cell>
          <cell r="C1103" t="str">
            <v>USA &amp; Canada</v>
          </cell>
          <cell r="E1103">
            <v>82</v>
          </cell>
          <cell r="F1103">
            <v>83</v>
          </cell>
          <cell r="K1103">
            <v>1</v>
          </cell>
        </row>
        <row r="1104">
          <cell r="A1104">
            <v>2273</v>
          </cell>
          <cell r="B1104" t="str">
            <v>Pella</v>
          </cell>
          <cell r="C1104" t="str">
            <v>USA &amp; Canada</v>
          </cell>
          <cell r="E1104">
            <v>26</v>
          </cell>
          <cell r="F1104">
            <v>26</v>
          </cell>
          <cell r="K1104">
            <v>0</v>
          </cell>
        </row>
        <row r="1105">
          <cell r="A1105">
            <v>2274</v>
          </cell>
          <cell r="B1105" t="str">
            <v>Perry</v>
          </cell>
          <cell r="C1105" t="str">
            <v>USA &amp; Canada</v>
          </cell>
          <cell r="E1105">
            <v>23</v>
          </cell>
          <cell r="F1105">
            <v>23</v>
          </cell>
          <cell r="K1105">
            <v>0</v>
          </cell>
        </row>
        <row r="1106">
          <cell r="A1106">
            <v>2275</v>
          </cell>
          <cell r="B1106" t="str">
            <v>Tipton</v>
          </cell>
          <cell r="C1106" t="str">
            <v>USA &amp; Canada</v>
          </cell>
          <cell r="E1106">
            <v>28</v>
          </cell>
          <cell r="F1106">
            <v>28</v>
          </cell>
          <cell r="K1106">
            <v>0</v>
          </cell>
        </row>
        <row r="1107">
          <cell r="A1107">
            <v>2276</v>
          </cell>
          <cell r="B1107" t="str">
            <v>Washington</v>
          </cell>
          <cell r="C1107" t="str">
            <v>USA &amp; Canada</v>
          </cell>
          <cell r="E1107">
            <v>43</v>
          </cell>
          <cell r="F1107">
            <v>41</v>
          </cell>
          <cell r="K1107">
            <v>-2</v>
          </cell>
        </row>
        <row r="1108">
          <cell r="A1108">
            <v>2277</v>
          </cell>
          <cell r="B1108" t="str">
            <v>Wellman</v>
          </cell>
          <cell r="C1108" t="str">
            <v>USA &amp; Canada</v>
          </cell>
          <cell r="E1108">
            <v>26</v>
          </cell>
          <cell r="F1108">
            <v>23</v>
          </cell>
          <cell r="K1108">
            <v>-3</v>
          </cell>
        </row>
        <row r="1109">
          <cell r="A1109">
            <v>2278</v>
          </cell>
          <cell r="B1109" t="str">
            <v>West Des Moines</v>
          </cell>
          <cell r="C1109" t="str">
            <v>USA &amp; Canada</v>
          </cell>
          <cell r="E1109">
            <v>50</v>
          </cell>
          <cell r="F1109">
            <v>50</v>
          </cell>
          <cell r="K1109">
            <v>0</v>
          </cell>
        </row>
        <row r="1110">
          <cell r="A1110">
            <v>2279</v>
          </cell>
          <cell r="B1110" t="str">
            <v>West Liberty</v>
          </cell>
          <cell r="C1110" t="str">
            <v>USA &amp; Canada</v>
          </cell>
          <cell r="E1110">
            <v>38</v>
          </cell>
          <cell r="F1110">
            <v>39</v>
          </cell>
          <cell r="K1110">
            <v>1</v>
          </cell>
        </row>
        <row r="1111">
          <cell r="A1111">
            <v>2280</v>
          </cell>
          <cell r="B1111" t="str">
            <v>Winterset</v>
          </cell>
          <cell r="C1111" t="str">
            <v>USA &amp; Canada</v>
          </cell>
          <cell r="E1111">
            <v>28</v>
          </cell>
          <cell r="F1111">
            <v>29</v>
          </cell>
          <cell r="K1111">
            <v>1</v>
          </cell>
        </row>
        <row r="1112">
          <cell r="A1112">
            <v>23081</v>
          </cell>
          <cell r="B1112" t="str">
            <v>Mount Pleasant Noon</v>
          </cell>
          <cell r="C1112" t="str">
            <v>USA &amp; Canada</v>
          </cell>
          <cell r="E1112">
            <v>56</v>
          </cell>
          <cell r="F1112">
            <v>55</v>
          </cell>
          <cell r="K1112">
            <v>-1</v>
          </cell>
        </row>
        <row r="1113">
          <cell r="A1113">
            <v>23161</v>
          </cell>
          <cell r="B1113" t="str">
            <v>Iowa Quad-Cities (Davenport/Bettendorf), The</v>
          </cell>
          <cell r="C1113" t="str">
            <v>USA &amp; Canada</v>
          </cell>
          <cell r="E1113">
            <v>38</v>
          </cell>
          <cell r="F1113">
            <v>38</v>
          </cell>
          <cell r="K1113">
            <v>0</v>
          </cell>
        </row>
        <row r="1114">
          <cell r="A1114">
            <v>26166</v>
          </cell>
          <cell r="B1114" t="str">
            <v>Iowa City A.M.</v>
          </cell>
          <cell r="C1114" t="str">
            <v>USA &amp; Canada</v>
          </cell>
          <cell r="E1114">
            <v>74</v>
          </cell>
          <cell r="F1114">
            <v>81</v>
          </cell>
          <cell r="K1114">
            <v>7</v>
          </cell>
        </row>
        <row r="1115">
          <cell r="A1115">
            <v>26188</v>
          </cell>
          <cell r="B1115" t="str">
            <v>Ames Morning</v>
          </cell>
          <cell r="C1115" t="str">
            <v>USA &amp; Canada</v>
          </cell>
          <cell r="E1115">
            <v>52</v>
          </cell>
          <cell r="F1115">
            <v>53</v>
          </cell>
          <cell r="K1115">
            <v>1</v>
          </cell>
        </row>
        <row r="1116">
          <cell r="A1116">
            <v>27794</v>
          </cell>
          <cell r="B1116" t="str">
            <v>Des Moines A.M.</v>
          </cell>
          <cell r="C1116" t="str">
            <v>USA &amp; Canada</v>
          </cell>
          <cell r="E1116">
            <v>194</v>
          </cell>
          <cell r="F1116">
            <v>199</v>
          </cell>
          <cell r="K1116">
            <v>5</v>
          </cell>
        </row>
        <row r="1117">
          <cell r="A1117">
            <v>31592</v>
          </cell>
          <cell r="B1117" t="str">
            <v>Coralville-North Corridor</v>
          </cell>
          <cell r="C1117" t="str">
            <v>USA &amp; Canada</v>
          </cell>
          <cell r="E1117">
            <v>23</v>
          </cell>
          <cell r="F1117">
            <v>23</v>
          </cell>
          <cell r="K1117">
            <v>0</v>
          </cell>
        </row>
        <row r="1118">
          <cell r="A1118">
            <v>52102</v>
          </cell>
          <cell r="B1118" t="str">
            <v>Waukee</v>
          </cell>
          <cell r="C1118" t="str">
            <v>USA &amp; Canada</v>
          </cell>
          <cell r="E1118">
            <v>68</v>
          </cell>
          <cell r="F1118">
            <v>73</v>
          </cell>
          <cell r="K1118">
            <v>5</v>
          </cell>
        </row>
        <row r="1119">
          <cell r="A1119">
            <v>52535</v>
          </cell>
          <cell r="B1119" t="str">
            <v>Johnston</v>
          </cell>
          <cell r="C1119" t="str">
            <v>USA &amp; Canada</v>
          </cell>
          <cell r="E1119">
            <v>49</v>
          </cell>
          <cell r="F1119">
            <v>50</v>
          </cell>
          <cell r="K1119">
            <v>1</v>
          </cell>
        </row>
        <row r="1120">
          <cell r="A1120">
            <v>64957</v>
          </cell>
          <cell r="B1120" t="str">
            <v>Iowa City Downtown</v>
          </cell>
          <cell r="C1120" t="str">
            <v>USA &amp; Canada</v>
          </cell>
          <cell r="E1120">
            <v>22</v>
          </cell>
          <cell r="F1120">
            <v>23</v>
          </cell>
          <cell r="K1120">
            <v>1</v>
          </cell>
        </row>
        <row r="1121">
          <cell r="A1121">
            <v>81821</v>
          </cell>
          <cell r="B1121" t="str">
            <v>Greater Des Moines</v>
          </cell>
          <cell r="C1121" t="str">
            <v>USA &amp; Canada</v>
          </cell>
          <cell r="E1121">
            <v>26</v>
          </cell>
          <cell r="F1121">
            <v>24</v>
          </cell>
          <cell r="K1121">
            <v>-2</v>
          </cell>
        </row>
        <row r="1122">
          <cell r="A1122">
            <v>84626</v>
          </cell>
          <cell r="B1122" t="str">
            <v>West Polk County, Grimes</v>
          </cell>
          <cell r="C1122" t="str">
            <v>USA &amp; Canada</v>
          </cell>
          <cell r="E1122">
            <v>24</v>
          </cell>
          <cell r="F1122">
            <v>23</v>
          </cell>
          <cell r="K1122">
            <v>-1</v>
          </cell>
        </row>
        <row r="1123">
          <cell r="A1123">
            <v>88514</v>
          </cell>
          <cell r="B1123" t="str">
            <v>Norwalk</v>
          </cell>
          <cell r="C1123" t="str">
            <v>USA &amp; Canada</v>
          </cell>
          <cell r="E1123">
            <v>18</v>
          </cell>
          <cell r="F1123">
            <v>18</v>
          </cell>
          <cell r="K1123">
            <v>0</v>
          </cell>
        </row>
        <row r="1124">
          <cell r="A1124" t="str">
            <v>Existing Club Totals</v>
          </cell>
          <cell r="E1124">
            <v>3580</v>
          </cell>
          <cell r="F1124">
            <v>3574</v>
          </cell>
          <cell r="K1124">
            <v>-6</v>
          </cell>
        </row>
        <row r="1126">
          <cell r="A1126" t="str">
            <v>No New Clubs Chartered Since 1 July</v>
          </cell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E1127" t="str">
            <v>Member Count @ 1 July</v>
          </cell>
          <cell r="F1127" t="str">
            <v>Member Count @ Current</v>
          </cell>
          <cell r="H1127" t="str">
            <v>Termination Reason</v>
          </cell>
          <cell r="J1127" t="str">
            <v>Termination Date</v>
          </cell>
          <cell r="K1127" t="str">
            <v>Net Change from 1 July</v>
          </cell>
        </row>
        <row r="1128">
          <cell r="E1128">
            <v>0</v>
          </cell>
          <cell r="F1128">
            <v>0</v>
          </cell>
          <cell r="K1128">
            <v>0</v>
          </cell>
        </row>
        <row r="1129">
          <cell r="A1129" t="str">
            <v>New Club Totals</v>
          </cell>
          <cell r="E1129">
            <v>0</v>
          </cell>
          <cell r="F1129">
            <v>0</v>
          </cell>
          <cell r="K1129">
            <v>0</v>
          </cell>
        </row>
        <row r="1131">
          <cell r="D1131" t="str">
            <v>Member at 1 July</v>
          </cell>
          <cell r="G1131" t="str">
            <v>Member @ Current</v>
          </cell>
          <cell r="I1131" t="str">
            <v>Net Change from 1 July</v>
          </cell>
        </row>
        <row r="1132">
          <cell r="A1132" t="str">
            <v>Total Performance For District # 6000</v>
          </cell>
          <cell r="D1132">
            <v>3580</v>
          </cell>
          <cell r="G1132">
            <v>3574</v>
          </cell>
          <cell r="I1132">
            <v>-6</v>
          </cell>
        </row>
        <row r="1134">
          <cell r="A1134" t="str">
            <v>District ID 6220</v>
          </cell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E1135" t="str">
            <v>Member Count @ 1 July</v>
          </cell>
          <cell r="F1135" t="str">
            <v>Member Count @ Current</v>
          </cell>
          <cell r="H1135" t="str">
            <v>Termination Reason</v>
          </cell>
          <cell r="J1135" t="str">
            <v>Termination Date</v>
          </cell>
          <cell r="K1135" t="str">
            <v>Net Change from 1 July</v>
          </cell>
        </row>
        <row r="1136">
          <cell r="A1136">
            <v>2640</v>
          </cell>
          <cell r="B1136" t="str">
            <v>Calumet-Laurium-Keweenaw</v>
          </cell>
          <cell r="C1136" t="str">
            <v>USA &amp; Canada</v>
          </cell>
          <cell r="E1136">
            <v>18</v>
          </cell>
          <cell r="F1136">
            <v>18</v>
          </cell>
          <cell r="K1136">
            <v>0</v>
          </cell>
        </row>
        <row r="1137">
          <cell r="A1137">
            <v>2642</v>
          </cell>
          <cell r="B1137" t="str">
            <v>Escanaba</v>
          </cell>
          <cell r="C1137" t="str">
            <v>USA &amp; Canada</v>
          </cell>
          <cell r="E1137">
            <v>36</v>
          </cell>
          <cell r="F1137">
            <v>38</v>
          </cell>
          <cell r="K1137">
            <v>2</v>
          </cell>
        </row>
        <row r="1138">
          <cell r="A1138">
            <v>2644</v>
          </cell>
          <cell r="B1138" t="str">
            <v>Hancock</v>
          </cell>
          <cell r="C1138" t="str">
            <v>USA &amp; Canada</v>
          </cell>
          <cell r="E1138">
            <v>21</v>
          </cell>
          <cell r="F1138">
            <v>21</v>
          </cell>
          <cell r="K1138">
            <v>0</v>
          </cell>
        </row>
        <row r="1139">
          <cell r="A1139">
            <v>2645</v>
          </cell>
          <cell r="B1139" t="str">
            <v>Houghton</v>
          </cell>
          <cell r="C1139" t="str">
            <v>USA &amp; Canada</v>
          </cell>
          <cell r="E1139">
            <v>52</v>
          </cell>
          <cell r="F1139">
            <v>51</v>
          </cell>
          <cell r="K1139">
            <v>-1</v>
          </cell>
        </row>
        <row r="1140">
          <cell r="A1140">
            <v>2646</v>
          </cell>
          <cell r="B1140" t="str">
            <v>Iron Mountain-Kingsford</v>
          </cell>
          <cell r="C1140" t="str">
            <v>USA &amp; Canada</v>
          </cell>
          <cell r="E1140">
            <v>39</v>
          </cell>
          <cell r="F1140">
            <v>39</v>
          </cell>
          <cell r="K1140">
            <v>0</v>
          </cell>
        </row>
        <row r="1141">
          <cell r="A1141">
            <v>2647</v>
          </cell>
          <cell r="B1141" t="str">
            <v>Ironwood, MI-Hurley, WI</v>
          </cell>
          <cell r="C1141" t="str">
            <v>USA &amp; Canada</v>
          </cell>
          <cell r="E1141">
            <v>35</v>
          </cell>
          <cell r="F1141">
            <v>36</v>
          </cell>
          <cell r="K1141">
            <v>1</v>
          </cell>
        </row>
        <row r="1142">
          <cell r="A1142">
            <v>2648</v>
          </cell>
          <cell r="B1142" t="str">
            <v>Ishpeming</v>
          </cell>
          <cell r="C1142" t="str">
            <v>USA &amp; Canada</v>
          </cell>
          <cell r="E1142">
            <v>21</v>
          </cell>
          <cell r="F1142">
            <v>24</v>
          </cell>
          <cell r="K1142">
            <v>3</v>
          </cell>
        </row>
        <row r="1143">
          <cell r="A1143">
            <v>2649</v>
          </cell>
          <cell r="B1143" t="str">
            <v>Manistique</v>
          </cell>
          <cell r="C1143" t="str">
            <v>USA &amp; Canada</v>
          </cell>
          <cell r="E1143">
            <v>22</v>
          </cell>
          <cell r="F1143">
            <v>23</v>
          </cell>
          <cell r="K1143">
            <v>1</v>
          </cell>
        </row>
        <row r="1144">
          <cell r="A1144">
            <v>2650</v>
          </cell>
          <cell r="B1144" t="str">
            <v>Marquette</v>
          </cell>
          <cell r="C1144" t="str">
            <v>USA &amp; Canada</v>
          </cell>
          <cell r="E1144">
            <v>73</v>
          </cell>
          <cell r="F1144">
            <v>71</v>
          </cell>
          <cell r="K1144">
            <v>-2</v>
          </cell>
        </row>
        <row r="1145">
          <cell r="A1145">
            <v>2651</v>
          </cell>
          <cell r="B1145" t="str">
            <v>Marinette-Menominee</v>
          </cell>
          <cell r="C1145" t="str">
            <v>USA &amp; Canada</v>
          </cell>
          <cell r="E1145">
            <v>29</v>
          </cell>
          <cell r="F1145">
            <v>30</v>
          </cell>
          <cell r="K1145">
            <v>1</v>
          </cell>
        </row>
        <row r="1146">
          <cell r="A1146">
            <v>2652</v>
          </cell>
          <cell r="B1146" t="str">
            <v>Munising</v>
          </cell>
          <cell r="C1146" t="str">
            <v>USA &amp; Canada</v>
          </cell>
          <cell r="E1146">
            <v>14</v>
          </cell>
          <cell r="F1146">
            <v>14</v>
          </cell>
          <cell r="K1146">
            <v>0</v>
          </cell>
        </row>
        <row r="1147">
          <cell r="A1147">
            <v>2653</v>
          </cell>
          <cell r="B1147" t="str">
            <v>Ontonagon-White Pine</v>
          </cell>
          <cell r="C1147" t="str">
            <v>USA &amp; Canada</v>
          </cell>
          <cell r="E1147">
            <v>9</v>
          </cell>
          <cell r="F1147">
            <v>8</v>
          </cell>
          <cell r="K1147">
            <v>-1</v>
          </cell>
        </row>
        <row r="1148">
          <cell r="A1148">
            <v>2654</v>
          </cell>
          <cell r="B1148" t="str">
            <v>Wakefield-Bessemer</v>
          </cell>
          <cell r="C1148" t="str">
            <v>USA &amp; Canada</v>
          </cell>
          <cell r="E1148">
            <v>18</v>
          </cell>
          <cell r="F1148">
            <v>18</v>
          </cell>
          <cell r="K1148">
            <v>0</v>
          </cell>
        </row>
        <row r="1149">
          <cell r="A1149">
            <v>2655</v>
          </cell>
          <cell r="B1149" t="str">
            <v>Antigo</v>
          </cell>
          <cell r="C1149" t="str">
            <v>USA &amp; Canada</v>
          </cell>
          <cell r="E1149">
            <v>13</v>
          </cell>
          <cell r="F1149">
            <v>14</v>
          </cell>
          <cell r="K1149">
            <v>1</v>
          </cell>
        </row>
        <row r="1150">
          <cell r="A1150">
            <v>2656</v>
          </cell>
          <cell r="B1150" t="str">
            <v>Appleton</v>
          </cell>
          <cell r="C1150" t="str">
            <v>USA &amp; Canada</v>
          </cell>
          <cell r="E1150">
            <v>107</v>
          </cell>
          <cell r="F1150">
            <v>100</v>
          </cell>
          <cell r="K1150">
            <v>-7</v>
          </cell>
        </row>
        <row r="1151">
          <cell r="A1151">
            <v>2657</v>
          </cell>
          <cell r="B1151" t="str">
            <v>Appleton West</v>
          </cell>
          <cell r="C1151" t="str">
            <v>USA &amp; Canada</v>
          </cell>
          <cell r="E1151">
            <v>35</v>
          </cell>
          <cell r="F1151">
            <v>38</v>
          </cell>
          <cell r="K1151">
            <v>3</v>
          </cell>
        </row>
        <row r="1152">
          <cell r="A1152">
            <v>2659</v>
          </cell>
          <cell r="B1152" t="str">
            <v>Clintonville</v>
          </cell>
          <cell r="C1152" t="str">
            <v>USA &amp; Canada</v>
          </cell>
          <cell r="E1152">
            <v>24</v>
          </cell>
          <cell r="F1152">
            <v>22</v>
          </cell>
          <cell r="K1152">
            <v>-2</v>
          </cell>
        </row>
        <row r="1153">
          <cell r="A1153">
            <v>2660</v>
          </cell>
          <cell r="B1153" t="str">
            <v>De Pere</v>
          </cell>
          <cell r="C1153" t="str">
            <v>USA &amp; Canada</v>
          </cell>
          <cell r="E1153">
            <v>17</v>
          </cell>
          <cell r="F1153">
            <v>17</v>
          </cell>
          <cell r="K1153">
            <v>0</v>
          </cell>
        </row>
        <row r="1154">
          <cell r="A1154">
            <v>2661</v>
          </cell>
          <cell r="B1154" t="str">
            <v>Eagle River</v>
          </cell>
          <cell r="C1154" t="str">
            <v>USA &amp; Canada</v>
          </cell>
          <cell r="E1154">
            <v>38</v>
          </cell>
          <cell r="F1154">
            <v>37</v>
          </cell>
          <cell r="K1154">
            <v>-1</v>
          </cell>
        </row>
        <row r="1155">
          <cell r="A1155">
            <v>2663</v>
          </cell>
          <cell r="B1155" t="str">
            <v>Green Bay</v>
          </cell>
          <cell r="C1155" t="str">
            <v>USA &amp; Canada</v>
          </cell>
          <cell r="E1155">
            <v>60</v>
          </cell>
          <cell r="F1155">
            <v>58</v>
          </cell>
          <cell r="K1155">
            <v>-2</v>
          </cell>
        </row>
        <row r="1156">
          <cell r="A1156">
            <v>2664</v>
          </cell>
          <cell r="B1156" t="str">
            <v>Green Bay West</v>
          </cell>
          <cell r="C1156" t="str">
            <v>USA &amp; Canada</v>
          </cell>
          <cell r="E1156">
            <v>26</v>
          </cell>
          <cell r="F1156">
            <v>27</v>
          </cell>
          <cell r="K1156">
            <v>1</v>
          </cell>
        </row>
        <row r="1157">
          <cell r="A1157">
            <v>2666</v>
          </cell>
          <cell r="B1157" t="str">
            <v>Lakeland (Minocqua)</v>
          </cell>
          <cell r="C1157" t="str">
            <v>USA &amp; Canada</v>
          </cell>
          <cell r="E1157">
            <v>45</v>
          </cell>
          <cell r="F1157">
            <v>47</v>
          </cell>
          <cell r="K1157">
            <v>2</v>
          </cell>
        </row>
        <row r="1158">
          <cell r="A1158">
            <v>2669</v>
          </cell>
          <cell r="B1158" t="str">
            <v>Merrill</v>
          </cell>
          <cell r="C1158" t="str">
            <v>USA &amp; Canada</v>
          </cell>
          <cell r="E1158">
            <v>39</v>
          </cell>
          <cell r="F1158">
            <v>34</v>
          </cell>
          <cell r="K1158">
            <v>-5</v>
          </cell>
        </row>
        <row r="1159">
          <cell r="A1159">
            <v>2670</v>
          </cell>
          <cell r="B1159" t="str">
            <v>New London</v>
          </cell>
          <cell r="C1159" t="str">
            <v>USA &amp; Canada</v>
          </cell>
          <cell r="E1159">
            <v>13</v>
          </cell>
          <cell r="F1159">
            <v>14</v>
          </cell>
          <cell r="K1159">
            <v>1</v>
          </cell>
        </row>
        <row r="1160">
          <cell r="A1160">
            <v>2672</v>
          </cell>
          <cell r="B1160" t="str">
            <v>Shawano</v>
          </cell>
          <cell r="C1160" t="str">
            <v>USA &amp; Canada</v>
          </cell>
          <cell r="E1160">
            <v>48</v>
          </cell>
          <cell r="F1160">
            <v>50</v>
          </cell>
          <cell r="K1160">
            <v>2</v>
          </cell>
        </row>
        <row r="1161">
          <cell r="A1161">
            <v>2673</v>
          </cell>
          <cell r="B1161" t="str">
            <v>Stevens Point</v>
          </cell>
          <cell r="C1161" t="str">
            <v>USA &amp; Canada</v>
          </cell>
          <cell r="E1161">
            <v>43</v>
          </cell>
          <cell r="F1161">
            <v>42</v>
          </cell>
          <cell r="K1161">
            <v>-1</v>
          </cell>
        </row>
        <row r="1162">
          <cell r="A1162">
            <v>2674</v>
          </cell>
          <cell r="B1162" t="str">
            <v>Sturgeon Bay</v>
          </cell>
          <cell r="C1162" t="str">
            <v>USA &amp; Canada</v>
          </cell>
          <cell r="E1162">
            <v>87</v>
          </cell>
          <cell r="F1162">
            <v>85</v>
          </cell>
          <cell r="K1162">
            <v>-2</v>
          </cell>
        </row>
        <row r="1163">
          <cell r="A1163">
            <v>2675</v>
          </cell>
          <cell r="B1163" t="str">
            <v>Wausau</v>
          </cell>
          <cell r="C1163" t="str">
            <v>USA &amp; Canada</v>
          </cell>
          <cell r="E1163">
            <v>46</v>
          </cell>
          <cell r="F1163">
            <v>42</v>
          </cell>
          <cell r="K1163">
            <v>-4</v>
          </cell>
        </row>
        <row r="1164">
          <cell r="A1164">
            <v>2738</v>
          </cell>
          <cell r="B1164" t="str">
            <v>Kewaunee</v>
          </cell>
          <cell r="C1164" t="str">
            <v>USA &amp; Canada</v>
          </cell>
          <cell r="E1164">
            <v>26</v>
          </cell>
          <cell r="F1164">
            <v>26</v>
          </cell>
          <cell r="K1164">
            <v>0</v>
          </cell>
        </row>
        <row r="1165">
          <cell r="A1165">
            <v>21709</v>
          </cell>
          <cell r="B1165" t="str">
            <v>Marquette West</v>
          </cell>
          <cell r="C1165" t="str">
            <v>USA &amp; Canada</v>
          </cell>
          <cell r="E1165">
            <v>39</v>
          </cell>
          <cell r="F1165">
            <v>39</v>
          </cell>
          <cell r="K1165">
            <v>0</v>
          </cell>
        </row>
        <row r="1166">
          <cell r="A1166">
            <v>23180</v>
          </cell>
          <cell r="B1166" t="str">
            <v>Appleton Breakfast</v>
          </cell>
          <cell r="C1166" t="str">
            <v>USA &amp; Canada</v>
          </cell>
          <cell r="E1166">
            <v>23</v>
          </cell>
          <cell r="F1166">
            <v>23</v>
          </cell>
          <cell r="K1166">
            <v>0</v>
          </cell>
        </row>
        <row r="1167">
          <cell r="A1167">
            <v>27878</v>
          </cell>
          <cell r="B1167" t="str">
            <v>Marquette (Breakfast)</v>
          </cell>
          <cell r="C1167" t="str">
            <v>USA &amp; Canada</v>
          </cell>
          <cell r="E1167">
            <v>48</v>
          </cell>
          <cell r="F1167">
            <v>47</v>
          </cell>
          <cell r="K1167">
            <v>-1</v>
          </cell>
        </row>
        <row r="1168">
          <cell r="A1168">
            <v>28537</v>
          </cell>
          <cell r="B1168" t="str">
            <v>Sturgeon Bay (Breakfast)</v>
          </cell>
          <cell r="C1168" t="str">
            <v>USA &amp; Canada</v>
          </cell>
          <cell r="E1168">
            <v>25</v>
          </cell>
          <cell r="F1168">
            <v>24</v>
          </cell>
          <cell r="K1168">
            <v>-1</v>
          </cell>
        </row>
        <row r="1169">
          <cell r="A1169">
            <v>29175</v>
          </cell>
          <cell r="B1169" t="str">
            <v>Wausau Early Birds</v>
          </cell>
          <cell r="C1169" t="str">
            <v>USA &amp; Canada</v>
          </cell>
          <cell r="E1169">
            <v>51</v>
          </cell>
          <cell r="F1169">
            <v>52</v>
          </cell>
          <cell r="K1169">
            <v>1</v>
          </cell>
        </row>
        <row r="1170">
          <cell r="A1170">
            <v>29218</v>
          </cell>
          <cell r="B1170" t="str">
            <v>Waupaca</v>
          </cell>
          <cell r="C1170" t="str">
            <v>USA &amp; Canada</v>
          </cell>
          <cell r="E1170">
            <v>68</v>
          </cell>
          <cell r="F1170">
            <v>78</v>
          </cell>
          <cell r="K1170">
            <v>10</v>
          </cell>
        </row>
        <row r="1171">
          <cell r="A1171">
            <v>30968</v>
          </cell>
          <cell r="B1171" t="str">
            <v>Minocqua/Lakeland Area Breakfast</v>
          </cell>
          <cell r="C1171" t="str">
            <v>USA &amp; Canada</v>
          </cell>
          <cell r="E1171">
            <v>14</v>
          </cell>
          <cell r="F1171">
            <v>15</v>
          </cell>
          <cell r="K1171">
            <v>1</v>
          </cell>
        </row>
        <row r="1172">
          <cell r="A1172">
            <v>64677</v>
          </cell>
          <cell r="B1172" t="str">
            <v>Greater Portage County (Stevens Point)</v>
          </cell>
          <cell r="C1172" t="str">
            <v>USA &amp; Canada</v>
          </cell>
          <cell r="E1172">
            <v>20</v>
          </cell>
          <cell r="F1172">
            <v>25</v>
          </cell>
          <cell r="K1172">
            <v>5</v>
          </cell>
        </row>
        <row r="1173">
          <cell r="A1173">
            <v>83577</v>
          </cell>
          <cell r="B1173" t="str">
            <v>Packerland Sunrise (Howard)</v>
          </cell>
          <cell r="C1173" t="str">
            <v>USA &amp; Canada</v>
          </cell>
          <cell r="E1173">
            <v>10</v>
          </cell>
          <cell r="F1173">
            <v>11</v>
          </cell>
          <cell r="K1173">
            <v>1</v>
          </cell>
        </row>
        <row r="1174">
          <cell r="A1174">
            <v>83943</v>
          </cell>
          <cell r="B1174" t="str">
            <v>Door County North (Baileys Harbor)</v>
          </cell>
          <cell r="C1174" t="str">
            <v>USA &amp; Canada</v>
          </cell>
          <cell r="E1174">
            <v>31</v>
          </cell>
          <cell r="F1174">
            <v>31</v>
          </cell>
          <cell r="K1174">
            <v>0</v>
          </cell>
        </row>
        <row r="1175">
          <cell r="A1175" t="str">
            <v>Existing Club Totals</v>
          </cell>
          <cell r="E1175">
            <v>1383</v>
          </cell>
          <cell r="F1175">
            <v>1389</v>
          </cell>
          <cell r="K1175">
            <v>6</v>
          </cell>
        </row>
        <row r="1177">
          <cell r="A1177" t="str">
            <v>No New Clubs Chartered Since 1 July</v>
          </cell>
        </row>
        <row r="1178">
          <cell r="A1178" t="str">
            <v>Club ID</v>
          </cell>
          <cell r="B1178" t="str">
            <v>Club Name</v>
          </cell>
          <cell r="C1178" t="str">
            <v>Region 14 Name</v>
          </cell>
          <cell r="E1178" t="str">
            <v>Member Count @ 1 July</v>
          </cell>
          <cell r="F1178" t="str">
            <v>Member Count @ Current</v>
          </cell>
          <cell r="H1178" t="str">
            <v>Termination Reason</v>
          </cell>
          <cell r="J1178" t="str">
            <v>Termination Date</v>
          </cell>
          <cell r="K1178" t="str">
            <v>Net Change from 1 July</v>
          </cell>
        </row>
        <row r="1179">
          <cell r="E1179">
            <v>0</v>
          </cell>
          <cell r="F1179">
            <v>0</v>
          </cell>
          <cell r="K1179">
            <v>0</v>
          </cell>
        </row>
        <row r="1180">
          <cell r="A1180" t="str">
            <v>New Club Totals</v>
          </cell>
          <cell r="E1180">
            <v>0</v>
          </cell>
          <cell r="F1180">
            <v>0</v>
          </cell>
          <cell r="K1180">
            <v>0</v>
          </cell>
        </row>
        <row r="1182">
          <cell r="D1182" t="str">
            <v>Member at 1 July</v>
          </cell>
          <cell r="G1182" t="str">
            <v>Member @ Current</v>
          </cell>
          <cell r="I1182" t="str">
            <v>Net Change from 1 July</v>
          </cell>
        </row>
        <row r="1183">
          <cell r="A1183" t="str">
            <v>Total Performance For District # 6220</v>
          </cell>
          <cell r="D1183">
            <v>1383</v>
          </cell>
          <cell r="G1183">
            <v>1389</v>
          </cell>
          <cell r="I1183">
            <v>6</v>
          </cell>
        </row>
        <row r="1185">
          <cell r="A1185" t="str">
            <v>District ID 6250</v>
          </cell>
        </row>
        <row r="1186">
          <cell r="A1186" t="str">
            <v>Club ID</v>
          </cell>
          <cell r="B1186" t="str">
            <v>Club Name</v>
          </cell>
          <cell r="C1186" t="str">
            <v>Region 14 Name</v>
          </cell>
          <cell r="E1186" t="str">
            <v>Member Count @ 1 July</v>
          </cell>
          <cell r="F1186" t="str">
            <v>Member Count @ Current</v>
          </cell>
          <cell r="H1186" t="str">
            <v>Termination Reason</v>
          </cell>
          <cell r="J1186" t="str">
            <v>Termination Date</v>
          </cell>
          <cell r="K1186" t="str">
            <v>Net Change from 1 July</v>
          </cell>
        </row>
        <row r="1187">
          <cell r="A1187">
            <v>2676</v>
          </cell>
          <cell r="B1187" t="str">
            <v>La Crescent</v>
          </cell>
          <cell r="C1187" t="str">
            <v>USA &amp; Canada</v>
          </cell>
          <cell r="E1187">
            <v>26</v>
          </cell>
          <cell r="F1187">
            <v>27</v>
          </cell>
          <cell r="K1187">
            <v>1</v>
          </cell>
        </row>
        <row r="1188">
          <cell r="A1188">
            <v>2677</v>
          </cell>
          <cell r="B1188" t="str">
            <v>Beaver Dam</v>
          </cell>
          <cell r="C1188" t="str">
            <v>USA &amp; Canada</v>
          </cell>
          <cell r="E1188">
            <v>33</v>
          </cell>
          <cell r="F1188">
            <v>30</v>
          </cell>
          <cell r="K1188">
            <v>-3</v>
          </cell>
        </row>
        <row r="1189">
          <cell r="A1189">
            <v>2678</v>
          </cell>
          <cell r="B1189" t="str">
            <v>Beloit</v>
          </cell>
          <cell r="C1189" t="str">
            <v>USA &amp; Canada</v>
          </cell>
          <cell r="E1189">
            <v>56</v>
          </cell>
          <cell r="F1189">
            <v>58</v>
          </cell>
          <cell r="K1189">
            <v>2</v>
          </cell>
        </row>
        <row r="1190">
          <cell r="A1190">
            <v>2679</v>
          </cell>
          <cell r="B1190" t="str">
            <v>Black River Falls</v>
          </cell>
          <cell r="C1190" t="str">
            <v>USA &amp; Canada</v>
          </cell>
          <cell r="E1190">
            <v>40</v>
          </cell>
          <cell r="F1190">
            <v>39</v>
          </cell>
          <cell r="K1190">
            <v>-1</v>
          </cell>
        </row>
        <row r="1191">
          <cell r="A1191">
            <v>2680</v>
          </cell>
          <cell r="B1191" t="str">
            <v>Chippewa Falls</v>
          </cell>
          <cell r="C1191" t="str">
            <v>USA &amp; Canada</v>
          </cell>
          <cell r="E1191">
            <v>54</v>
          </cell>
          <cell r="F1191">
            <v>50</v>
          </cell>
          <cell r="K1191">
            <v>-4</v>
          </cell>
        </row>
        <row r="1192">
          <cell r="A1192">
            <v>2681</v>
          </cell>
          <cell r="B1192" t="str">
            <v>Columbus/Fall River</v>
          </cell>
          <cell r="C1192" t="str">
            <v>USA &amp; Canada</v>
          </cell>
          <cell r="E1192">
            <v>24</v>
          </cell>
          <cell r="F1192">
            <v>25</v>
          </cell>
          <cell r="K1192">
            <v>1</v>
          </cell>
        </row>
        <row r="1193">
          <cell r="A1193">
            <v>2682</v>
          </cell>
          <cell r="B1193" t="str">
            <v>Eau Claire</v>
          </cell>
          <cell r="C1193" t="str">
            <v>USA &amp; Canada</v>
          </cell>
          <cell r="E1193">
            <v>49</v>
          </cell>
          <cell r="F1193">
            <v>49</v>
          </cell>
          <cell r="K1193">
            <v>0</v>
          </cell>
        </row>
        <row r="1194">
          <cell r="A1194">
            <v>2683</v>
          </cell>
          <cell r="B1194" t="str">
            <v>Edgerton</v>
          </cell>
          <cell r="C1194" t="str">
            <v>USA &amp; Canada</v>
          </cell>
          <cell r="E1194">
            <v>34</v>
          </cell>
          <cell r="F1194">
            <v>34</v>
          </cell>
          <cell r="K1194">
            <v>0</v>
          </cell>
        </row>
        <row r="1195">
          <cell r="A1195">
            <v>2685</v>
          </cell>
          <cell r="B1195" t="str">
            <v>Fort Atkinson</v>
          </cell>
          <cell r="C1195" t="str">
            <v>USA &amp; Canada</v>
          </cell>
          <cell r="E1195">
            <v>48</v>
          </cell>
          <cell r="F1195">
            <v>50</v>
          </cell>
          <cell r="K1195">
            <v>2</v>
          </cell>
        </row>
        <row r="1196">
          <cell r="A1196">
            <v>2686</v>
          </cell>
          <cell r="B1196" t="str">
            <v>Granton</v>
          </cell>
          <cell r="C1196" t="str">
            <v>USA &amp; Canada</v>
          </cell>
          <cell r="E1196">
            <v>15</v>
          </cell>
          <cell r="F1196">
            <v>15</v>
          </cell>
          <cell r="K1196">
            <v>0</v>
          </cell>
        </row>
        <row r="1197">
          <cell r="A1197">
            <v>2688</v>
          </cell>
          <cell r="B1197" t="str">
            <v>Janesville</v>
          </cell>
          <cell r="C1197" t="str">
            <v>USA &amp; Canada</v>
          </cell>
          <cell r="E1197">
            <v>87</v>
          </cell>
          <cell r="F1197">
            <v>87</v>
          </cell>
          <cell r="K1197">
            <v>0</v>
          </cell>
        </row>
        <row r="1198">
          <cell r="A1198">
            <v>2689</v>
          </cell>
          <cell r="B1198" t="str">
            <v>Jefferson</v>
          </cell>
          <cell r="C1198" t="str">
            <v>USA &amp; Canada</v>
          </cell>
          <cell r="E1198">
            <v>27</v>
          </cell>
          <cell r="F1198">
            <v>29</v>
          </cell>
          <cell r="K1198">
            <v>2</v>
          </cell>
        </row>
        <row r="1199">
          <cell r="A1199">
            <v>2690</v>
          </cell>
          <cell r="B1199" t="str">
            <v>La Crosse</v>
          </cell>
          <cell r="C1199" t="str">
            <v>USA &amp; Canada</v>
          </cell>
          <cell r="E1199">
            <v>185</v>
          </cell>
          <cell r="F1199">
            <v>189</v>
          </cell>
          <cell r="K1199">
            <v>4</v>
          </cell>
        </row>
        <row r="1200">
          <cell r="A1200">
            <v>2691</v>
          </cell>
          <cell r="B1200" t="str">
            <v>La Crosse East</v>
          </cell>
          <cell r="C1200" t="str">
            <v>USA &amp; Canada</v>
          </cell>
          <cell r="E1200">
            <v>41</v>
          </cell>
          <cell r="F1200">
            <v>40</v>
          </cell>
          <cell r="K1200">
            <v>-1</v>
          </cell>
        </row>
        <row r="1201">
          <cell r="A1201">
            <v>2692</v>
          </cell>
          <cell r="B1201" t="str">
            <v>La Crosse-Valley View</v>
          </cell>
          <cell r="C1201" t="str">
            <v>USA &amp; Canada</v>
          </cell>
          <cell r="E1201">
            <v>65</v>
          </cell>
          <cell r="F1201">
            <v>65</v>
          </cell>
          <cell r="K1201">
            <v>0</v>
          </cell>
        </row>
        <row r="1202">
          <cell r="A1202">
            <v>2693</v>
          </cell>
          <cell r="B1202" t="str">
            <v>Lake Mills</v>
          </cell>
          <cell r="C1202" t="str">
            <v>USA &amp; Canada</v>
          </cell>
          <cell r="E1202">
            <v>39</v>
          </cell>
          <cell r="F1202">
            <v>39</v>
          </cell>
          <cell r="K1202">
            <v>0</v>
          </cell>
        </row>
        <row r="1203">
          <cell r="A1203">
            <v>2694</v>
          </cell>
          <cell r="B1203" t="str">
            <v>Lodi</v>
          </cell>
          <cell r="C1203" t="str">
            <v>USA &amp; Canada</v>
          </cell>
          <cell r="E1203">
            <v>18</v>
          </cell>
          <cell r="F1203">
            <v>20</v>
          </cell>
          <cell r="K1203">
            <v>2</v>
          </cell>
        </row>
        <row r="1204">
          <cell r="A1204">
            <v>2696</v>
          </cell>
          <cell r="B1204" t="str">
            <v>Madison</v>
          </cell>
          <cell r="C1204" t="str">
            <v>USA &amp; Canada</v>
          </cell>
          <cell r="E1204">
            <v>467</v>
          </cell>
          <cell r="F1204">
            <v>460</v>
          </cell>
          <cell r="K1204">
            <v>-7</v>
          </cell>
        </row>
        <row r="1205">
          <cell r="A1205">
            <v>2697</v>
          </cell>
          <cell r="B1205" t="str">
            <v>Madison East-Monona</v>
          </cell>
          <cell r="C1205" t="str">
            <v>USA &amp; Canada</v>
          </cell>
          <cell r="E1205">
            <v>15</v>
          </cell>
          <cell r="F1205">
            <v>15</v>
          </cell>
          <cell r="K1205">
            <v>0</v>
          </cell>
        </row>
        <row r="1206">
          <cell r="A1206">
            <v>2698</v>
          </cell>
          <cell r="B1206" t="str">
            <v>Madison South</v>
          </cell>
          <cell r="C1206" t="str">
            <v>USA &amp; Canada</v>
          </cell>
          <cell r="E1206">
            <v>74</v>
          </cell>
          <cell r="F1206">
            <v>72</v>
          </cell>
          <cell r="K1206">
            <v>-2</v>
          </cell>
        </row>
        <row r="1207">
          <cell r="A1207">
            <v>2699</v>
          </cell>
          <cell r="B1207" t="str">
            <v>Madison West</v>
          </cell>
          <cell r="C1207" t="str">
            <v>USA &amp; Canada</v>
          </cell>
          <cell r="E1207">
            <v>34</v>
          </cell>
          <cell r="F1207">
            <v>35</v>
          </cell>
          <cell r="K1207">
            <v>1</v>
          </cell>
        </row>
        <row r="1208">
          <cell r="A1208">
            <v>2700</v>
          </cell>
          <cell r="B1208" t="str">
            <v>Madison West Towne-Middleton</v>
          </cell>
          <cell r="C1208" t="str">
            <v>USA &amp; Canada</v>
          </cell>
          <cell r="E1208">
            <v>59</v>
          </cell>
          <cell r="F1208">
            <v>57</v>
          </cell>
          <cell r="K1208">
            <v>-2</v>
          </cell>
        </row>
        <row r="1209">
          <cell r="A1209">
            <v>2701</v>
          </cell>
          <cell r="B1209" t="str">
            <v>Marshfield</v>
          </cell>
          <cell r="C1209" t="str">
            <v>USA &amp; Canada</v>
          </cell>
          <cell r="E1209">
            <v>38</v>
          </cell>
          <cell r="F1209">
            <v>38</v>
          </cell>
          <cell r="K1209">
            <v>0</v>
          </cell>
        </row>
        <row r="1210">
          <cell r="A1210">
            <v>2702</v>
          </cell>
          <cell r="B1210" t="str">
            <v>Mayville</v>
          </cell>
          <cell r="C1210" t="str">
            <v>USA &amp; Canada</v>
          </cell>
          <cell r="E1210">
            <v>33</v>
          </cell>
          <cell r="F1210">
            <v>39</v>
          </cell>
          <cell r="K1210">
            <v>6</v>
          </cell>
        </row>
        <row r="1211">
          <cell r="A1211">
            <v>2704</v>
          </cell>
          <cell r="B1211" t="str">
            <v>Menomonie</v>
          </cell>
          <cell r="C1211" t="str">
            <v>USA &amp; Canada</v>
          </cell>
          <cell r="E1211">
            <v>55</v>
          </cell>
          <cell r="F1211">
            <v>56</v>
          </cell>
          <cell r="K1211">
            <v>1</v>
          </cell>
        </row>
        <row r="1212">
          <cell r="A1212">
            <v>2706</v>
          </cell>
          <cell r="B1212" t="str">
            <v>Mt. Horeb</v>
          </cell>
          <cell r="C1212" t="str">
            <v>USA &amp; Canada</v>
          </cell>
          <cell r="E1212">
            <v>30</v>
          </cell>
          <cell r="F1212">
            <v>29</v>
          </cell>
          <cell r="K1212">
            <v>-1</v>
          </cell>
        </row>
        <row r="1213">
          <cell r="A1213">
            <v>2707</v>
          </cell>
          <cell r="B1213" t="str">
            <v>Neillsville</v>
          </cell>
          <cell r="C1213" t="str">
            <v>USA &amp; Canada</v>
          </cell>
          <cell r="E1213">
            <v>9</v>
          </cell>
          <cell r="F1213">
            <v>7</v>
          </cell>
          <cell r="K1213">
            <v>-2</v>
          </cell>
        </row>
        <row r="1214">
          <cell r="A1214">
            <v>2708</v>
          </cell>
          <cell r="B1214" t="str">
            <v>Onalaska</v>
          </cell>
          <cell r="C1214" t="str">
            <v>USA &amp; Canada</v>
          </cell>
          <cell r="E1214">
            <v>18</v>
          </cell>
          <cell r="F1214">
            <v>18</v>
          </cell>
          <cell r="K1214">
            <v>0</v>
          </cell>
        </row>
        <row r="1215">
          <cell r="A1215">
            <v>2709</v>
          </cell>
          <cell r="B1215" t="str">
            <v>Oregon</v>
          </cell>
          <cell r="C1215" t="str">
            <v>USA &amp; Canada</v>
          </cell>
          <cell r="E1215">
            <v>30</v>
          </cell>
          <cell r="F1215">
            <v>34</v>
          </cell>
          <cell r="K1215">
            <v>4</v>
          </cell>
        </row>
        <row r="1216">
          <cell r="A1216">
            <v>2711</v>
          </cell>
          <cell r="B1216" t="str">
            <v>Portage</v>
          </cell>
          <cell r="C1216" t="str">
            <v>USA &amp; Canada</v>
          </cell>
          <cell r="E1216">
            <v>27</v>
          </cell>
          <cell r="F1216">
            <v>27</v>
          </cell>
          <cell r="K1216">
            <v>0</v>
          </cell>
        </row>
        <row r="1217">
          <cell r="A1217">
            <v>2713</v>
          </cell>
          <cell r="B1217" t="str">
            <v>Richland County</v>
          </cell>
          <cell r="C1217" t="str">
            <v>USA &amp; Canada</v>
          </cell>
          <cell r="E1217">
            <v>22</v>
          </cell>
          <cell r="F1217">
            <v>21</v>
          </cell>
          <cell r="K1217">
            <v>-1</v>
          </cell>
        </row>
        <row r="1218">
          <cell r="A1218">
            <v>2714</v>
          </cell>
          <cell r="B1218" t="str">
            <v>Sparta</v>
          </cell>
          <cell r="C1218" t="str">
            <v>USA &amp; Canada</v>
          </cell>
          <cell r="E1218">
            <v>20</v>
          </cell>
          <cell r="F1218">
            <v>20</v>
          </cell>
          <cell r="K1218">
            <v>0</v>
          </cell>
        </row>
        <row r="1219">
          <cell r="A1219">
            <v>2715</v>
          </cell>
          <cell r="B1219" t="str">
            <v>Stoughton</v>
          </cell>
          <cell r="C1219" t="str">
            <v>USA &amp; Canada</v>
          </cell>
          <cell r="E1219">
            <v>46</v>
          </cell>
          <cell r="F1219">
            <v>48</v>
          </cell>
          <cell r="K1219">
            <v>2</v>
          </cell>
        </row>
        <row r="1220">
          <cell r="A1220">
            <v>2716</v>
          </cell>
          <cell r="B1220" t="str">
            <v>Sun Prairie</v>
          </cell>
          <cell r="C1220" t="str">
            <v>USA &amp; Canada</v>
          </cell>
          <cell r="E1220">
            <v>34</v>
          </cell>
          <cell r="F1220">
            <v>36</v>
          </cell>
          <cell r="K1220">
            <v>2</v>
          </cell>
        </row>
        <row r="1221">
          <cell r="A1221">
            <v>2717</v>
          </cell>
          <cell r="B1221" t="str">
            <v>Tomah</v>
          </cell>
          <cell r="C1221" t="str">
            <v>USA &amp; Canada</v>
          </cell>
          <cell r="E1221">
            <v>30</v>
          </cell>
          <cell r="F1221">
            <v>30</v>
          </cell>
          <cell r="K1221">
            <v>0</v>
          </cell>
        </row>
        <row r="1222">
          <cell r="A1222">
            <v>2718</v>
          </cell>
          <cell r="B1222" t="str">
            <v>Watertown</v>
          </cell>
          <cell r="C1222" t="str">
            <v>USA &amp; Canada</v>
          </cell>
          <cell r="E1222">
            <v>55</v>
          </cell>
          <cell r="F1222">
            <v>54</v>
          </cell>
          <cell r="K1222">
            <v>-1</v>
          </cell>
        </row>
        <row r="1223">
          <cell r="A1223">
            <v>2719</v>
          </cell>
          <cell r="B1223" t="str">
            <v>Waunakee</v>
          </cell>
          <cell r="C1223" t="str">
            <v>USA &amp; Canada</v>
          </cell>
          <cell r="E1223">
            <v>84</v>
          </cell>
          <cell r="F1223">
            <v>88</v>
          </cell>
          <cell r="K1223">
            <v>4</v>
          </cell>
        </row>
        <row r="1224">
          <cell r="A1224">
            <v>2720</v>
          </cell>
          <cell r="B1224" t="str">
            <v>Waupun</v>
          </cell>
          <cell r="C1224" t="str">
            <v>USA &amp; Canada</v>
          </cell>
          <cell r="E1224">
            <v>17</v>
          </cell>
          <cell r="F1224">
            <v>15</v>
          </cell>
          <cell r="K1224">
            <v>-2</v>
          </cell>
        </row>
        <row r="1225">
          <cell r="A1225">
            <v>2722</v>
          </cell>
          <cell r="B1225" t="str">
            <v>Wisconsin Dells</v>
          </cell>
          <cell r="C1225" t="str">
            <v>USA &amp; Canada</v>
          </cell>
          <cell r="E1225">
            <v>39</v>
          </cell>
          <cell r="F1225">
            <v>36</v>
          </cell>
          <cell r="K1225">
            <v>-3</v>
          </cell>
        </row>
        <row r="1226">
          <cell r="A1226">
            <v>2723</v>
          </cell>
          <cell r="B1226" t="str">
            <v>Wisconsin Rapids</v>
          </cell>
          <cell r="C1226" t="str">
            <v>USA &amp; Canada</v>
          </cell>
          <cell r="E1226">
            <v>59</v>
          </cell>
          <cell r="F1226">
            <v>56</v>
          </cell>
          <cell r="K1226">
            <v>-3</v>
          </cell>
        </row>
        <row r="1227">
          <cell r="A1227">
            <v>21115</v>
          </cell>
          <cell r="B1227" t="str">
            <v>Janesville Morning</v>
          </cell>
          <cell r="C1227" t="str">
            <v>USA &amp; Canada</v>
          </cell>
          <cell r="E1227">
            <v>46</v>
          </cell>
          <cell r="F1227">
            <v>47</v>
          </cell>
          <cell r="K1227">
            <v>1</v>
          </cell>
        </row>
        <row r="1228">
          <cell r="A1228">
            <v>22161</v>
          </cell>
          <cell r="B1228" t="str">
            <v>Baraboo</v>
          </cell>
          <cell r="C1228" t="str">
            <v>USA &amp; Canada</v>
          </cell>
          <cell r="E1228">
            <v>41</v>
          </cell>
          <cell r="F1228">
            <v>40</v>
          </cell>
          <cell r="K1228">
            <v>-1</v>
          </cell>
        </row>
        <row r="1229">
          <cell r="A1229">
            <v>23836</v>
          </cell>
          <cell r="B1229" t="str">
            <v>Madison Breakfast</v>
          </cell>
          <cell r="C1229" t="str">
            <v>USA &amp; Canada</v>
          </cell>
          <cell r="E1229">
            <v>25</v>
          </cell>
          <cell r="F1229">
            <v>26</v>
          </cell>
          <cell r="K1229">
            <v>1</v>
          </cell>
        </row>
        <row r="1230">
          <cell r="A1230">
            <v>24016</v>
          </cell>
          <cell r="B1230" t="str">
            <v>Prairie du Chien</v>
          </cell>
          <cell r="C1230" t="str">
            <v>USA &amp; Canada</v>
          </cell>
          <cell r="E1230">
            <v>29</v>
          </cell>
          <cell r="F1230">
            <v>32</v>
          </cell>
          <cell r="K1230">
            <v>3</v>
          </cell>
        </row>
        <row r="1231">
          <cell r="A1231">
            <v>24883</v>
          </cell>
          <cell r="B1231" t="str">
            <v>Viroqua</v>
          </cell>
          <cell r="C1231" t="str">
            <v>USA &amp; Canada</v>
          </cell>
          <cell r="E1231">
            <v>10</v>
          </cell>
          <cell r="F1231">
            <v>8</v>
          </cell>
          <cell r="K1231">
            <v>-2</v>
          </cell>
        </row>
        <row r="1232">
          <cell r="A1232">
            <v>25609</v>
          </cell>
          <cell r="B1232" t="str">
            <v>DeForest Area</v>
          </cell>
          <cell r="C1232" t="str">
            <v>USA &amp; Canada</v>
          </cell>
          <cell r="E1232">
            <v>18</v>
          </cell>
          <cell r="F1232">
            <v>19</v>
          </cell>
          <cell r="K1232">
            <v>1</v>
          </cell>
        </row>
        <row r="1233">
          <cell r="A1233">
            <v>25665</v>
          </cell>
          <cell r="B1233" t="str">
            <v>Eau Claire Morning</v>
          </cell>
          <cell r="C1233" t="str">
            <v>USA &amp; Canada</v>
          </cell>
          <cell r="E1233">
            <v>21</v>
          </cell>
          <cell r="F1233">
            <v>21</v>
          </cell>
          <cell r="K1233">
            <v>0</v>
          </cell>
        </row>
        <row r="1234">
          <cell r="A1234">
            <v>26002</v>
          </cell>
          <cell r="B1234" t="str">
            <v>Madison Horizons</v>
          </cell>
          <cell r="C1234" t="str">
            <v>USA &amp; Canada</v>
          </cell>
          <cell r="E1234">
            <v>21</v>
          </cell>
          <cell r="F1234">
            <v>21</v>
          </cell>
          <cell r="K1234">
            <v>0</v>
          </cell>
        </row>
        <row r="1235">
          <cell r="A1235">
            <v>27387</v>
          </cell>
          <cell r="B1235" t="str">
            <v>Caledonia</v>
          </cell>
          <cell r="C1235" t="str">
            <v>USA &amp; Canada</v>
          </cell>
          <cell r="E1235">
            <v>27</v>
          </cell>
          <cell r="F1235">
            <v>25</v>
          </cell>
          <cell r="K1235">
            <v>-2</v>
          </cell>
        </row>
        <row r="1236">
          <cell r="A1236">
            <v>29011</v>
          </cell>
          <cell r="B1236" t="str">
            <v>Reedsburg-Western Sauk County</v>
          </cell>
          <cell r="C1236" t="str">
            <v>USA &amp; Canada</v>
          </cell>
          <cell r="E1236">
            <v>14</v>
          </cell>
          <cell r="F1236">
            <v>13</v>
          </cell>
          <cell r="K1236">
            <v>-1</v>
          </cell>
        </row>
        <row r="1237">
          <cell r="A1237">
            <v>29366</v>
          </cell>
          <cell r="B1237" t="str">
            <v>Marshfield Sunrise</v>
          </cell>
          <cell r="C1237" t="str">
            <v>USA &amp; Canada</v>
          </cell>
          <cell r="E1237">
            <v>52</v>
          </cell>
          <cell r="F1237">
            <v>54</v>
          </cell>
          <cell r="K1237">
            <v>2</v>
          </cell>
        </row>
        <row r="1238">
          <cell r="A1238">
            <v>30505</v>
          </cell>
          <cell r="B1238" t="str">
            <v>Menomonie-Sunrise</v>
          </cell>
          <cell r="C1238" t="str">
            <v>USA &amp; Canada</v>
          </cell>
          <cell r="E1238">
            <v>31</v>
          </cell>
          <cell r="F1238">
            <v>34</v>
          </cell>
          <cell r="K1238">
            <v>3</v>
          </cell>
        </row>
        <row r="1239">
          <cell r="A1239">
            <v>31198</v>
          </cell>
          <cell r="B1239" t="str">
            <v>Wisconsin Rapids-Sunrise</v>
          </cell>
          <cell r="C1239" t="str">
            <v>USA &amp; Canada</v>
          </cell>
          <cell r="E1239">
            <v>37</v>
          </cell>
          <cell r="F1239">
            <v>39</v>
          </cell>
          <cell r="K1239">
            <v>2</v>
          </cell>
        </row>
        <row r="1240">
          <cell r="A1240">
            <v>31702</v>
          </cell>
          <cell r="B1240" t="str">
            <v>Fitchburg-Verona</v>
          </cell>
          <cell r="C1240" t="str">
            <v>USA &amp; Canada</v>
          </cell>
          <cell r="E1240">
            <v>18</v>
          </cell>
          <cell r="F1240">
            <v>18</v>
          </cell>
          <cell r="K1240">
            <v>0</v>
          </cell>
        </row>
        <row r="1241">
          <cell r="A1241">
            <v>62833</v>
          </cell>
          <cell r="B1241" t="str">
            <v>Medford Morning</v>
          </cell>
          <cell r="C1241" t="str">
            <v>USA &amp; Canada</v>
          </cell>
          <cell r="E1241">
            <v>17</v>
          </cell>
          <cell r="F1241">
            <v>17</v>
          </cell>
          <cell r="K1241">
            <v>0</v>
          </cell>
        </row>
        <row r="1242">
          <cell r="A1242">
            <v>75122</v>
          </cell>
          <cell r="B1242" t="str">
            <v>Holmen Area</v>
          </cell>
          <cell r="C1242" t="str">
            <v>USA &amp; Canada</v>
          </cell>
          <cell r="E1242">
            <v>36</v>
          </cell>
          <cell r="F1242">
            <v>37</v>
          </cell>
          <cell r="K1242">
            <v>1</v>
          </cell>
        </row>
        <row r="1243">
          <cell r="A1243">
            <v>83721</v>
          </cell>
          <cell r="B1243" t="str">
            <v>La Crosse-After Hours</v>
          </cell>
          <cell r="C1243" t="str">
            <v>USA &amp; Canada</v>
          </cell>
          <cell r="E1243">
            <v>67</v>
          </cell>
          <cell r="F1243">
            <v>72</v>
          </cell>
          <cell r="K1243">
            <v>5</v>
          </cell>
        </row>
        <row r="1244">
          <cell r="A1244">
            <v>84277</v>
          </cell>
          <cell r="B1244" t="str">
            <v>Onalaska-Hilltopper</v>
          </cell>
          <cell r="C1244" t="str">
            <v>USA &amp; Canada</v>
          </cell>
          <cell r="E1244">
            <v>26</v>
          </cell>
          <cell r="F1244">
            <v>29</v>
          </cell>
          <cell r="K1244">
            <v>3</v>
          </cell>
        </row>
        <row r="1245">
          <cell r="A1245">
            <v>85086</v>
          </cell>
          <cell r="B1245" t="str">
            <v>Madison-After Hours</v>
          </cell>
          <cell r="C1245" t="str">
            <v>USA &amp; Canada</v>
          </cell>
          <cell r="E1245">
            <v>20</v>
          </cell>
          <cell r="F1245">
            <v>21</v>
          </cell>
          <cell r="K1245">
            <v>1</v>
          </cell>
        </row>
        <row r="1246">
          <cell r="A1246">
            <v>85723</v>
          </cell>
          <cell r="B1246" t="str">
            <v>Southwest Wisconsin (Platteville)</v>
          </cell>
          <cell r="C1246" t="str">
            <v>USA &amp; Canada</v>
          </cell>
          <cell r="E1246">
            <v>19</v>
          </cell>
          <cell r="F1246">
            <v>19</v>
          </cell>
          <cell r="K1246">
            <v>0</v>
          </cell>
        </row>
        <row r="1247">
          <cell r="A1247">
            <v>86505</v>
          </cell>
          <cell r="B1247" t="str">
            <v>Chippewa Valley After Hours (Eau Claire County)</v>
          </cell>
          <cell r="C1247" t="str">
            <v>USA &amp; Canada</v>
          </cell>
          <cell r="E1247">
            <v>28</v>
          </cell>
          <cell r="F1247">
            <v>29</v>
          </cell>
          <cell r="K1247">
            <v>1</v>
          </cell>
        </row>
        <row r="1248">
          <cell r="A1248" t="str">
            <v>Existing Club Totals</v>
          </cell>
          <cell r="E1248">
            <v>2739</v>
          </cell>
          <cell r="F1248">
            <v>2758</v>
          </cell>
          <cell r="K1248">
            <v>19</v>
          </cell>
        </row>
        <row r="1250">
          <cell r="A1250" t="str">
            <v>No New Clubs Chartered Since 1 July</v>
          </cell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E1251" t="str">
            <v>Member Count @ 1 July</v>
          </cell>
          <cell r="F1251" t="str">
            <v>Member Count @ Current</v>
          </cell>
          <cell r="H1251" t="str">
            <v>Termination Reason</v>
          </cell>
          <cell r="J1251" t="str">
            <v>Termination Date</v>
          </cell>
          <cell r="K1251" t="str">
            <v>Net Change from 1 July</v>
          </cell>
        </row>
        <row r="1252">
          <cell r="E1252">
            <v>0</v>
          </cell>
          <cell r="F1252">
            <v>0</v>
          </cell>
          <cell r="K1252">
            <v>0</v>
          </cell>
        </row>
        <row r="1253">
          <cell r="A1253" t="str">
            <v>New Club Totals</v>
          </cell>
          <cell r="E1253">
            <v>0</v>
          </cell>
          <cell r="F1253">
            <v>0</v>
          </cell>
          <cell r="K1253">
            <v>0</v>
          </cell>
        </row>
        <row r="1255">
          <cell r="D1255" t="str">
            <v>Member at 1 July</v>
          </cell>
          <cell r="G1255" t="str">
            <v>Member @ Current</v>
          </cell>
          <cell r="I1255" t="str">
            <v>Net Change from 1 July</v>
          </cell>
        </row>
        <row r="1256">
          <cell r="A1256" t="str">
            <v>Total Performance For District # 6250</v>
          </cell>
          <cell r="D1256">
            <v>2739</v>
          </cell>
          <cell r="G1256">
            <v>2758</v>
          </cell>
          <cell r="I1256">
            <v>19</v>
          </cell>
        </row>
        <row r="1258">
          <cell r="A1258" t="str">
            <v>District ID 6270</v>
          </cell>
        </row>
        <row r="1259">
          <cell r="A1259" t="str">
            <v>Club ID</v>
          </cell>
          <cell r="B1259" t="str">
            <v>Club Name</v>
          </cell>
          <cell r="C1259" t="str">
            <v>Region 14 Name</v>
          </cell>
          <cell r="E1259" t="str">
            <v>Member Count @ 1 July</v>
          </cell>
          <cell r="F1259" t="str">
            <v>Member Count @ Current</v>
          </cell>
          <cell r="H1259" t="str">
            <v>Termination Reason</v>
          </cell>
          <cell r="J1259" t="str">
            <v>Termination Date</v>
          </cell>
          <cell r="K1259" t="str">
            <v>Net Change from 1 July</v>
          </cell>
        </row>
        <row r="1260">
          <cell r="A1260">
            <v>2724</v>
          </cell>
          <cell r="B1260" t="str">
            <v>Berlin</v>
          </cell>
          <cell r="C1260" t="str">
            <v>USA &amp; Canada</v>
          </cell>
          <cell r="E1260">
            <v>13</v>
          </cell>
          <cell r="F1260">
            <v>13</v>
          </cell>
          <cell r="K1260">
            <v>0</v>
          </cell>
        </row>
        <row r="1261">
          <cell r="A1261">
            <v>2726</v>
          </cell>
          <cell r="B1261" t="str">
            <v>Burlington</v>
          </cell>
          <cell r="C1261" t="str">
            <v>USA &amp; Canada</v>
          </cell>
          <cell r="E1261">
            <v>48</v>
          </cell>
          <cell r="F1261">
            <v>51</v>
          </cell>
          <cell r="K1261">
            <v>3</v>
          </cell>
        </row>
        <row r="1262">
          <cell r="A1262">
            <v>2727</v>
          </cell>
          <cell r="B1262" t="str">
            <v>Cedarburg-Grafton</v>
          </cell>
          <cell r="C1262" t="str">
            <v>USA &amp; Canada</v>
          </cell>
          <cell r="E1262">
            <v>55</v>
          </cell>
          <cell r="F1262">
            <v>55</v>
          </cell>
          <cell r="K1262">
            <v>0</v>
          </cell>
        </row>
        <row r="1263">
          <cell r="A1263">
            <v>2729</v>
          </cell>
          <cell r="B1263" t="str">
            <v>Delavan-Darien</v>
          </cell>
          <cell r="C1263" t="str">
            <v>USA &amp; Canada</v>
          </cell>
          <cell r="E1263">
            <v>17</v>
          </cell>
          <cell r="F1263">
            <v>17</v>
          </cell>
          <cell r="K1263">
            <v>0</v>
          </cell>
        </row>
        <row r="1264">
          <cell r="A1264">
            <v>2730</v>
          </cell>
          <cell r="B1264" t="str">
            <v>Elkhorn</v>
          </cell>
          <cell r="C1264" t="str">
            <v>USA &amp; Canada</v>
          </cell>
          <cell r="E1264">
            <v>51</v>
          </cell>
          <cell r="F1264">
            <v>50</v>
          </cell>
          <cell r="K1264">
            <v>-1</v>
          </cell>
        </row>
        <row r="1265">
          <cell r="A1265">
            <v>2731</v>
          </cell>
          <cell r="B1265" t="str">
            <v>Elmbrook (Brookfield)</v>
          </cell>
          <cell r="C1265" t="str">
            <v>USA &amp; Canada</v>
          </cell>
          <cell r="E1265">
            <v>87</v>
          </cell>
          <cell r="F1265">
            <v>83</v>
          </cell>
          <cell r="K1265">
            <v>-4</v>
          </cell>
        </row>
        <row r="1266">
          <cell r="A1266">
            <v>2732</v>
          </cell>
          <cell r="B1266" t="str">
            <v>Fond du Lac</v>
          </cell>
          <cell r="C1266" t="str">
            <v>USA &amp; Canada</v>
          </cell>
          <cell r="E1266">
            <v>125</v>
          </cell>
          <cell r="F1266">
            <v>119</v>
          </cell>
          <cell r="K1266">
            <v>-6</v>
          </cell>
        </row>
        <row r="1267">
          <cell r="A1267">
            <v>2734</v>
          </cell>
          <cell r="B1267" t="str">
            <v>Green Lake</v>
          </cell>
          <cell r="C1267" t="str">
            <v>USA &amp; Canada</v>
          </cell>
          <cell r="E1267">
            <v>24</v>
          </cell>
          <cell r="F1267">
            <v>25</v>
          </cell>
          <cell r="K1267">
            <v>1</v>
          </cell>
        </row>
        <row r="1268">
          <cell r="A1268">
            <v>2735</v>
          </cell>
          <cell r="B1268" t="str">
            <v>Hartford</v>
          </cell>
          <cell r="C1268" t="str">
            <v>USA &amp; Canada</v>
          </cell>
          <cell r="E1268">
            <v>37</v>
          </cell>
          <cell r="F1268">
            <v>37</v>
          </cell>
          <cell r="K1268">
            <v>0</v>
          </cell>
        </row>
        <row r="1269">
          <cell r="A1269">
            <v>2736</v>
          </cell>
          <cell r="B1269" t="str">
            <v>Kenosha</v>
          </cell>
          <cell r="C1269" t="str">
            <v>USA &amp; Canada</v>
          </cell>
          <cell r="E1269">
            <v>46</v>
          </cell>
          <cell r="F1269">
            <v>45</v>
          </cell>
          <cell r="K1269">
            <v>-1</v>
          </cell>
        </row>
        <row r="1270">
          <cell r="A1270">
            <v>2737</v>
          </cell>
          <cell r="B1270" t="str">
            <v>Kenosha West</v>
          </cell>
          <cell r="C1270" t="str">
            <v>USA &amp; Canada</v>
          </cell>
          <cell r="E1270">
            <v>55</v>
          </cell>
          <cell r="F1270">
            <v>54</v>
          </cell>
          <cell r="K1270">
            <v>-1</v>
          </cell>
        </row>
        <row r="1271">
          <cell r="A1271">
            <v>2739</v>
          </cell>
          <cell r="B1271" t="str">
            <v>Lake Country-Hartland</v>
          </cell>
          <cell r="C1271" t="str">
            <v>USA &amp; Canada</v>
          </cell>
          <cell r="E1271">
            <v>72</v>
          </cell>
          <cell r="F1271">
            <v>71</v>
          </cell>
          <cell r="K1271">
            <v>-1</v>
          </cell>
        </row>
        <row r="1272">
          <cell r="A1272">
            <v>2740</v>
          </cell>
          <cell r="B1272" t="str">
            <v>Lake Geneva</v>
          </cell>
          <cell r="C1272" t="str">
            <v>USA &amp; Canada</v>
          </cell>
          <cell r="E1272">
            <v>15</v>
          </cell>
          <cell r="F1272">
            <v>15</v>
          </cell>
          <cell r="K1272">
            <v>0</v>
          </cell>
        </row>
        <row r="1273">
          <cell r="A1273">
            <v>2741</v>
          </cell>
          <cell r="B1273" t="str">
            <v>Manitowoc</v>
          </cell>
          <cell r="C1273" t="str">
            <v>USA &amp; Canada</v>
          </cell>
          <cell r="E1273">
            <v>59</v>
          </cell>
          <cell r="F1273">
            <v>57</v>
          </cell>
          <cell r="K1273">
            <v>-2</v>
          </cell>
        </row>
        <row r="1274">
          <cell r="A1274">
            <v>2742</v>
          </cell>
          <cell r="B1274" t="str">
            <v>Menasha</v>
          </cell>
          <cell r="C1274" t="str">
            <v>USA &amp; Canada</v>
          </cell>
          <cell r="E1274">
            <v>19</v>
          </cell>
          <cell r="F1274">
            <v>19</v>
          </cell>
          <cell r="K1274">
            <v>0</v>
          </cell>
        </row>
        <row r="1275">
          <cell r="A1275">
            <v>2743</v>
          </cell>
          <cell r="B1275" t="str">
            <v>Menomonee Falls</v>
          </cell>
          <cell r="C1275" t="str">
            <v>USA &amp; Canada</v>
          </cell>
          <cell r="E1275">
            <v>16</v>
          </cell>
          <cell r="F1275">
            <v>15</v>
          </cell>
          <cell r="K1275">
            <v>-1</v>
          </cell>
        </row>
        <row r="1276">
          <cell r="A1276">
            <v>2744</v>
          </cell>
          <cell r="B1276" t="str">
            <v>Milwaukee</v>
          </cell>
          <cell r="C1276" t="str">
            <v>USA &amp; Canada</v>
          </cell>
          <cell r="E1276">
            <v>372</v>
          </cell>
          <cell r="F1276">
            <v>383</v>
          </cell>
          <cell r="K1276">
            <v>11</v>
          </cell>
        </row>
        <row r="1277">
          <cell r="A1277">
            <v>2745</v>
          </cell>
          <cell r="B1277" t="str">
            <v>Milwaukee Northshore</v>
          </cell>
          <cell r="C1277" t="str">
            <v>USA &amp; Canada</v>
          </cell>
          <cell r="E1277">
            <v>36</v>
          </cell>
          <cell r="F1277">
            <v>36</v>
          </cell>
          <cell r="K1277">
            <v>0</v>
          </cell>
        </row>
        <row r="1278">
          <cell r="A1278">
            <v>2746</v>
          </cell>
          <cell r="B1278" t="str">
            <v>Milwaukee North Sunrise</v>
          </cell>
          <cell r="C1278" t="str">
            <v>USA &amp; Canada</v>
          </cell>
          <cell r="E1278">
            <v>24</v>
          </cell>
          <cell r="F1278">
            <v>22</v>
          </cell>
          <cell r="K1278">
            <v>-2</v>
          </cell>
        </row>
        <row r="1279">
          <cell r="A1279">
            <v>2747</v>
          </cell>
          <cell r="B1279" t="str">
            <v>Mitchell Field (Milwaukee)</v>
          </cell>
          <cell r="C1279" t="str">
            <v>USA &amp; Canada</v>
          </cell>
          <cell r="E1279">
            <v>24</v>
          </cell>
          <cell r="F1279">
            <v>24</v>
          </cell>
          <cell r="K1279">
            <v>0</v>
          </cell>
        </row>
        <row r="1280">
          <cell r="A1280">
            <v>2748</v>
          </cell>
          <cell r="B1280" t="str">
            <v>Montello</v>
          </cell>
          <cell r="C1280" t="str">
            <v>USA &amp; Canada</v>
          </cell>
          <cell r="E1280">
            <v>17</v>
          </cell>
          <cell r="F1280">
            <v>17</v>
          </cell>
          <cell r="K1280">
            <v>0</v>
          </cell>
        </row>
        <row r="1281">
          <cell r="A1281">
            <v>2749</v>
          </cell>
          <cell r="B1281" t="str">
            <v>Neenah</v>
          </cell>
          <cell r="C1281" t="str">
            <v>USA &amp; Canada</v>
          </cell>
          <cell r="E1281">
            <v>53</v>
          </cell>
          <cell r="F1281">
            <v>52</v>
          </cell>
          <cell r="K1281">
            <v>-1</v>
          </cell>
        </row>
        <row r="1282">
          <cell r="A1282">
            <v>2750</v>
          </cell>
          <cell r="B1282" t="str">
            <v>New Berlin</v>
          </cell>
          <cell r="C1282" t="str">
            <v>USA &amp; Canada</v>
          </cell>
          <cell r="E1282">
            <v>9</v>
          </cell>
          <cell r="F1282">
            <v>10</v>
          </cell>
          <cell r="K1282">
            <v>1</v>
          </cell>
        </row>
        <row r="1283">
          <cell r="A1283">
            <v>2751</v>
          </cell>
          <cell r="B1283" t="str">
            <v>Oconomowoc</v>
          </cell>
          <cell r="C1283" t="str">
            <v>USA &amp; Canada</v>
          </cell>
          <cell r="E1283">
            <v>60</v>
          </cell>
          <cell r="F1283">
            <v>61</v>
          </cell>
          <cell r="K1283">
            <v>1</v>
          </cell>
        </row>
        <row r="1284">
          <cell r="A1284">
            <v>2752</v>
          </cell>
          <cell r="B1284" t="str">
            <v>Oshkosh</v>
          </cell>
          <cell r="C1284" t="str">
            <v>USA &amp; Canada</v>
          </cell>
          <cell r="E1284">
            <v>69</v>
          </cell>
          <cell r="F1284">
            <v>70</v>
          </cell>
          <cell r="K1284">
            <v>1</v>
          </cell>
        </row>
        <row r="1285">
          <cell r="A1285">
            <v>2753</v>
          </cell>
          <cell r="B1285" t="str">
            <v>Oshkosh Southwest</v>
          </cell>
          <cell r="C1285" t="str">
            <v>USA &amp; Canada</v>
          </cell>
          <cell r="E1285">
            <v>94</v>
          </cell>
          <cell r="F1285">
            <v>91</v>
          </cell>
          <cell r="K1285">
            <v>-3</v>
          </cell>
        </row>
        <row r="1286">
          <cell r="A1286">
            <v>2754</v>
          </cell>
          <cell r="B1286" t="str">
            <v>Plymouth</v>
          </cell>
          <cell r="C1286" t="str">
            <v>USA &amp; Canada</v>
          </cell>
          <cell r="E1286">
            <v>30</v>
          </cell>
          <cell r="F1286">
            <v>30</v>
          </cell>
          <cell r="K1286">
            <v>0</v>
          </cell>
        </row>
        <row r="1287">
          <cell r="A1287">
            <v>2755</v>
          </cell>
          <cell r="B1287" t="str">
            <v>Port Washington-Saukville</v>
          </cell>
          <cell r="C1287" t="str">
            <v>USA &amp; Canada</v>
          </cell>
          <cell r="E1287">
            <v>46</v>
          </cell>
          <cell r="F1287">
            <v>47</v>
          </cell>
          <cell r="K1287">
            <v>1</v>
          </cell>
        </row>
        <row r="1288">
          <cell r="A1288">
            <v>2759</v>
          </cell>
          <cell r="B1288" t="str">
            <v>Ripon</v>
          </cell>
          <cell r="C1288" t="str">
            <v>USA &amp; Canada</v>
          </cell>
          <cell r="E1288">
            <v>63</v>
          </cell>
          <cell r="F1288">
            <v>66</v>
          </cell>
          <cell r="K1288">
            <v>3</v>
          </cell>
        </row>
        <row r="1289">
          <cell r="A1289">
            <v>2760</v>
          </cell>
          <cell r="B1289" t="str">
            <v>Sheboygan</v>
          </cell>
          <cell r="C1289" t="str">
            <v>USA &amp; Canada</v>
          </cell>
          <cell r="E1289">
            <v>98</v>
          </cell>
          <cell r="F1289">
            <v>100</v>
          </cell>
          <cell r="K1289">
            <v>2</v>
          </cell>
        </row>
        <row r="1290">
          <cell r="A1290">
            <v>2762</v>
          </cell>
          <cell r="B1290" t="str">
            <v>Slinger-Allenton</v>
          </cell>
          <cell r="C1290" t="str">
            <v>USA &amp; Canada</v>
          </cell>
          <cell r="E1290">
            <v>25</v>
          </cell>
          <cell r="F1290">
            <v>28</v>
          </cell>
          <cell r="K1290">
            <v>3</v>
          </cell>
        </row>
        <row r="1291">
          <cell r="A1291">
            <v>2763</v>
          </cell>
          <cell r="B1291" t="str">
            <v>Thiensville-Mequon</v>
          </cell>
          <cell r="C1291" t="str">
            <v>USA &amp; Canada</v>
          </cell>
          <cell r="E1291">
            <v>49</v>
          </cell>
          <cell r="F1291">
            <v>48</v>
          </cell>
          <cell r="K1291">
            <v>-1</v>
          </cell>
        </row>
        <row r="1292">
          <cell r="A1292">
            <v>2764</v>
          </cell>
          <cell r="B1292" t="str">
            <v>Two Rivers</v>
          </cell>
          <cell r="C1292" t="str">
            <v>USA &amp; Canada</v>
          </cell>
          <cell r="E1292">
            <v>24</v>
          </cell>
          <cell r="F1292">
            <v>25</v>
          </cell>
          <cell r="K1292">
            <v>1</v>
          </cell>
        </row>
        <row r="1293">
          <cell r="A1293">
            <v>2765</v>
          </cell>
          <cell r="B1293" t="str">
            <v>Geneva Lake West</v>
          </cell>
          <cell r="C1293" t="str">
            <v>USA &amp; Canada</v>
          </cell>
          <cell r="E1293">
            <v>52</v>
          </cell>
          <cell r="F1293">
            <v>50</v>
          </cell>
          <cell r="K1293">
            <v>-2</v>
          </cell>
        </row>
        <row r="1294">
          <cell r="A1294">
            <v>2766</v>
          </cell>
          <cell r="B1294" t="str">
            <v>Waukesha</v>
          </cell>
          <cell r="C1294" t="str">
            <v>USA &amp; Canada</v>
          </cell>
          <cell r="E1294">
            <v>67</v>
          </cell>
          <cell r="F1294">
            <v>63</v>
          </cell>
          <cell r="K1294">
            <v>-4</v>
          </cell>
        </row>
        <row r="1295">
          <cell r="A1295">
            <v>2767</v>
          </cell>
          <cell r="B1295" t="str">
            <v>Wautoma</v>
          </cell>
          <cell r="C1295" t="str">
            <v>USA &amp; Canada</v>
          </cell>
          <cell r="E1295">
            <v>48</v>
          </cell>
          <cell r="F1295">
            <v>46</v>
          </cell>
          <cell r="K1295">
            <v>-2</v>
          </cell>
        </row>
        <row r="1296">
          <cell r="A1296">
            <v>2768</v>
          </cell>
          <cell r="B1296" t="str">
            <v>Wauwatosa</v>
          </cell>
          <cell r="C1296" t="str">
            <v>USA &amp; Canada</v>
          </cell>
          <cell r="E1296">
            <v>33</v>
          </cell>
          <cell r="F1296">
            <v>24</v>
          </cell>
          <cell r="K1296">
            <v>-9</v>
          </cell>
        </row>
        <row r="1297">
          <cell r="A1297">
            <v>2769</v>
          </cell>
          <cell r="B1297" t="str">
            <v>West Allis</v>
          </cell>
          <cell r="C1297" t="str">
            <v>USA &amp; Canada</v>
          </cell>
          <cell r="E1297">
            <v>46</v>
          </cell>
          <cell r="F1297">
            <v>44</v>
          </cell>
          <cell r="K1297">
            <v>-2</v>
          </cell>
        </row>
        <row r="1298">
          <cell r="A1298">
            <v>2770</v>
          </cell>
          <cell r="B1298" t="str">
            <v>West Bend</v>
          </cell>
          <cell r="C1298" t="str">
            <v>USA &amp; Canada</v>
          </cell>
          <cell r="E1298">
            <v>41</v>
          </cell>
          <cell r="F1298">
            <v>48</v>
          </cell>
          <cell r="K1298">
            <v>7</v>
          </cell>
        </row>
        <row r="1299">
          <cell r="A1299">
            <v>2772</v>
          </cell>
          <cell r="B1299" t="str">
            <v>Whitewater</v>
          </cell>
          <cell r="C1299" t="str">
            <v>USA &amp; Canada</v>
          </cell>
          <cell r="E1299">
            <v>30</v>
          </cell>
          <cell r="F1299">
            <v>30</v>
          </cell>
          <cell r="K1299">
            <v>0</v>
          </cell>
        </row>
        <row r="1300">
          <cell r="A1300">
            <v>2773</v>
          </cell>
          <cell r="B1300" t="str">
            <v>Whitnall Park</v>
          </cell>
          <cell r="C1300" t="str">
            <v>USA &amp; Canada</v>
          </cell>
          <cell r="E1300">
            <v>27</v>
          </cell>
          <cell r="F1300">
            <v>27</v>
          </cell>
          <cell r="K1300">
            <v>0</v>
          </cell>
        </row>
        <row r="1301">
          <cell r="A1301">
            <v>21301</v>
          </cell>
          <cell r="B1301" t="str">
            <v>Waukesha Sunrise</v>
          </cell>
          <cell r="C1301" t="str">
            <v>USA &amp; Canada</v>
          </cell>
          <cell r="E1301">
            <v>26</v>
          </cell>
          <cell r="F1301">
            <v>26</v>
          </cell>
          <cell r="K1301">
            <v>0</v>
          </cell>
        </row>
        <row r="1302">
          <cell r="A1302">
            <v>22545</v>
          </cell>
          <cell r="B1302" t="str">
            <v>Sheboygan Early Birds</v>
          </cell>
          <cell r="C1302" t="str">
            <v>USA &amp; Canada</v>
          </cell>
          <cell r="E1302">
            <v>42</v>
          </cell>
          <cell r="F1302">
            <v>45</v>
          </cell>
          <cell r="K1302">
            <v>3</v>
          </cell>
        </row>
        <row r="1303">
          <cell r="A1303">
            <v>22662</v>
          </cell>
          <cell r="B1303" t="str">
            <v>Racine-Founder's</v>
          </cell>
          <cell r="C1303" t="str">
            <v>USA &amp; Canada</v>
          </cell>
          <cell r="E1303">
            <v>110</v>
          </cell>
          <cell r="F1303">
            <v>110</v>
          </cell>
          <cell r="K1303">
            <v>0</v>
          </cell>
        </row>
        <row r="1304">
          <cell r="A1304">
            <v>22803</v>
          </cell>
          <cell r="B1304" t="str">
            <v>Wauwatosa-Mayfair</v>
          </cell>
          <cell r="C1304" t="str">
            <v>USA &amp; Canada</v>
          </cell>
          <cell r="E1304">
            <v>22</v>
          </cell>
          <cell r="F1304">
            <v>22</v>
          </cell>
          <cell r="K1304">
            <v>0</v>
          </cell>
        </row>
        <row r="1305">
          <cell r="A1305">
            <v>27051</v>
          </cell>
          <cell r="B1305" t="str">
            <v>Mequon-Thiensville Sunrise</v>
          </cell>
          <cell r="C1305" t="str">
            <v>USA &amp; Canada</v>
          </cell>
          <cell r="E1305">
            <v>49</v>
          </cell>
          <cell r="F1305">
            <v>53</v>
          </cell>
          <cell r="K1305">
            <v>4</v>
          </cell>
        </row>
        <row r="1306">
          <cell r="A1306">
            <v>27074</v>
          </cell>
          <cell r="B1306" t="str">
            <v>West Bend Sunrise</v>
          </cell>
          <cell r="C1306" t="str">
            <v>USA &amp; Canada</v>
          </cell>
          <cell r="E1306">
            <v>47</v>
          </cell>
          <cell r="F1306">
            <v>48</v>
          </cell>
          <cell r="K1306">
            <v>1</v>
          </cell>
        </row>
        <row r="1307">
          <cell r="A1307">
            <v>27197</v>
          </cell>
          <cell r="B1307" t="str">
            <v>Mukwonago</v>
          </cell>
          <cell r="C1307" t="str">
            <v>USA &amp; Canada</v>
          </cell>
          <cell r="E1307">
            <v>35</v>
          </cell>
          <cell r="F1307">
            <v>35</v>
          </cell>
          <cell r="K1307">
            <v>0</v>
          </cell>
        </row>
        <row r="1308">
          <cell r="A1308">
            <v>27684</v>
          </cell>
          <cell r="B1308" t="str">
            <v>Fond du Lac-Morning</v>
          </cell>
          <cell r="C1308" t="str">
            <v>USA &amp; Canada</v>
          </cell>
          <cell r="E1308">
            <v>90</v>
          </cell>
          <cell r="F1308">
            <v>89</v>
          </cell>
          <cell r="K1308">
            <v>-1</v>
          </cell>
        </row>
        <row r="1309">
          <cell r="A1309">
            <v>28131</v>
          </cell>
          <cell r="B1309" t="str">
            <v>Manitowoc-Sunrise</v>
          </cell>
          <cell r="C1309" t="str">
            <v>USA &amp; Canada</v>
          </cell>
          <cell r="E1309">
            <v>21</v>
          </cell>
          <cell r="F1309">
            <v>22</v>
          </cell>
          <cell r="K1309">
            <v>1</v>
          </cell>
        </row>
        <row r="1310">
          <cell r="A1310">
            <v>28193</v>
          </cell>
          <cell r="B1310" t="str">
            <v>E-Club of North East Wisconsin</v>
          </cell>
          <cell r="C1310" t="str">
            <v>USA &amp; Canada</v>
          </cell>
          <cell r="E1310">
            <v>12</v>
          </cell>
          <cell r="F1310">
            <v>12</v>
          </cell>
          <cell r="K1310">
            <v>0</v>
          </cell>
        </row>
        <row r="1311">
          <cell r="A1311">
            <v>82637</v>
          </cell>
          <cell r="B1311" t="str">
            <v>Milwaukee Amigos After Hours</v>
          </cell>
          <cell r="C1311" t="str">
            <v>USA &amp; Canada</v>
          </cell>
          <cell r="E1311">
            <v>17</v>
          </cell>
          <cell r="F1311">
            <v>17</v>
          </cell>
          <cell r="K1311">
            <v>0</v>
          </cell>
        </row>
        <row r="1312">
          <cell r="A1312">
            <v>82984</v>
          </cell>
          <cell r="B1312" t="str">
            <v>Fox Cities Morning (Neenah, Menasha)</v>
          </cell>
          <cell r="C1312" t="str">
            <v>USA &amp; Canada</v>
          </cell>
          <cell r="E1312">
            <v>22</v>
          </cell>
          <cell r="F1312">
            <v>22</v>
          </cell>
          <cell r="K1312">
            <v>0</v>
          </cell>
        </row>
        <row r="1313">
          <cell r="A1313">
            <v>86490</v>
          </cell>
          <cell r="B1313" t="str">
            <v>Mequon-Milwaukee Afterhours</v>
          </cell>
          <cell r="C1313" t="str">
            <v>USA &amp; Canada</v>
          </cell>
          <cell r="E1313">
            <v>29</v>
          </cell>
          <cell r="F1313">
            <v>22</v>
          </cell>
          <cell r="K1313">
            <v>-7</v>
          </cell>
        </row>
        <row r="1314">
          <cell r="A1314" t="str">
            <v>Existing Club Totals</v>
          </cell>
          <cell r="E1314">
            <v>2698</v>
          </cell>
          <cell r="F1314">
            <v>2691</v>
          </cell>
          <cell r="K1314">
            <v>-7</v>
          </cell>
        </row>
        <row r="1316">
          <cell r="A1316" t="str">
            <v>No New Clubs Chartered Since 1 July</v>
          </cell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E1317" t="str">
            <v>Member Count @ 1 July</v>
          </cell>
          <cell r="F1317" t="str">
            <v>Member Count @ Current</v>
          </cell>
          <cell r="H1317" t="str">
            <v>Termination Reason</v>
          </cell>
          <cell r="J1317" t="str">
            <v>Termination Date</v>
          </cell>
          <cell r="K1317" t="str">
            <v>Net Change from 1 July</v>
          </cell>
        </row>
        <row r="1318">
          <cell r="E1318">
            <v>0</v>
          </cell>
          <cell r="F1318">
            <v>0</v>
          </cell>
          <cell r="K1318">
            <v>0</v>
          </cell>
        </row>
        <row r="1319">
          <cell r="A1319" t="str">
            <v>New Club Totals</v>
          </cell>
          <cell r="E1319">
            <v>0</v>
          </cell>
          <cell r="F1319">
            <v>0</v>
          </cell>
          <cell r="K1319">
            <v>0</v>
          </cell>
        </row>
        <row r="1321">
          <cell r="D1321" t="str">
            <v>Member at 1 July</v>
          </cell>
          <cell r="G1321" t="str">
            <v>Member @ Current</v>
          </cell>
          <cell r="I1321" t="str">
            <v>Net Change from 1 July</v>
          </cell>
        </row>
        <row r="1322">
          <cell r="A1322" t="str">
            <v>Total Performance For District # 6270</v>
          </cell>
          <cell r="D1322">
            <v>2698</v>
          </cell>
          <cell r="G1322">
            <v>2691</v>
          </cell>
          <cell r="I1322">
            <v>-7</v>
          </cell>
        </row>
        <row r="1324">
          <cell r="A1324" t="str">
            <v>District ID 6420</v>
          </cell>
        </row>
        <row r="1325">
          <cell r="A1325" t="str">
            <v>Club ID</v>
          </cell>
          <cell r="B1325" t="str">
            <v>Club Name</v>
          </cell>
          <cell r="C1325" t="str">
            <v>Region 14 Name</v>
          </cell>
          <cell r="E1325" t="str">
            <v>Member Count @ 1 July</v>
          </cell>
          <cell r="F1325" t="str">
            <v>Member Count @ Current</v>
          </cell>
          <cell r="H1325" t="str">
            <v>Termination Reason</v>
          </cell>
          <cell r="J1325" t="str">
            <v>Termination Date</v>
          </cell>
          <cell r="K1325" t="str">
            <v>Net Change from 1 July</v>
          </cell>
        </row>
        <row r="1326">
          <cell r="A1326">
            <v>3060</v>
          </cell>
          <cell r="B1326" t="str">
            <v>Belvidere</v>
          </cell>
          <cell r="C1326" t="str">
            <v>USA &amp; Canada</v>
          </cell>
          <cell r="E1326">
            <v>29</v>
          </cell>
          <cell r="F1326">
            <v>28</v>
          </cell>
          <cell r="K1326">
            <v>-1</v>
          </cell>
        </row>
        <row r="1327">
          <cell r="A1327">
            <v>3062</v>
          </cell>
          <cell r="B1327" t="str">
            <v>Rockford East/Cherry Valley</v>
          </cell>
          <cell r="C1327" t="str">
            <v>USA &amp; Canada</v>
          </cell>
          <cell r="E1327">
            <v>27</v>
          </cell>
          <cell r="F1327">
            <v>27</v>
          </cell>
          <cell r="K1327">
            <v>0</v>
          </cell>
        </row>
        <row r="1328">
          <cell r="A1328">
            <v>3063</v>
          </cell>
          <cell r="B1328" t="str">
            <v>DeKalb</v>
          </cell>
          <cell r="C1328" t="str">
            <v>USA &amp; Canada</v>
          </cell>
          <cell r="E1328">
            <v>24</v>
          </cell>
          <cell r="F1328">
            <v>24</v>
          </cell>
          <cell r="K1328">
            <v>0</v>
          </cell>
        </row>
        <row r="1329">
          <cell r="A1329">
            <v>3064</v>
          </cell>
          <cell r="B1329" t="str">
            <v>Dixon</v>
          </cell>
          <cell r="C1329" t="str">
            <v>USA &amp; Canada</v>
          </cell>
          <cell r="E1329">
            <v>43</v>
          </cell>
          <cell r="F1329">
            <v>47</v>
          </cell>
          <cell r="K1329">
            <v>4</v>
          </cell>
        </row>
        <row r="1330">
          <cell r="A1330">
            <v>3065</v>
          </cell>
          <cell r="B1330" t="str">
            <v>East Moline/Silvis</v>
          </cell>
          <cell r="C1330" t="str">
            <v>USA &amp; Canada</v>
          </cell>
          <cell r="E1330">
            <v>69</v>
          </cell>
          <cell r="F1330">
            <v>71</v>
          </cell>
          <cell r="K1330">
            <v>2</v>
          </cell>
        </row>
        <row r="1331">
          <cell r="A1331">
            <v>3067</v>
          </cell>
          <cell r="B1331" t="str">
            <v>Freeport</v>
          </cell>
          <cell r="C1331" t="str">
            <v>USA &amp; Canada</v>
          </cell>
          <cell r="E1331">
            <v>50</v>
          </cell>
          <cell r="F1331">
            <v>51</v>
          </cell>
          <cell r="K1331">
            <v>1</v>
          </cell>
        </row>
        <row r="1332">
          <cell r="A1332">
            <v>3068</v>
          </cell>
          <cell r="B1332" t="str">
            <v>Geneseo</v>
          </cell>
          <cell r="C1332" t="str">
            <v>USA &amp; Canada</v>
          </cell>
          <cell r="E1332">
            <v>43</v>
          </cell>
          <cell r="F1332">
            <v>43</v>
          </cell>
          <cell r="K1332">
            <v>0</v>
          </cell>
        </row>
        <row r="1333">
          <cell r="A1333">
            <v>3070</v>
          </cell>
          <cell r="B1333" t="str">
            <v>Granville/Putnam County</v>
          </cell>
          <cell r="C1333" t="str">
            <v>USA &amp; Canada</v>
          </cell>
          <cell r="E1333">
            <v>27</v>
          </cell>
          <cell r="F1333">
            <v>27</v>
          </cell>
          <cell r="K1333">
            <v>0</v>
          </cell>
        </row>
        <row r="1334">
          <cell r="A1334">
            <v>3072</v>
          </cell>
          <cell r="B1334" t="str">
            <v>Henry</v>
          </cell>
          <cell r="C1334" t="str">
            <v>USA &amp; Canada</v>
          </cell>
          <cell r="E1334">
            <v>37</v>
          </cell>
          <cell r="F1334">
            <v>38</v>
          </cell>
          <cell r="K1334">
            <v>1</v>
          </cell>
        </row>
        <row r="1335">
          <cell r="A1335">
            <v>3073</v>
          </cell>
          <cell r="B1335" t="str">
            <v>Lacon</v>
          </cell>
          <cell r="C1335" t="str">
            <v>USA &amp; Canada</v>
          </cell>
          <cell r="E1335">
            <v>14</v>
          </cell>
          <cell r="F1335">
            <v>14</v>
          </cell>
          <cell r="K1335">
            <v>0</v>
          </cell>
        </row>
        <row r="1336">
          <cell r="A1336">
            <v>3074</v>
          </cell>
          <cell r="B1336" t="str">
            <v>La Salle</v>
          </cell>
          <cell r="C1336" t="str">
            <v>USA &amp; Canada</v>
          </cell>
          <cell r="E1336">
            <v>40</v>
          </cell>
          <cell r="F1336">
            <v>39</v>
          </cell>
          <cell r="K1336">
            <v>-1</v>
          </cell>
        </row>
        <row r="1337">
          <cell r="A1337">
            <v>3075</v>
          </cell>
          <cell r="B1337" t="str">
            <v>Loves Park</v>
          </cell>
          <cell r="C1337" t="str">
            <v>USA &amp; Canada</v>
          </cell>
          <cell r="E1337">
            <v>33</v>
          </cell>
          <cell r="F1337">
            <v>35</v>
          </cell>
          <cell r="K1337">
            <v>2</v>
          </cell>
        </row>
        <row r="1338">
          <cell r="A1338">
            <v>3077</v>
          </cell>
          <cell r="B1338" t="str">
            <v>Marseilles</v>
          </cell>
          <cell r="C1338" t="str">
            <v>USA &amp; Canada</v>
          </cell>
          <cell r="E1338">
            <v>19</v>
          </cell>
          <cell r="F1338">
            <v>19</v>
          </cell>
          <cell r="K1338">
            <v>0</v>
          </cell>
        </row>
        <row r="1339">
          <cell r="A1339">
            <v>3078</v>
          </cell>
          <cell r="B1339" t="str">
            <v>Mendota</v>
          </cell>
          <cell r="C1339" t="str">
            <v>USA &amp; Canada</v>
          </cell>
          <cell r="E1339">
            <v>6</v>
          </cell>
          <cell r="F1339">
            <v>6</v>
          </cell>
          <cell r="K1339">
            <v>0</v>
          </cell>
        </row>
        <row r="1340">
          <cell r="A1340">
            <v>3080</v>
          </cell>
          <cell r="B1340" t="str">
            <v>Moline</v>
          </cell>
          <cell r="C1340" t="str">
            <v>USA &amp; Canada</v>
          </cell>
          <cell r="E1340">
            <v>96</v>
          </cell>
          <cell r="F1340">
            <v>84</v>
          </cell>
          <cell r="K1340">
            <v>-12</v>
          </cell>
        </row>
        <row r="1341">
          <cell r="A1341">
            <v>3081</v>
          </cell>
          <cell r="B1341" t="str">
            <v>Morrison</v>
          </cell>
          <cell r="C1341" t="str">
            <v>USA &amp; Canada</v>
          </cell>
          <cell r="E1341">
            <v>42</v>
          </cell>
          <cell r="F1341">
            <v>43</v>
          </cell>
          <cell r="K1341">
            <v>1</v>
          </cell>
        </row>
        <row r="1342">
          <cell r="A1342">
            <v>3083</v>
          </cell>
          <cell r="B1342" t="str">
            <v>Oregon</v>
          </cell>
          <cell r="C1342" t="str">
            <v>USA &amp; Canada</v>
          </cell>
          <cell r="E1342">
            <v>35</v>
          </cell>
          <cell r="F1342">
            <v>35</v>
          </cell>
          <cell r="K1342">
            <v>0</v>
          </cell>
        </row>
        <row r="1343">
          <cell r="A1343">
            <v>3084</v>
          </cell>
          <cell r="B1343" t="str">
            <v>Ottawa</v>
          </cell>
          <cell r="C1343" t="str">
            <v>USA &amp; Canada</v>
          </cell>
          <cell r="E1343">
            <v>68</v>
          </cell>
          <cell r="F1343">
            <v>68</v>
          </cell>
          <cell r="K1343">
            <v>0</v>
          </cell>
        </row>
        <row r="1344">
          <cell r="A1344">
            <v>3085</v>
          </cell>
          <cell r="B1344" t="str">
            <v>Pecatonica</v>
          </cell>
          <cell r="C1344" t="str">
            <v>USA &amp; Canada</v>
          </cell>
          <cell r="E1344">
            <v>13</v>
          </cell>
          <cell r="F1344">
            <v>13</v>
          </cell>
          <cell r="K1344">
            <v>0</v>
          </cell>
        </row>
        <row r="1345">
          <cell r="A1345">
            <v>3086</v>
          </cell>
          <cell r="B1345" t="str">
            <v>Peru</v>
          </cell>
          <cell r="C1345" t="str">
            <v>USA &amp; Canada</v>
          </cell>
          <cell r="E1345">
            <v>56</v>
          </cell>
          <cell r="F1345">
            <v>53</v>
          </cell>
          <cell r="K1345">
            <v>-3</v>
          </cell>
        </row>
        <row r="1346">
          <cell r="A1346">
            <v>3087</v>
          </cell>
          <cell r="B1346" t="str">
            <v>Plano</v>
          </cell>
          <cell r="C1346" t="str">
            <v>USA &amp; Canada</v>
          </cell>
          <cell r="E1346">
            <v>9</v>
          </cell>
          <cell r="F1346">
            <v>12</v>
          </cell>
          <cell r="K1346">
            <v>3</v>
          </cell>
        </row>
        <row r="1347">
          <cell r="A1347">
            <v>3089</v>
          </cell>
          <cell r="B1347" t="str">
            <v>Princeton</v>
          </cell>
          <cell r="C1347" t="str">
            <v>USA &amp; Canada</v>
          </cell>
          <cell r="E1347">
            <v>49</v>
          </cell>
          <cell r="F1347">
            <v>48</v>
          </cell>
          <cell r="K1347">
            <v>-1</v>
          </cell>
        </row>
        <row r="1348">
          <cell r="A1348">
            <v>3090</v>
          </cell>
          <cell r="B1348" t="str">
            <v>Rochelle</v>
          </cell>
          <cell r="C1348" t="str">
            <v>USA &amp; Canada</v>
          </cell>
          <cell r="E1348">
            <v>64</v>
          </cell>
          <cell r="F1348">
            <v>64</v>
          </cell>
          <cell r="K1348">
            <v>0</v>
          </cell>
        </row>
        <row r="1349">
          <cell r="A1349">
            <v>3091</v>
          </cell>
          <cell r="B1349" t="str">
            <v>Rock Falls</v>
          </cell>
          <cell r="C1349" t="str">
            <v>USA &amp; Canada</v>
          </cell>
          <cell r="E1349">
            <v>23</v>
          </cell>
          <cell r="F1349">
            <v>23</v>
          </cell>
          <cell r="K1349">
            <v>0</v>
          </cell>
        </row>
        <row r="1350">
          <cell r="A1350">
            <v>3092</v>
          </cell>
          <cell r="B1350" t="str">
            <v>Rockford</v>
          </cell>
          <cell r="C1350" t="str">
            <v>USA &amp; Canada</v>
          </cell>
          <cell r="E1350">
            <v>117</v>
          </cell>
          <cell r="F1350">
            <v>126</v>
          </cell>
          <cell r="K1350">
            <v>9</v>
          </cell>
        </row>
        <row r="1351">
          <cell r="A1351">
            <v>3093</v>
          </cell>
          <cell r="B1351" t="str">
            <v>Rock Island</v>
          </cell>
          <cell r="C1351" t="str">
            <v>USA &amp; Canada</v>
          </cell>
          <cell r="E1351">
            <v>76</v>
          </cell>
          <cell r="F1351">
            <v>75</v>
          </cell>
          <cell r="K1351">
            <v>-1</v>
          </cell>
        </row>
        <row r="1352">
          <cell r="A1352">
            <v>3094</v>
          </cell>
          <cell r="B1352" t="str">
            <v>Rockton-Roscoe</v>
          </cell>
          <cell r="C1352" t="str">
            <v>USA &amp; Canada</v>
          </cell>
          <cell r="E1352">
            <v>11</v>
          </cell>
          <cell r="F1352">
            <v>9</v>
          </cell>
          <cell r="K1352">
            <v>-2</v>
          </cell>
        </row>
        <row r="1353">
          <cell r="A1353">
            <v>3095</v>
          </cell>
          <cell r="B1353" t="str">
            <v>Sandwich</v>
          </cell>
          <cell r="C1353" t="str">
            <v>USA &amp; Canada</v>
          </cell>
          <cell r="E1353">
            <v>7</v>
          </cell>
          <cell r="F1353">
            <v>7</v>
          </cell>
          <cell r="K1353">
            <v>0</v>
          </cell>
        </row>
        <row r="1354">
          <cell r="A1354">
            <v>3096</v>
          </cell>
          <cell r="B1354" t="str">
            <v>Savanna</v>
          </cell>
          <cell r="C1354" t="str">
            <v>USA &amp; Canada</v>
          </cell>
          <cell r="E1354">
            <v>21</v>
          </cell>
          <cell r="F1354">
            <v>22</v>
          </cell>
          <cell r="K1354">
            <v>1</v>
          </cell>
        </row>
        <row r="1355">
          <cell r="A1355">
            <v>3098</v>
          </cell>
          <cell r="B1355" t="str">
            <v>Sterling</v>
          </cell>
          <cell r="C1355" t="str">
            <v>USA &amp; Canada</v>
          </cell>
          <cell r="E1355">
            <v>45</v>
          </cell>
          <cell r="F1355">
            <v>49</v>
          </cell>
          <cell r="K1355">
            <v>4</v>
          </cell>
        </row>
        <row r="1356">
          <cell r="A1356">
            <v>3099</v>
          </cell>
          <cell r="B1356" t="str">
            <v>Streator</v>
          </cell>
          <cell r="C1356" t="str">
            <v>USA &amp; Canada</v>
          </cell>
          <cell r="E1356">
            <v>21</v>
          </cell>
          <cell r="F1356">
            <v>21</v>
          </cell>
          <cell r="K1356">
            <v>0</v>
          </cell>
        </row>
        <row r="1357">
          <cell r="A1357">
            <v>3100</v>
          </cell>
          <cell r="B1357" t="str">
            <v>Sycamore</v>
          </cell>
          <cell r="C1357" t="str">
            <v>USA &amp; Canada</v>
          </cell>
          <cell r="E1357">
            <v>102</v>
          </cell>
          <cell r="F1357">
            <v>103</v>
          </cell>
          <cell r="K1357">
            <v>1</v>
          </cell>
        </row>
        <row r="1358">
          <cell r="A1358">
            <v>3101</v>
          </cell>
          <cell r="B1358" t="str">
            <v>Milan Area, The</v>
          </cell>
          <cell r="C1358" t="str">
            <v>USA &amp; Canada</v>
          </cell>
          <cell r="E1358">
            <v>18</v>
          </cell>
          <cell r="F1358">
            <v>18</v>
          </cell>
          <cell r="K1358">
            <v>0</v>
          </cell>
        </row>
        <row r="1359">
          <cell r="A1359">
            <v>3102</v>
          </cell>
          <cell r="B1359" t="str">
            <v>Toluca</v>
          </cell>
          <cell r="C1359" t="str">
            <v>USA &amp; Canada</v>
          </cell>
          <cell r="E1359">
            <v>25</v>
          </cell>
          <cell r="F1359">
            <v>30</v>
          </cell>
          <cell r="K1359">
            <v>5</v>
          </cell>
        </row>
        <row r="1360">
          <cell r="A1360">
            <v>3104</v>
          </cell>
          <cell r="B1360" t="str">
            <v>Walnut</v>
          </cell>
          <cell r="C1360" t="str">
            <v>USA &amp; Canada</v>
          </cell>
          <cell r="E1360">
            <v>34</v>
          </cell>
          <cell r="F1360">
            <v>33</v>
          </cell>
          <cell r="K1360">
            <v>-1</v>
          </cell>
        </row>
        <row r="1361">
          <cell r="A1361">
            <v>3105</v>
          </cell>
          <cell r="B1361" t="str">
            <v>Wenona</v>
          </cell>
          <cell r="C1361" t="str">
            <v>USA &amp; Canada</v>
          </cell>
          <cell r="E1361">
            <v>14</v>
          </cell>
          <cell r="F1361">
            <v>12</v>
          </cell>
          <cell r="K1361">
            <v>-2</v>
          </cell>
        </row>
        <row r="1362">
          <cell r="A1362">
            <v>21516</v>
          </cell>
          <cell r="B1362" t="str">
            <v>River Cities/Hampton/Rapids City/Port Byron</v>
          </cell>
          <cell r="C1362" t="str">
            <v>USA &amp; Canada</v>
          </cell>
          <cell r="E1362">
            <v>30</v>
          </cell>
          <cell r="F1362">
            <v>32</v>
          </cell>
          <cell r="K1362">
            <v>2</v>
          </cell>
        </row>
        <row r="1363">
          <cell r="A1363">
            <v>21517</v>
          </cell>
          <cell r="B1363" t="str">
            <v>Quad Cities (R.I.-Moline Milan E. Mol.)</v>
          </cell>
          <cell r="C1363" t="str">
            <v>USA &amp; Canada</v>
          </cell>
          <cell r="E1363">
            <v>13</v>
          </cell>
          <cell r="F1363">
            <v>13</v>
          </cell>
          <cell r="K1363">
            <v>0</v>
          </cell>
        </row>
        <row r="1364">
          <cell r="A1364">
            <v>21891</v>
          </cell>
          <cell r="B1364" t="str">
            <v>Galena</v>
          </cell>
          <cell r="C1364" t="str">
            <v>USA &amp; Canada</v>
          </cell>
          <cell r="E1364">
            <v>56</v>
          </cell>
          <cell r="F1364">
            <v>58</v>
          </cell>
          <cell r="K1364">
            <v>2</v>
          </cell>
        </row>
        <row r="1365">
          <cell r="A1365">
            <v>23651</v>
          </cell>
          <cell r="B1365" t="str">
            <v>Mount Carroll</v>
          </cell>
          <cell r="C1365" t="str">
            <v>USA &amp; Canada</v>
          </cell>
          <cell r="E1365">
            <v>15</v>
          </cell>
          <cell r="F1365">
            <v>15</v>
          </cell>
          <cell r="K1365">
            <v>0</v>
          </cell>
        </row>
        <row r="1366">
          <cell r="A1366">
            <v>24332</v>
          </cell>
          <cell r="B1366" t="str">
            <v>Twin Cities (Rock Falls/Sterling)</v>
          </cell>
          <cell r="C1366" t="str">
            <v>USA &amp; Canada</v>
          </cell>
          <cell r="E1366">
            <v>26</v>
          </cell>
          <cell r="F1366">
            <v>25</v>
          </cell>
          <cell r="K1366">
            <v>-1</v>
          </cell>
        </row>
        <row r="1367">
          <cell r="A1367">
            <v>26475</v>
          </cell>
          <cell r="B1367" t="str">
            <v>Ottawa Sunrise</v>
          </cell>
          <cell r="C1367" t="str">
            <v>USA &amp; Canada</v>
          </cell>
          <cell r="E1367">
            <v>30</v>
          </cell>
          <cell r="F1367">
            <v>33</v>
          </cell>
          <cell r="K1367">
            <v>3</v>
          </cell>
        </row>
        <row r="1368">
          <cell r="A1368">
            <v>27228</v>
          </cell>
          <cell r="B1368" t="str">
            <v>Illinois Valley Sunrise (Peru)</v>
          </cell>
          <cell r="C1368" t="str">
            <v>USA &amp; Canada</v>
          </cell>
          <cell r="E1368">
            <v>39</v>
          </cell>
          <cell r="F1368">
            <v>39</v>
          </cell>
          <cell r="K1368">
            <v>0</v>
          </cell>
        </row>
        <row r="1369">
          <cell r="A1369">
            <v>28295</v>
          </cell>
          <cell r="B1369" t="str">
            <v>Kishwaukee Sunrise (DeKalb)</v>
          </cell>
          <cell r="C1369" t="str">
            <v>USA &amp; Canada</v>
          </cell>
          <cell r="E1369">
            <v>25</v>
          </cell>
          <cell r="F1369">
            <v>25</v>
          </cell>
          <cell r="K1369">
            <v>0</v>
          </cell>
        </row>
        <row r="1370">
          <cell r="A1370">
            <v>79671</v>
          </cell>
          <cell r="B1370" t="str">
            <v>Byron</v>
          </cell>
          <cell r="C1370" t="str">
            <v>USA &amp; Canada</v>
          </cell>
          <cell r="E1370">
            <v>16</v>
          </cell>
          <cell r="F1370">
            <v>16</v>
          </cell>
          <cell r="K1370">
            <v>0</v>
          </cell>
        </row>
        <row r="1371">
          <cell r="A1371">
            <v>86484</v>
          </cell>
          <cell r="B1371" t="str">
            <v>Twin Rivers After Hours, Moline</v>
          </cell>
          <cell r="C1371" t="str">
            <v>USA &amp; Canada</v>
          </cell>
          <cell r="E1371">
            <v>26</v>
          </cell>
          <cell r="F1371">
            <v>27</v>
          </cell>
          <cell r="K1371">
            <v>1</v>
          </cell>
        </row>
        <row r="1372">
          <cell r="A1372" t="str">
            <v>Existing Club Totals</v>
          </cell>
          <cell r="E1372">
            <v>1683</v>
          </cell>
          <cell r="F1372">
            <v>1700</v>
          </cell>
          <cell r="K1372">
            <v>17</v>
          </cell>
        </row>
        <row r="1374">
          <cell r="A1374" t="str">
            <v>No New Clubs Chartered Since 1 July</v>
          </cell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E1375" t="str">
            <v>Member Count @ 1 July</v>
          </cell>
          <cell r="F1375" t="str">
            <v>Member Count @ Current</v>
          </cell>
          <cell r="H1375" t="str">
            <v>Termination Reason</v>
          </cell>
          <cell r="J1375" t="str">
            <v>Termination Date</v>
          </cell>
          <cell r="K1375" t="str">
            <v>Net Change from 1 July</v>
          </cell>
        </row>
        <row r="1376">
          <cell r="E1376">
            <v>0</v>
          </cell>
          <cell r="F1376">
            <v>0</v>
          </cell>
          <cell r="K1376">
            <v>0</v>
          </cell>
        </row>
        <row r="1377">
          <cell r="A1377" t="str">
            <v>New Club Totals</v>
          </cell>
          <cell r="E1377">
            <v>0</v>
          </cell>
          <cell r="F1377">
            <v>0</v>
          </cell>
          <cell r="K1377">
            <v>0</v>
          </cell>
        </row>
        <row r="1379">
          <cell r="D1379" t="str">
            <v>Member at 1 July</v>
          </cell>
          <cell r="G1379" t="str">
            <v>Member @ Current</v>
          </cell>
          <cell r="I1379" t="str">
            <v>Net Change from 1 July</v>
          </cell>
        </row>
        <row r="1380">
          <cell r="A1380" t="str">
            <v>Total Performance For District # 6420</v>
          </cell>
          <cell r="D1380">
            <v>1683</v>
          </cell>
          <cell r="G1380">
            <v>1700</v>
          </cell>
          <cell r="I1380">
            <v>17</v>
          </cell>
        </row>
        <row r="1382">
          <cell r="A1382" t="str">
            <v>District ID 6440</v>
          </cell>
        </row>
        <row r="1383">
          <cell r="A1383" t="str">
            <v>Club ID</v>
          </cell>
          <cell r="B1383" t="str">
            <v>Club Name</v>
          </cell>
          <cell r="C1383" t="str">
            <v>Region 14 Name</v>
          </cell>
          <cell r="E1383" t="str">
            <v>Member Count @ 1 July</v>
          </cell>
          <cell r="F1383" t="str">
            <v>Member Count @ Current</v>
          </cell>
          <cell r="H1383" t="str">
            <v>Termination Reason</v>
          </cell>
          <cell r="J1383" t="str">
            <v>Termination Date</v>
          </cell>
          <cell r="K1383" t="str">
            <v>Net Change from 1 July</v>
          </cell>
        </row>
        <row r="1384">
          <cell r="A1384">
            <v>3106</v>
          </cell>
          <cell r="B1384" t="str">
            <v>Antioch</v>
          </cell>
          <cell r="C1384" t="str">
            <v>USA &amp; Canada</v>
          </cell>
          <cell r="E1384">
            <v>41</v>
          </cell>
          <cell r="F1384">
            <v>42</v>
          </cell>
          <cell r="K1384">
            <v>1</v>
          </cell>
        </row>
        <row r="1385">
          <cell r="A1385">
            <v>3107</v>
          </cell>
          <cell r="B1385" t="str">
            <v>Arlington Heights</v>
          </cell>
          <cell r="C1385" t="str">
            <v>USA &amp; Canada</v>
          </cell>
          <cell r="E1385">
            <v>83</v>
          </cell>
          <cell r="F1385">
            <v>79</v>
          </cell>
          <cell r="K1385">
            <v>-4</v>
          </cell>
        </row>
        <row r="1386">
          <cell r="A1386">
            <v>3108</v>
          </cell>
          <cell r="B1386" t="str">
            <v>Barrington</v>
          </cell>
          <cell r="C1386" t="str">
            <v>USA &amp; Canada</v>
          </cell>
          <cell r="E1386">
            <v>22</v>
          </cell>
          <cell r="F1386">
            <v>22</v>
          </cell>
          <cell r="K1386">
            <v>0</v>
          </cell>
        </row>
        <row r="1387">
          <cell r="A1387">
            <v>3109</v>
          </cell>
          <cell r="B1387" t="str">
            <v>Bartlett</v>
          </cell>
          <cell r="C1387" t="str">
            <v>USA &amp; Canada</v>
          </cell>
          <cell r="E1387">
            <v>30</v>
          </cell>
          <cell r="F1387">
            <v>30</v>
          </cell>
          <cell r="K1387">
            <v>0</v>
          </cell>
        </row>
        <row r="1388">
          <cell r="A1388">
            <v>3110</v>
          </cell>
          <cell r="B1388" t="str">
            <v>Batavia</v>
          </cell>
          <cell r="C1388" t="str">
            <v>USA &amp; Canada</v>
          </cell>
          <cell r="E1388">
            <v>27</v>
          </cell>
          <cell r="F1388">
            <v>28</v>
          </cell>
          <cell r="K1388">
            <v>1</v>
          </cell>
        </row>
        <row r="1389">
          <cell r="A1389">
            <v>3111</v>
          </cell>
          <cell r="B1389" t="str">
            <v>Buffalo Grove</v>
          </cell>
          <cell r="C1389" t="str">
            <v>USA &amp; Canada</v>
          </cell>
          <cell r="E1389">
            <v>51</v>
          </cell>
          <cell r="F1389">
            <v>51</v>
          </cell>
          <cell r="K1389">
            <v>0</v>
          </cell>
        </row>
        <row r="1390">
          <cell r="A1390">
            <v>3112</v>
          </cell>
          <cell r="B1390" t="str">
            <v>Carol Stream</v>
          </cell>
          <cell r="C1390" t="str">
            <v>USA &amp; Canada</v>
          </cell>
          <cell r="E1390">
            <v>21</v>
          </cell>
          <cell r="F1390">
            <v>21</v>
          </cell>
          <cell r="K1390">
            <v>0</v>
          </cell>
        </row>
        <row r="1391">
          <cell r="A1391">
            <v>3113</v>
          </cell>
          <cell r="B1391" t="str">
            <v>Cary-Grove</v>
          </cell>
          <cell r="C1391" t="str">
            <v>USA &amp; Canada</v>
          </cell>
          <cell r="E1391">
            <v>18</v>
          </cell>
          <cell r="F1391">
            <v>21</v>
          </cell>
          <cell r="K1391">
            <v>3</v>
          </cell>
        </row>
        <row r="1392">
          <cell r="A1392">
            <v>3115</v>
          </cell>
          <cell r="B1392" t="str">
            <v>Deerfield</v>
          </cell>
          <cell r="C1392" t="str">
            <v>USA &amp; Canada</v>
          </cell>
          <cell r="E1392">
            <v>31</v>
          </cell>
          <cell r="F1392">
            <v>33</v>
          </cell>
          <cell r="K1392">
            <v>2</v>
          </cell>
        </row>
        <row r="1393">
          <cell r="A1393">
            <v>3117</v>
          </cell>
          <cell r="B1393" t="str">
            <v>Dundee Township</v>
          </cell>
          <cell r="C1393" t="str">
            <v>USA &amp; Canada</v>
          </cell>
          <cell r="E1393">
            <v>25</v>
          </cell>
          <cell r="F1393">
            <v>27</v>
          </cell>
          <cell r="K1393">
            <v>2</v>
          </cell>
        </row>
        <row r="1394">
          <cell r="A1394">
            <v>3118</v>
          </cell>
          <cell r="B1394" t="str">
            <v>Elgin</v>
          </cell>
          <cell r="C1394" t="str">
            <v>USA &amp; Canada</v>
          </cell>
          <cell r="E1394">
            <v>39</v>
          </cell>
          <cell r="F1394">
            <v>32</v>
          </cell>
          <cell r="K1394">
            <v>-7</v>
          </cell>
        </row>
        <row r="1395">
          <cell r="A1395">
            <v>3119</v>
          </cell>
          <cell r="B1395" t="str">
            <v>Elk Grove Village</v>
          </cell>
          <cell r="C1395" t="str">
            <v>USA &amp; Canada</v>
          </cell>
          <cell r="E1395">
            <v>27</v>
          </cell>
          <cell r="F1395">
            <v>28</v>
          </cell>
          <cell r="K1395">
            <v>1</v>
          </cell>
        </row>
        <row r="1396">
          <cell r="A1396">
            <v>3120</v>
          </cell>
          <cell r="B1396" t="str">
            <v>Evanston</v>
          </cell>
          <cell r="C1396" t="str">
            <v>USA &amp; Canada</v>
          </cell>
          <cell r="E1396">
            <v>47</v>
          </cell>
          <cell r="F1396">
            <v>43</v>
          </cell>
          <cell r="K1396">
            <v>-4</v>
          </cell>
        </row>
        <row r="1397">
          <cell r="A1397">
            <v>3121</v>
          </cell>
          <cell r="B1397" t="str">
            <v>Fox Lake-Round Lake Area</v>
          </cell>
          <cell r="C1397" t="str">
            <v>USA &amp; Canada</v>
          </cell>
          <cell r="E1397">
            <v>16</v>
          </cell>
          <cell r="F1397">
            <v>15</v>
          </cell>
          <cell r="K1397">
            <v>-1</v>
          </cell>
        </row>
        <row r="1398">
          <cell r="A1398">
            <v>3122</v>
          </cell>
          <cell r="B1398" t="str">
            <v>Geneva</v>
          </cell>
          <cell r="C1398" t="str">
            <v>USA &amp; Canada</v>
          </cell>
          <cell r="E1398">
            <v>24</v>
          </cell>
          <cell r="F1398">
            <v>23</v>
          </cell>
          <cell r="K1398">
            <v>-1</v>
          </cell>
        </row>
        <row r="1399">
          <cell r="A1399">
            <v>3123</v>
          </cell>
          <cell r="B1399" t="str">
            <v>Glencoe</v>
          </cell>
          <cell r="C1399" t="str">
            <v>USA &amp; Canada</v>
          </cell>
          <cell r="E1399">
            <v>13</v>
          </cell>
          <cell r="F1399">
            <v>15</v>
          </cell>
          <cell r="K1399">
            <v>2</v>
          </cell>
        </row>
        <row r="1400">
          <cell r="A1400">
            <v>3125</v>
          </cell>
          <cell r="B1400" t="str">
            <v>Glen Ellyn</v>
          </cell>
          <cell r="C1400" t="str">
            <v>USA &amp; Canada</v>
          </cell>
          <cell r="E1400">
            <v>43</v>
          </cell>
          <cell r="F1400">
            <v>42</v>
          </cell>
          <cell r="K1400">
            <v>-1</v>
          </cell>
        </row>
        <row r="1401">
          <cell r="A1401">
            <v>3126</v>
          </cell>
          <cell r="B1401" t="str">
            <v>Glenview</v>
          </cell>
          <cell r="C1401" t="str">
            <v>USA &amp; Canada</v>
          </cell>
          <cell r="E1401">
            <v>11</v>
          </cell>
          <cell r="F1401">
            <v>12</v>
          </cell>
          <cell r="K1401">
            <v>1</v>
          </cell>
        </row>
        <row r="1402">
          <cell r="A1402">
            <v>3127</v>
          </cell>
          <cell r="B1402" t="str">
            <v>Highland Park/Highwood</v>
          </cell>
          <cell r="C1402" t="str">
            <v>USA &amp; Canada</v>
          </cell>
          <cell r="E1402">
            <v>48</v>
          </cell>
          <cell r="F1402">
            <v>54</v>
          </cell>
          <cell r="K1402">
            <v>6</v>
          </cell>
        </row>
        <row r="1403">
          <cell r="A1403">
            <v>3128</v>
          </cell>
          <cell r="B1403" t="str">
            <v>Lake Forest-Lake Bluff</v>
          </cell>
          <cell r="C1403" t="str">
            <v>USA &amp; Canada</v>
          </cell>
          <cell r="E1403">
            <v>62</v>
          </cell>
          <cell r="F1403">
            <v>61</v>
          </cell>
          <cell r="K1403">
            <v>-1</v>
          </cell>
        </row>
        <row r="1404">
          <cell r="A1404">
            <v>3129</v>
          </cell>
          <cell r="B1404" t="str">
            <v>Lake Zurich</v>
          </cell>
          <cell r="C1404" t="str">
            <v>USA &amp; Canada</v>
          </cell>
          <cell r="E1404">
            <v>21</v>
          </cell>
          <cell r="F1404">
            <v>22</v>
          </cell>
          <cell r="K1404">
            <v>1</v>
          </cell>
        </row>
        <row r="1405">
          <cell r="A1405">
            <v>3131</v>
          </cell>
          <cell r="B1405" t="str">
            <v>Lombard</v>
          </cell>
          <cell r="C1405" t="str">
            <v>USA &amp; Canada</v>
          </cell>
          <cell r="E1405">
            <v>28</v>
          </cell>
          <cell r="F1405">
            <v>28</v>
          </cell>
          <cell r="K1405">
            <v>0</v>
          </cell>
        </row>
        <row r="1406">
          <cell r="A1406">
            <v>3132</v>
          </cell>
          <cell r="B1406" t="str">
            <v>McHenry</v>
          </cell>
          <cell r="C1406" t="str">
            <v>USA &amp; Canada</v>
          </cell>
          <cell r="E1406">
            <v>27</v>
          </cell>
          <cell r="F1406">
            <v>26</v>
          </cell>
          <cell r="K1406">
            <v>-1</v>
          </cell>
        </row>
        <row r="1407">
          <cell r="A1407">
            <v>3133</v>
          </cell>
          <cell r="B1407" t="str">
            <v>River Cities-Greater Mount Prospect Area</v>
          </cell>
          <cell r="C1407" t="str">
            <v>USA &amp; Canada</v>
          </cell>
          <cell r="E1407">
            <v>30</v>
          </cell>
          <cell r="F1407">
            <v>31</v>
          </cell>
          <cell r="K1407">
            <v>1</v>
          </cell>
        </row>
        <row r="1408">
          <cell r="A1408">
            <v>3134</v>
          </cell>
          <cell r="B1408" t="str">
            <v>Mundelein-Vernon Hills</v>
          </cell>
          <cell r="C1408" t="str">
            <v>USA &amp; Canada</v>
          </cell>
          <cell r="E1408">
            <v>24</v>
          </cell>
          <cell r="F1408">
            <v>27</v>
          </cell>
          <cell r="K1408">
            <v>3</v>
          </cell>
        </row>
        <row r="1409">
          <cell r="A1409">
            <v>3136</v>
          </cell>
          <cell r="B1409" t="str">
            <v>Northbrook</v>
          </cell>
          <cell r="C1409" t="str">
            <v>USA &amp; Canada</v>
          </cell>
          <cell r="E1409">
            <v>68</v>
          </cell>
          <cell r="F1409">
            <v>68</v>
          </cell>
          <cell r="K1409">
            <v>0</v>
          </cell>
        </row>
        <row r="1410">
          <cell r="A1410">
            <v>3137</v>
          </cell>
          <cell r="B1410" t="str">
            <v>North Chicago</v>
          </cell>
          <cell r="C1410" t="str">
            <v>USA &amp; Canada</v>
          </cell>
          <cell r="E1410">
            <v>10</v>
          </cell>
          <cell r="F1410">
            <v>14</v>
          </cell>
          <cell r="K1410">
            <v>4</v>
          </cell>
        </row>
        <row r="1411">
          <cell r="A1411">
            <v>3138</v>
          </cell>
          <cell r="B1411" t="str">
            <v>Palatine</v>
          </cell>
          <cell r="C1411" t="str">
            <v>USA &amp; Canada</v>
          </cell>
          <cell r="E1411">
            <v>32</v>
          </cell>
          <cell r="F1411">
            <v>32</v>
          </cell>
          <cell r="K1411">
            <v>0</v>
          </cell>
        </row>
        <row r="1412">
          <cell r="A1412">
            <v>3139</v>
          </cell>
          <cell r="B1412" t="str">
            <v>Park Ridge</v>
          </cell>
          <cell r="C1412" t="str">
            <v>USA &amp; Canada</v>
          </cell>
          <cell r="E1412">
            <v>33</v>
          </cell>
          <cell r="F1412">
            <v>33</v>
          </cell>
          <cell r="K1412">
            <v>0</v>
          </cell>
        </row>
        <row r="1413">
          <cell r="A1413">
            <v>3140</v>
          </cell>
          <cell r="B1413" t="str">
            <v>Richmond-Spring Grove Area</v>
          </cell>
          <cell r="C1413" t="str">
            <v>USA &amp; Canada</v>
          </cell>
          <cell r="E1413">
            <v>27</v>
          </cell>
          <cell r="F1413">
            <v>26</v>
          </cell>
          <cell r="K1413">
            <v>-1</v>
          </cell>
        </row>
        <row r="1414">
          <cell r="A1414">
            <v>3141</v>
          </cell>
          <cell r="B1414" t="str">
            <v>Rolling Meadows</v>
          </cell>
          <cell r="C1414" t="str">
            <v>USA &amp; Canada</v>
          </cell>
          <cell r="E1414">
            <v>0</v>
          </cell>
          <cell r="F1414">
            <v>0</v>
          </cell>
          <cell r="H1414" t="str">
            <v xml:space="preserve"> Club Resignation/Disband</v>
          </cell>
          <cell r="J1414" t="str">
            <v>02-Jul-2019</v>
          </cell>
          <cell r="K1414">
            <v>0</v>
          </cell>
        </row>
        <row r="1415">
          <cell r="A1415">
            <v>3142</v>
          </cell>
          <cell r="B1415" t="str">
            <v>St. Charles</v>
          </cell>
          <cell r="C1415" t="str">
            <v>USA &amp; Canada</v>
          </cell>
          <cell r="E1415">
            <v>21</v>
          </cell>
          <cell r="F1415">
            <v>22</v>
          </cell>
          <cell r="K1415">
            <v>1</v>
          </cell>
        </row>
        <row r="1416">
          <cell r="A1416">
            <v>3143</v>
          </cell>
          <cell r="B1416" t="str">
            <v>Schaumburg-Hoffman Estates</v>
          </cell>
          <cell r="C1416" t="str">
            <v>USA &amp; Canada</v>
          </cell>
          <cell r="E1416">
            <v>61</v>
          </cell>
          <cell r="F1416">
            <v>67</v>
          </cell>
          <cell r="K1416">
            <v>6</v>
          </cell>
        </row>
        <row r="1417">
          <cell r="A1417">
            <v>3144</v>
          </cell>
          <cell r="B1417" t="str">
            <v>Skokie Valley</v>
          </cell>
          <cell r="C1417" t="str">
            <v>USA &amp; Canada</v>
          </cell>
          <cell r="E1417">
            <v>50</v>
          </cell>
          <cell r="F1417">
            <v>56</v>
          </cell>
          <cell r="K1417">
            <v>6</v>
          </cell>
        </row>
        <row r="1418">
          <cell r="A1418">
            <v>3145</v>
          </cell>
          <cell r="B1418" t="str">
            <v>Villa Park</v>
          </cell>
          <cell r="C1418" t="str">
            <v>USA &amp; Canada</v>
          </cell>
          <cell r="E1418">
            <v>19</v>
          </cell>
          <cell r="F1418">
            <v>18</v>
          </cell>
          <cell r="K1418">
            <v>-1</v>
          </cell>
        </row>
        <row r="1419">
          <cell r="A1419">
            <v>3146</v>
          </cell>
          <cell r="B1419" t="str">
            <v>Waukegan</v>
          </cell>
          <cell r="C1419" t="str">
            <v>USA &amp; Canada</v>
          </cell>
          <cell r="E1419">
            <v>25</v>
          </cell>
          <cell r="F1419">
            <v>24</v>
          </cell>
          <cell r="K1419">
            <v>-1</v>
          </cell>
        </row>
        <row r="1420">
          <cell r="A1420">
            <v>3147</v>
          </cell>
          <cell r="B1420" t="str">
            <v>West Chicago</v>
          </cell>
          <cell r="C1420" t="str">
            <v>USA &amp; Canada</v>
          </cell>
          <cell r="E1420">
            <v>12</v>
          </cell>
          <cell r="F1420">
            <v>14</v>
          </cell>
          <cell r="K1420">
            <v>2</v>
          </cell>
        </row>
        <row r="1421">
          <cell r="A1421">
            <v>3148</v>
          </cell>
          <cell r="B1421" t="str">
            <v>Wheaton</v>
          </cell>
          <cell r="C1421" t="str">
            <v>USA &amp; Canada</v>
          </cell>
          <cell r="E1421">
            <v>40</v>
          </cell>
          <cell r="F1421">
            <v>40</v>
          </cell>
          <cell r="K1421">
            <v>0</v>
          </cell>
        </row>
        <row r="1422">
          <cell r="A1422">
            <v>3149</v>
          </cell>
          <cell r="B1422" t="str">
            <v>Wheeling</v>
          </cell>
          <cell r="C1422" t="str">
            <v>USA &amp; Canada</v>
          </cell>
          <cell r="E1422">
            <v>17</v>
          </cell>
          <cell r="F1422">
            <v>17</v>
          </cell>
          <cell r="K1422">
            <v>0</v>
          </cell>
        </row>
        <row r="1423">
          <cell r="A1423">
            <v>3150</v>
          </cell>
          <cell r="B1423" t="str">
            <v>Wilmette</v>
          </cell>
          <cell r="C1423" t="str">
            <v>USA &amp; Canada</v>
          </cell>
          <cell r="E1423">
            <v>49</v>
          </cell>
          <cell r="F1423">
            <v>49</v>
          </cell>
          <cell r="K1423">
            <v>0</v>
          </cell>
        </row>
        <row r="1424">
          <cell r="A1424">
            <v>3151</v>
          </cell>
          <cell r="B1424" t="str">
            <v>Winnetka Northfield</v>
          </cell>
          <cell r="C1424" t="str">
            <v>USA &amp; Canada</v>
          </cell>
          <cell r="E1424">
            <v>55</v>
          </cell>
          <cell r="F1424">
            <v>54</v>
          </cell>
          <cell r="K1424">
            <v>-1</v>
          </cell>
        </row>
        <row r="1425">
          <cell r="A1425">
            <v>3152</v>
          </cell>
          <cell r="B1425" t="str">
            <v>Woodstock</v>
          </cell>
          <cell r="C1425" t="str">
            <v>USA &amp; Canada</v>
          </cell>
          <cell r="E1425">
            <v>47</v>
          </cell>
          <cell r="F1425">
            <v>46</v>
          </cell>
          <cell r="K1425">
            <v>-1</v>
          </cell>
        </row>
        <row r="1426">
          <cell r="A1426">
            <v>22901</v>
          </cell>
          <cell r="B1426" t="str">
            <v>Evanston Lighthouse</v>
          </cell>
          <cell r="C1426" t="str">
            <v>USA &amp; Canada</v>
          </cell>
          <cell r="E1426">
            <v>74</v>
          </cell>
          <cell r="F1426">
            <v>72</v>
          </cell>
          <cell r="K1426">
            <v>-2</v>
          </cell>
        </row>
        <row r="1427">
          <cell r="A1427">
            <v>24259</v>
          </cell>
          <cell r="B1427" t="str">
            <v>St. Charles Breakfast</v>
          </cell>
          <cell r="C1427" t="str">
            <v>USA &amp; Canada</v>
          </cell>
          <cell r="E1427">
            <v>26</v>
          </cell>
          <cell r="F1427">
            <v>28</v>
          </cell>
          <cell r="K1427">
            <v>2</v>
          </cell>
        </row>
        <row r="1428">
          <cell r="A1428">
            <v>24505</v>
          </cell>
          <cell r="B1428" t="str">
            <v>Libertyville Sunrise</v>
          </cell>
          <cell r="C1428" t="str">
            <v>USA &amp; Canada</v>
          </cell>
          <cell r="E1428">
            <v>38</v>
          </cell>
          <cell r="F1428">
            <v>38</v>
          </cell>
          <cell r="K1428">
            <v>0</v>
          </cell>
        </row>
        <row r="1429">
          <cell r="A1429">
            <v>25240</v>
          </cell>
          <cell r="B1429" t="str">
            <v>Barrington Breakfast</v>
          </cell>
          <cell r="C1429" t="str">
            <v>USA &amp; Canada</v>
          </cell>
          <cell r="E1429">
            <v>45</v>
          </cell>
          <cell r="F1429">
            <v>42</v>
          </cell>
          <cell r="K1429">
            <v>-3</v>
          </cell>
        </row>
        <row r="1430">
          <cell r="A1430">
            <v>25288</v>
          </cell>
          <cell r="B1430" t="str">
            <v>Gurnee</v>
          </cell>
          <cell r="C1430" t="str">
            <v>USA &amp; Canada</v>
          </cell>
          <cell r="E1430">
            <v>34</v>
          </cell>
          <cell r="F1430">
            <v>32</v>
          </cell>
          <cell r="K1430">
            <v>-2</v>
          </cell>
        </row>
        <row r="1431">
          <cell r="A1431">
            <v>26025</v>
          </cell>
          <cell r="B1431" t="str">
            <v>Glenview-Sunrise</v>
          </cell>
          <cell r="C1431" t="str">
            <v>USA &amp; Canada</v>
          </cell>
          <cell r="E1431">
            <v>46</v>
          </cell>
          <cell r="F1431">
            <v>41</v>
          </cell>
          <cell r="K1431">
            <v>-5</v>
          </cell>
        </row>
        <row r="1432">
          <cell r="A1432">
            <v>26238</v>
          </cell>
          <cell r="B1432" t="str">
            <v>Elgin Breakfast</v>
          </cell>
          <cell r="C1432" t="str">
            <v>USA &amp; Canada</v>
          </cell>
          <cell r="E1432">
            <v>19</v>
          </cell>
          <cell r="F1432">
            <v>20</v>
          </cell>
          <cell r="K1432">
            <v>1</v>
          </cell>
        </row>
        <row r="1433">
          <cell r="A1433">
            <v>26757</v>
          </cell>
          <cell r="B1433" t="str">
            <v>Crystal Lake Dawnbreakers</v>
          </cell>
          <cell r="C1433" t="str">
            <v>USA &amp; Canada</v>
          </cell>
          <cell r="E1433">
            <v>29</v>
          </cell>
          <cell r="F1433">
            <v>29</v>
          </cell>
          <cell r="K1433">
            <v>0</v>
          </cell>
        </row>
        <row r="1434">
          <cell r="A1434">
            <v>27031</v>
          </cell>
          <cell r="B1434" t="str">
            <v>Schaumburg A.M.</v>
          </cell>
          <cell r="C1434" t="str">
            <v>USA &amp; Canada</v>
          </cell>
          <cell r="E1434">
            <v>19</v>
          </cell>
          <cell r="F1434">
            <v>17</v>
          </cell>
          <cell r="K1434">
            <v>-2</v>
          </cell>
        </row>
        <row r="1435">
          <cell r="A1435">
            <v>27231</v>
          </cell>
          <cell r="B1435" t="str">
            <v>Wilmette Harbor</v>
          </cell>
          <cell r="C1435" t="str">
            <v>USA &amp; Canada</v>
          </cell>
          <cell r="E1435">
            <v>39</v>
          </cell>
          <cell r="F1435">
            <v>39</v>
          </cell>
          <cell r="K1435">
            <v>0</v>
          </cell>
        </row>
        <row r="1436">
          <cell r="A1436">
            <v>27535</v>
          </cell>
          <cell r="B1436" t="str">
            <v>Wauconda</v>
          </cell>
          <cell r="C1436" t="str">
            <v>USA &amp; Canada</v>
          </cell>
          <cell r="E1436">
            <v>12</v>
          </cell>
          <cell r="F1436">
            <v>11</v>
          </cell>
          <cell r="K1436">
            <v>-1</v>
          </cell>
        </row>
        <row r="1437">
          <cell r="A1437">
            <v>27650</v>
          </cell>
          <cell r="B1437" t="str">
            <v>Wheaton A.M.</v>
          </cell>
          <cell r="C1437" t="str">
            <v>USA &amp; Canada</v>
          </cell>
          <cell r="E1437">
            <v>22</v>
          </cell>
          <cell r="F1437">
            <v>23</v>
          </cell>
          <cell r="K1437">
            <v>1</v>
          </cell>
        </row>
        <row r="1438">
          <cell r="A1438">
            <v>28898</v>
          </cell>
          <cell r="B1438" t="str">
            <v>Algonquin</v>
          </cell>
          <cell r="C1438" t="str">
            <v>USA &amp; Canada</v>
          </cell>
          <cell r="E1438">
            <v>22</v>
          </cell>
          <cell r="F1438">
            <v>22</v>
          </cell>
          <cell r="K1438">
            <v>0</v>
          </cell>
        </row>
        <row r="1439">
          <cell r="A1439">
            <v>28908</v>
          </cell>
          <cell r="B1439" t="str">
            <v>Lincolnshire (Morning Star)</v>
          </cell>
          <cell r="C1439" t="str">
            <v>USA &amp; Canada</v>
          </cell>
          <cell r="E1439">
            <v>17</v>
          </cell>
          <cell r="F1439">
            <v>17</v>
          </cell>
          <cell r="K1439">
            <v>0</v>
          </cell>
        </row>
        <row r="1440">
          <cell r="A1440">
            <v>30427</v>
          </cell>
          <cell r="B1440" t="str">
            <v>Long Grove/Kildeer/Hawthorn Woods</v>
          </cell>
          <cell r="C1440" t="str">
            <v>USA &amp; Canada</v>
          </cell>
          <cell r="E1440">
            <v>15</v>
          </cell>
          <cell r="F1440">
            <v>14</v>
          </cell>
          <cell r="K1440">
            <v>-1</v>
          </cell>
        </row>
        <row r="1441">
          <cell r="A1441">
            <v>50110</v>
          </cell>
          <cell r="B1441" t="str">
            <v>Bloomingdale-Roselle</v>
          </cell>
          <cell r="C1441" t="str">
            <v>USA &amp; Canada</v>
          </cell>
          <cell r="E1441">
            <v>21</v>
          </cell>
          <cell r="F1441">
            <v>23</v>
          </cell>
          <cell r="K1441">
            <v>2</v>
          </cell>
        </row>
        <row r="1442">
          <cell r="A1442">
            <v>51939</v>
          </cell>
          <cell r="B1442" t="str">
            <v>Illinois Beach Sunrise</v>
          </cell>
          <cell r="C1442" t="str">
            <v>USA &amp; Canada</v>
          </cell>
          <cell r="E1442">
            <v>31</v>
          </cell>
          <cell r="F1442">
            <v>31</v>
          </cell>
          <cell r="K1442">
            <v>0</v>
          </cell>
        </row>
        <row r="1443">
          <cell r="A1443">
            <v>53542</v>
          </cell>
          <cell r="B1443" t="str">
            <v>Huntley</v>
          </cell>
          <cell r="C1443" t="str">
            <v>USA &amp; Canada</v>
          </cell>
          <cell r="E1443">
            <v>15</v>
          </cell>
          <cell r="F1443">
            <v>15</v>
          </cell>
          <cell r="K1443">
            <v>0</v>
          </cell>
        </row>
        <row r="1444">
          <cell r="A1444">
            <v>66256</v>
          </cell>
          <cell r="B1444" t="str">
            <v>Lake In The Hills</v>
          </cell>
          <cell r="C1444" t="str">
            <v>USA &amp; Canada</v>
          </cell>
          <cell r="E1444">
            <v>15</v>
          </cell>
          <cell r="F1444">
            <v>13</v>
          </cell>
          <cell r="K1444">
            <v>-2</v>
          </cell>
        </row>
        <row r="1445">
          <cell r="A1445">
            <v>71976</v>
          </cell>
          <cell r="B1445" t="str">
            <v>Grayslake</v>
          </cell>
          <cell r="C1445" t="str">
            <v>USA &amp; Canada</v>
          </cell>
          <cell r="E1445">
            <v>16</v>
          </cell>
          <cell r="F1445">
            <v>14</v>
          </cell>
          <cell r="K1445">
            <v>-2</v>
          </cell>
        </row>
        <row r="1446">
          <cell r="A1446">
            <v>80051</v>
          </cell>
          <cell r="B1446" t="str">
            <v>Chicagoland Korean-Northbrook</v>
          </cell>
          <cell r="C1446" t="str">
            <v>USA &amp; Canada</v>
          </cell>
          <cell r="E1446">
            <v>24</v>
          </cell>
          <cell r="F1446">
            <v>24</v>
          </cell>
          <cell r="K1446">
            <v>0</v>
          </cell>
        </row>
        <row r="1447">
          <cell r="A1447">
            <v>82603</v>
          </cell>
          <cell r="B1447" t="str">
            <v>Carpentersville Morning</v>
          </cell>
          <cell r="C1447" t="str">
            <v>USA &amp; Canada</v>
          </cell>
          <cell r="E1447">
            <v>16</v>
          </cell>
          <cell r="F1447">
            <v>20</v>
          </cell>
          <cell r="K1447">
            <v>4</v>
          </cell>
        </row>
        <row r="1448">
          <cell r="A1448">
            <v>83083</v>
          </cell>
          <cell r="B1448" t="str">
            <v>McHenry-Sunrise</v>
          </cell>
          <cell r="C1448" t="str">
            <v>USA &amp; Canada</v>
          </cell>
          <cell r="E1448">
            <v>17</v>
          </cell>
          <cell r="F1448">
            <v>16</v>
          </cell>
          <cell r="K1448">
            <v>-1</v>
          </cell>
        </row>
        <row r="1449">
          <cell r="A1449">
            <v>84787</v>
          </cell>
          <cell r="B1449" t="str">
            <v>Fox Valley Sunset (Elgin/Algonquin/Crystal Lake)</v>
          </cell>
          <cell r="C1449" t="str">
            <v>USA &amp; Canada</v>
          </cell>
          <cell r="E1449">
            <v>22</v>
          </cell>
          <cell r="F1449">
            <v>23</v>
          </cell>
          <cell r="K1449">
            <v>1</v>
          </cell>
        </row>
        <row r="1450">
          <cell r="A1450">
            <v>89059</v>
          </cell>
          <cell r="B1450" t="str">
            <v>NW Supper (Crystal Lake, Lake in the Hills, Huntley)</v>
          </cell>
          <cell r="C1450" t="str">
            <v>USA &amp; Canada</v>
          </cell>
          <cell r="E1450">
            <v>12</v>
          </cell>
          <cell r="F1450">
            <v>13</v>
          </cell>
          <cell r="K1450">
            <v>1</v>
          </cell>
        </row>
        <row r="1451">
          <cell r="A1451">
            <v>89864</v>
          </cell>
          <cell r="B1451" t="str">
            <v>Niles</v>
          </cell>
          <cell r="C1451" t="str">
            <v>USA &amp; Canada</v>
          </cell>
          <cell r="E1451">
            <v>32</v>
          </cell>
          <cell r="F1451">
            <v>31</v>
          </cell>
          <cell r="K1451">
            <v>-1</v>
          </cell>
        </row>
        <row r="1452">
          <cell r="A1452" t="str">
            <v>Existing Club Totals</v>
          </cell>
          <cell r="E1452">
            <v>2053</v>
          </cell>
          <cell r="F1452">
            <v>2061</v>
          </cell>
          <cell r="K1452">
            <v>8</v>
          </cell>
        </row>
        <row r="1454">
          <cell r="A1454" t="str">
            <v>No New Clubs Chartered Since 1 July</v>
          </cell>
        </row>
        <row r="1455">
          <cell r="A1455" t="str">
            <v>Club ID</v>
          </cell>
          <cell r="B1455" t="str">
            <v>Club Name</v>
          </cell>
          <cell r="C1455" t="str">
            <v>Region 14 Name</v>
          </cell>
          <cell r="E1455" t="str">
            <v>Member Count @ 1 July</v>
          </cell>
          <cell r="F1455" t="str">
            <v>Member Count @ Current</v>
          </cell>
          <cell r="H1455" t="str">
            <v>Termination Reason</v>
          </cell>
          <cell r="J1455" t="str">
            <v>Termination Date</v>
          </cell>
          <cell r="K1455" t="str">
            <v>Net Change from 1 July</v>
          </cell>
        </row>
        <row r="1456">
          <cell r="E1456">
            <v>0</v>
          </cell>
          <cell r="F1456">
            <v>0</v>
          </cell>
          <cell r="K1456">
            <v>0</v>
          </cell>
        </row>
        <row r="1457">
          <cell r="A1457" t="str">
            <v>New Club Totals</v>
          </cell>
          <cell r="E1457">
            <v>0</v>
          </cell>
          <cell r="F1457">
            <v>0</v>
          </cell>
          <cell r="K1457">
            <v>0</v>
          </cell>
        </row>
        <row r="1459">
          <cell r="D1459" t="str">
            <v>Member at 1 July</v>
          </cell>
          <cell r="G1459" t="str">
            <v>Member @ Current</v>
          </cell>
          <cell r="I1459" t="str">
            <v>Net Change from 1 July</v>
          </cell>
        </row>
        <row r="1460">
          <cell r="A1460" t="str">
            <v>Total Performance For District # 6440</v>
          </cell>
          <cell r="D1460">
            <v>2053</v>
          </cell>
          <cell r="G1460">
            <v>2061</v>
          </cell>
          <cell r="I1460">
            <v>8</v>
          </cell>
        </row>
        <row r="1462">
          <cell r="A1462" t="str">
            <v>District ID 6450</v>
          </cell>
        </row>
        <row r="1463">
          <cell r="A1463" t="str">
            <v>Club ID</v>
          </cell>
          <cell r="B1463" t="str">
            <v>Club Name</v>
          </cell>
          <cell r="C1463" t="str">
            <v>Region 14 Name</v>
          </cell>
          <cell r="E1463" t="str">
            <v>Member Count @ 1 July</v>
          </cell>
          <cell r="F1463" t="str">
            <v>Member Count @ Current</v>
          </cell>
          <cell r="H1463" t="str">
            <v>Termination Reason</v>
          </cell>
          <cell r="J1463" t="str">
            <v>Termination Date</v>
          </cell>
          <cell r="K1463" t="str">
            <v>Net Change from 1 July</v>
          </cell>
        </row>
        <row r="1464">
          <cell r="A1464">
            <v>3154</v>
          </cell>
          <cell r="B1464" t="str">
            <v>Aurora</v>
          </cell>
          <cell r="C1464" t="str">
            <v>USA &amp; Canada</v>
          </cell>
          <cell r="E1464">
            <v>37</v>
          </cell>
          <cell r="F1464">
            <v>38</v>
          </cell>
          <cell r="K1464">
            <v>1</v>
          </cell>
        </row>
        <row r="1465">
          <cell r="A1465">
            <v>3156</v>
          </cell>
          <cell r="B1465" t="str">
            <v>Blue Island-Crestwood</v>
          </cell>
          <cell r="C1465" t="str">
            <v>USA &amp; Canada</v>
          </cell>
          <cell r="E1465">
            <v>12</v>
          </cell>
          <cell r="F1465">
            <v>12</v>
          </cell>
          <cell r="K1465">
            <v>0</v>
          </cell>
        </row>
        <row r="1466">
          <cell r="A1466">
            <v>3157</v>
          </cell>
          <cell r="B1466" t="str">
            <v>Bolingbrook</v>
          </cell>
          <cell r="C1466" t="str">
            <v>USA &amp; Canada</v>
          </cell>
          <cell r="E1466">
            <v>24</v>
          </cell>
          <cell r="F1466">
            <v>26</v>
          </cell>
          <cell r="K1466">
            <v>2</v>
          </cell>
        </row>
        <row r="1467">
          <cell r="A1467">
            <v>3158</v>
          </cell>
          <cell r="B1467" t="str">
            <v>Bradley-Bourbonnais</v>
          </cell>
          <cell r="C1467" t="str">
            <v>USA &amp; Canada</v>
          </cell>
          <cell r="E1467">
            <v>28</v>
          </cell>
          <cell r="F1467">
            <v>28</v>
          </cell>
          <cell r="K1467">
            <v>0</v>
          </cell>
        </row>
        <row r="1468">
          <cell r="A1468">
            <v>3161</v>
          </cell>
          <cell r="B1468" t="str">
            <v>Chicago</v>
          </cell>
          <cell r="C1468" t="str">
            <v>USA &amp; Canada</v>
          </cell>
          <cell r="E1468">
            <v>135</v>
          </cell>
          <cell r="F1468">
            <v>139</v>
          </cell>
          <cell r="K1468">
            <v>4</v>
          </cell>
        </row>
        <row r="1469">
          <cell r="A1469">
            <v>3162</v>
          </cell>
          <cell r="B1469" t="str">
            <v>Chicago Heights - Park Forest</v>
          </cell>
          <cell r="C1469" t="str">
            <v>USA &amp; Canada</v>
          </cell>
          <cell r="E1469">
            <v>31</v>
          </cell>
          <cell r="F1469">
            <v>30</v>
          </cell>
          <cell r="K1469">
            <v>-1</v>
          </cell>
        </row>
        <row r="1470">
          <cell r="A1470">
            <v>3163</v>
          </cell>
          <cell r="B1470" t="str">
            <v>Cicero</v>
          </cell>
          <cell r="C1470" t="str">
            <v>USA &amp; Canada</v>
          </cell>
          <cell r="E1470">
            <v>10</v>
          </cell>
          <cell r="F1470">
            <v>9</v>
          </cell>
          <cell r="K1470">
            <v>-1</v>
          </cell>
        </row>
        <row r="1471">
          <cell r="A1471">
            <v>3164</v>
          </cell>
          <cell r="B1471" t="str">
            <v>Darien</v>
          </cell>
          <cell r="C1471" t="str">
            <v>USA &amp; Canada</v>
          </cell>
          <cell r="E1471">
            <v>20</v>
          </cell>
          <cell r="F1471">
            <v>25</v>
          </cell>
          <cell r="K1471">
            <v>5</v>
          </cell>
        </row>
        <row r="1472">
          <cell r="A1472">
            <v>3166</v>
          </cell>
          <cell r="B1472" t="str">
            <v>Downers Grove</v>
          </cell>
          <cell r="C1472" t="str">
            <v>USA &amp; Canada</v>
          </cell>
          <cell r="E1472">
            <v>53</v>
          </cell>
          <cell r="F1472">
            <v>53</v>
          </cell>
          <cell r="K1472">
            <v>0</v>
          </cell>
        </row>
        <row r="1473">
          <cell r="A1473">
            <v>3168</v>
          </cell>
          <cell r="B1473" t="str">
            <v>Elmhurst</v>
          </cell>
          <cell r="C1473" t="str">
            <v>USA &amp; Canada</v>
          </cell>
          <cell r="E1473">
            <v>43</v>
          </cell>
          <cell r="F1473">
            <v>43</v>
          </cell>
          <cell r="K1473">
            <v>0</v>
          </cell>
        </row>
        <row r="1474">
          <cell r="A1474">
            <v>3173</v>
          </cell>
          <cell r="B1474" t="str">
            <v>Hinsdale</v>
          </cell>
          <cell r="C1474" t="str">
            <v>USA &amp; Canada</v>
          </cell>
          <cell r="E1474">
            <v>42</v>
          </cell>
          <cell r="F1474">
            <v>42</v>
          </cell>
          <cell r="K1474">
            <v>0</v>
          </cell>
        </row>
        <row r="1475">
          <cell r="A1475">
            <v>3174</v>
          </cell>
          <cell r="B1475" t="str">
            <v>Homewood</v>
          </cell>
          <cell r="C1475" t="str">
            <v>USA &amp; Canada</v>
          </cell>
          <cell r="E1475">
            <v>37</v>
          </cell>
          <cell r="F1475">
            <v>37</v>
          </cell>
          <cell r="K1475">
            <v>0</v>
          </cell>
        </row>
        <row r="1476">
          <cell r="A1476">
            <v>3175</v>
          </cell>
          <cell r="B1476" t="str">
            <v>Joliet</v>
          </cell>
          <cell r="C1476" t="str">
            <v>USA &amp; Canada</v>
          </cell>
          <cell r="E1476">
            <v>125</v>
          </cell>
          <cell r="F1476">
            <v>124</v>
          </cell>
          <cell r="K1476">
            <v>-1</v>
          </cell>
        </row>
        <row r="1477">
          <cell r="A1477">
            <v>3176</v>
          </cell>
          <cell r="B1477" t="str">
            <v>Kankakee</v>
          </cell>
          <cell r="C1477" t="str">
            <v>USA &amp; Canada</v>
          </cell>
          <cell r="E1477">
            <v>17</v>
          </cell>
          <cell r="F1477">
            <v>18</v>
          </cell>
          <cell r="K1477">
            <v>1</v>
          </cell>
        </row>
        <row r="1478">
          <cell r="A1478">
            <v>3177</v>
          </cell>
          <cell r="B1478" t="str">
            <v>La Grange</v>
          </cell>
          <cell r="C1478" t="str">
            <v>USA &amp; Canada</v>
          </cell>
          <cell r="E1478">
            <v>27</v>
          </cell>
          <cell r="F1478">
            <v>27</v>
          </cell>
          <cell r="K1478">
            <v>0</v>
          </cell>
        </row>
        <row r="1479">
          <cell r="A1479">
            <v>3179</v>
          </cell>
          <cell r="B1479" t="str">
            <v>Lisle</v>
          </cell>
          <cell r="C1479" t="str">
            <v>USA &amp; Canada</v>
          </cell>
          <cell r="E1479">
            <v>15</v>
          </cell>
          <cell r="F1479">
            <v>17</v>
          </cell>
          <cell r="K1479">
            <v>2</v>
          </cell>
        </row>
        <row r="1480">
          <cell r="A1480">
            <v>3180</v>
          </cell>
          <cell r="B1480" t="str">
            <v>Lockport</v>
          </cell>
          <cell r="C1480" t="str">
            <v>USA &amp; Canada</v>
          </cell>
          <cell r="E1480">
            <v>21</v>
          </cell>
          <cell r="F1480">
            <v>21</v>
          </cell>
          <cell r="K1480">
            <v>0</v>
          </cell>
        </row>
        <row r="1481">
          <cell r="A1481">
            <v>3181</v>
          </cell>
          <cell r="B1481" t="str">
            <v>Manteno</v>
          </cell>
          <cell r="C1481" t="str">
            <v>USA &amp; Canada</v>
          </cell>
          <cell r="E1481">
            <v>23</v>
          </cell>
          <cell r="F1481">
            <v>25</v>
          </cell>
          <cell r="K1481">
            <v>2</v>
          </cell>
        </row>
        <row r="1482">
          <cell r="A1482">
            <v>3182</v>
          </cell>
          <cell r="B1482" t="str">
            <v>Matteson</v>
          </cell>
          <cell r="C1482" t="str">
            <v>USA &amp; Canada</v>
          </cell>
          <cell r="E1482">
            <v>15</v>
          </cell>
          <cell r="F1482">
            <v>16</v>
          </cell>
          <cell r="K1482">
            <v>1</v>
          </cell>
        </row>
        <row r="1483">
          <cell r="A1483">
            <v>3183</v>
          </cell>
          <cell r="B1483" t="str">
            <v>Maywood-Proviso</v>
          </cell>
          <cell r="C1483" t="str">
            <v>USA &amp; Canada</v>
          </cell>
          <cell r="E1483">
            <v>40</v>
          </cell>
          <cell r="F1483">
            <v>39</v>
          </cell>
          <cell r="K1483">
            <v>-1</v>
          </cell>
        </row>
        <row r="1484">
          <cell r="A1484">
            <v>3185</v>
          </cell>
          <cell r="B1484" t="str">
            <v>Morris</v>
          </cell>
          <cell r="C1484" t="str">
            <v>USA &amp; Canada</v>
          </cell>
          <cell r="E1484">
            <v>17</v>
          </cell>
          <cell r="F1484">
            <v>17</v>
          </cell>
          <cell r="K1484">
            <v>0</v>
          </cell>
        </row>
        <row r="1485">
          <cell r="A1485">
            <v>3186</v>
          </cell>
          <cell r="B1485" t="str">
            <v>Naperville</v>
          </cell>
          <cell r="C1485" t="str">
            <v>USA &amp; Canada</v>
          </cell>
          <cell r="E1485">
            <v>116</v>
          </cell>
          <cell r="F1485">
            <v>119</v>
          </cell>
          <cell r="K1485">
            <v>3</v>
          </cell>
        </row>
        <row r="1486">
          <cell r="A1486">
            <v>3187</v>
          </cell>
          <cell r="B1486" t="str">
            <v>Oak Brook</v>
          </cell>
          <cell r="C1486" t="str">
            <v>USA &amp; Canada</v>
          </cell>
          <cell r="E1486">
            <v>20</v>
          </cell>
          <cell r="F1486">
            <v>21</v>
          </cell>
          <cell r="K1486">
            <v>1</v>
          </cell>
        </row>
        <row r="1487">
          <cell r="A1487">
            <v>3188</v>
          </cell>
          <cell r="B1487" t="str">
            <v>Oak Forest</v>
          </cell>
          <cell r="C1487" t="str">
            <v>USA &amp; Canada</v>
          </cell>
          <cell r="E1487">
            <v>20</v>
          </cell>
          <cell r="F1487">
            <v>20</v>
          </cell>
          <cell r="K1487">
            <v>0</v>
          </cell>
        </row>
        <row r="1488">
          <cell r="A1488">
            <v>3190</v>
          </cell>
          <cell r="B1488" t="str">
            <v>Oak Park-River Forest</v>
          </cell>
          <cell r="C1488" t="str">
            <v>USA &amp; Canada</v>
          </cell>
          <cell r="E1488">
            <v>67</v>
          </cell>
          <cell r="F1488">
            <v>73</v>
          </cell>
          <cell r="K1488">
            <v>6</v>
          </cell>
        </row>
        <row r="1489">
          <cell r="A1489">
            <v>3191</v>
          </cell>
          <cell r="B1489" t="str">
            <v>Chicago O'Hare</v>
          </cell>
          <cell r="C1489" t="str">
            <v>USA &amp; Canada</v>
          </cell>
          <cell r="E1489">
            <v>24</v>
          </cell>
          <cell r="F1489">
            <v>26</v>
          </cell>
          <cell r="K1489">
            <v>2</v>
          </cell>
        </row>
        <row r="1490">
          <cell r="A1490">
            <v>3192</v>
          </cell>
          <cell r="B1490" t="str">
            <v>Orland Park</v>
          </cell>
          <cell r="C1490" t="str">
            <v>USA &amp; Canada</v>
          </cell>
          <cell r="E1490">
            <v>35</v>
          </cell>
          <cell r="F1490">
            <v>35</v>
          </cell>
          <cell r="K1490">
            <v>0</v>
          </cell>
        </row>
        <row r="1491">
          <cell r="A1491">
            <v>3193</v>
          </cell>
          <cell r="B1491" t="str">
            <v>Moraine Valley (Palos Hills)</v>
          </cell>
          <cell r="C1491" t="str">
            <v>USA &amp; Canada</v>
          </cell>
          <cell r="E1491">
            <v>15</v>
          </cell>
          <cell r="F1491">
            <v>14</v>
          </cell>
          <cell r="K1491">
            <v>-1</v>
          </cell>
        </row>
        <row r="1492">
          <cell r="A1492">
            <v>3195</v>
          </cell>
          <cell r="B1492" t="str">
            <v>Plainfield</v>
          </cell>
          <cell r="C1492" t="str">
            <v>USA &amp; Canada</v>
          </cell>
          <cell r="E1492">
            <v>18</v>
          </cell>
          <cell r="F1492">
            <v>18</v>
          </cell>
          <cell r="K1492">
            <v>0</v>
          </cell>
        </row>
        <row r="1493">
          <cell r="A1493">
            <v>3196</v>
          </cell>
          <cell r="B1493" t="str">
            <v>Norridge-Harwood Heights</v>
          </cell>
          <cell r="C1493" t="str">
            <v>USA &amp; Canada</v>
          </cell>
          <cell r="E1493">
            <v>13</v>
          </cell>
          <cell r="F1493">
            <v>13</v>
          </cell>
          <cell r="K1493">
            <v>0</v>
          </cell>
        </row>
        <row r="1494">
          <cell r="A1494">
            <v>3197</v>
          </cell>
          <cell r="B1494" t="str">
            <v>Tinley Park-Frankfort</v>
          </cell>
          <cell r="C1494" t="str">
            <v>USA &amp; Canada</v>
          </cell>
          <cell r="E1494">
            <v>12</v>
          </cell>
          <cell r="F1494">
            <v>13</v>
          </cell>
          <cell r="K1494">
            <v>1</v>
          </cell>
        </row>
        <row r="1495">
          <cell r="A1495">
            <v>3198</v>
          </cell>
          <cell r="B1495" t="str">
            <v>Western Springs</v>
          </cell>
          <cell r="C1495" t="str">
            <v>USA &amp; Canada</v>
          </cell>
          <cell r="E1495">
            <v>16</v>
          </cell>
          <cell r="F1495">
            <v>17</v>
          </cell>
          <cell r="K1495">
            <v>1</v>
          </cell>
        </row>
        <row r="1496">
          <cell r="A1496">
            <v>3199</v>
          </cell>
          <cell r="B1496" t="str">
            <v>Westmont</v>
          </cell>
          <cell r="C1496" t="str">
            <v>USA &amp; Canada</v>
          </cell>
          <cell r="E1496">
            <v>33</v>
          </cell>
          <cell r="F1496">
            <v>33</v>
          </cell>
          <cell r="K1496">
            <v>0</v>
          </cell>
        </row>
        <row r="1497">
          <cell r="A1497">
            <v>3200</v>
          </cell>
          <cell r="B1497" t="str">
            <v>Wilmington</v>
          </cell>
          <cell r="C1497" t="str">
            <v>USA &amp; Canada</v>
          </cell>
          <cell r="E1497">
            <v>18</v>
          </cell>
          <cell r="F1497">
            <v>20</v>
          </cell>
          <cell r="K1497">
            <v>2</v>
          </cell>
        </row>
        <row r="1498">
          <cell r="A1498">
            <v>22369</v>
          </cell>
          <cell r="B1498" t="str">
            <v>Chicago Financial District</v>
          </cell>
          <cell r="C1498" t="str">
            <v>USA &amp; Canada</v>
          </cell>
          <cell r="E1498">
            <v>14</v>
          </cell>
          <cell r="F1498">
            <v>14</v>
          </cell>
          <cell r="K1498">
            <v>0</v>
          </cell>
        </row>
        <row r="1499">
          <cell r="A1499">
            <v>24235</v>
          </cell>
          <cell r="B1499" t="str">
            <v>Bensenville</v>
          </cell>
          <cell r="C1499" t="str">
            <v>USA &amp; Canada</v>
          </cell>
          <cell r="E1499">
            <v>19</v>
          </cell>
          <cell r="F1499">
            <v>17</v>
          </cell>
          <cell r="K1499">
            <v>-2</v>
          </cell>
        </row>
        <row r="1500">
          <cell r="A1500">
            <v>24867</v>
          </cell>
          <cell r="B1500" t="str">
            <v>Countryside</v>
          </cell>
          <cell r="C1500" t="str">
            <v>USA &amp; Canada</v>
          </cell>
          <cell r="E1500">
            <v>13</v>
          </cell>
          <cell r="F1500">
            <v>13</v>
          </cell>
          <cell r="K1500">
            <v>0</v>
          </cell>
        </row>
        <row r="1501">
          <cell r="A1501">
            <v>26367</v>
          </cell>
          <cell r="B1501" t="str">
            <v>Woodridge</v>
          </cell>
          <cell r="C1501" t="str">
            <v>USA &amp; Canada</v>
          </cell>
          <cell r="E1501">
            <v>32</v>
          </cell>
          <cell r="F1501">
            <v>33</v>
          </cell>
          <cell r="K1501">
            <v>1</v>
          </cell>
        </row>
        <row r="1502">
          <cell r="A1502">
            <v>27643</v>
          </cell>
          <cell r="B1502" t="str">
            <v>Chicago Northwest</v>
          </cell>
          <cell r="C1502" t="str">
            <v>USA &amp; Canada</v>
          </cell>
          <cell r="E1502">
            <v>18</v>
          </cell>
          <cell r="F1502">
            <v>18</v>
          </cell>
          <cell r="K1502">
            <v>0</v>
          </cell>
        </row>
        <row r="1503">
          <cell r="A1503">
            <v>27710</v>
          </cell>
          <cell r="B1503" t="str">
            <v>New Lenox</v>
          </cell>
          <cell r="C1503" t="str">
            <v>USA &amp; Canada</v>
          </cell>
          <cell r="E1503">
            <v>26</v>
          </cell>
          <cell r="F1503">
            <v>27</v>
          </cell>
          <cell r="K1503">
            <v>1</v>
          </cell>
        </row>
        <row r="1504">
          <cell r="A1504">
            <v>28034</v>
          </cell>
          <cell r="B1504" t="str">
            <v>Naperville Sunrise</v>
          </cell>
          <cell r="C1504" t="str">
            <v>USA &amp; Canada</v>
          </cell>
          <cell r="E1504">
            <v>45</v>
          </cell>
          <cell r="F1504">
            <v>45</v>
          </cell>
          <cell r="K1504">
            <v>0</v>
          </cell>
        </row>
        <row r="1505">
          <cell r="A1505">
            <v>29728</v>
          </cell>
          <cell r="B1505" t="str">
            <v>Aurora Sunrise</v>
          </cell>
          <cell r="C1505" t="str">
            <v>USA &amp; Canada</v>
          </cell>
          <cell r="E1505">
            <v>28</v>
          </cell>
          <cell r="F1505">
            <v>28</v>
          </cell>
          <cell r="K1505">
            <v>0</v>
          </cell>
        </row>
        <row r="1506">
          <cell r="A1506">
            <v>50248</v>
          </cell>
          <cell r="B1506" t="str">
            <v>Chicago Southeast, Chicago</v>
          </cell>
          <cell r="C1506" t="str">
            <v>USA &amp; Canada</v>
          </cell>
          <cell r="E1506">
            <v>11</v>
          </cell>
          <cell r="F1506">
            <v>12</v>
          </cell>
          <cell r="K1506">
            <v>1</v>
          </cell>
        </row>
        <row r="1507">
          <cell r="A1507">
            <v>52540</v>
          </cell>
          <cell r="B1507" t="str">
            <v>Brookfield-Riverside</v>
          </cell>
          <cell r="C1507" t="str">
            <v>USA &amp; Canada</v>
          </cell>
          <cell r="E1507">
            <v>8</v>
          </cell>
          <cell r="F1507">
            <v>8</v>
          </cell>
          <cell r="K1507">
            <v>0</v>
          </cell>
        </row>
        <row r="1508">
          <cell r="A1508">
            <v>53311</v>
          </cell>
          <cell r="B1508" t="str">
            <v>Romeoville</v>
          </cell>
          <cell r="C1508" t="str">
            <v>USA &amp; Canada</v>
          </cell>
          <cell r="E1508">
            <v>20</v>
          </cell>
          <cell r="F1508">
            <v>21</v>
          </cell>
          <cell r="K1508">
            <v>1</v>
          </cell>
        </row>
        <row r="1509">
          <cell r="A1509">
            <v>60817</v>
          </cell>
          <cell r="B1509" t="str">
            <v>Oswego</v>
          </cell>
          <cell r="C1509" t="str">
            <v>USA &amp; Canada</v>
          </cell>
          <cell r="E1509">
            <v>21</v>
          </cell>
          <cell r="F1509">
            <v>21</v>
          </cell>
          <cell r="K1509">
            <v>0</v>
          </cell>
        </row>
        <row r="1510">
          <cell r="A1510">
            <v>62153</v>
          </cell>
          <cell r="B1510" t="str">
            <v>Chicago-Near South</v>
          </cell>
          <cell r="C1510" t="str">
            <v>USA &amp; Canada</v>
          </cell>
          <cell r="E1510">
            <v>10</v>
          </cell>
          <cell r="F1510">
            <v>11</v>
          </cell>
          <cell r="K1510">
            <v>1</v>
          </cell>
        </row>
        <row r="1511">
          <cell r="A1511">
            <v>66174</v>
          </cell>
          <cell r="B1511" t="str">
            <v>Channahon-Minooka</v>
          </cell>
          <cell r="C1511" t="str">
            <v>USA &amp; Canada</v>
          </cell>
          <cell r="E1511">
            <v>26</v>
          </cell>
          <cell r="F1511">
            <v>26</v>
          </cell>
          <cell r="K1511">
            <v>0</v>
          </cell>
        </row>
        <row r="1512">
          <cell r="A1512">
            <v>70534</v>
          </cell>
          <cell r="B1512" t="str">
            <v>Chicago Lakeview</v>
          </cell>
          <cell r="C1512" t="str">
            <v>USA &amp; Canada</v>
          </cell>
          <cell r="E1512">
            <v>37</v>
          </cell>
          <cell r="F1512">
            <v>36</v>
          </cell>
          <cell r="K1512">
            <v>-1</v>
          </cell>
        </row>
        <row r="1513">
          <cell r="A1513">
            <v>75222</v>
          </cell>
          <cell r="B1513" t="str">
            <v>Naperville Downtown</v>
          </cell>
          <cell r="C1513" t="str">
            <v>USA &amp; Canada</v>
          </cell>
          <cell r="E1513">
            <v>21</v>
          </cell>
          <cell r="F1513">
            <v>21</v>
          </cell>
          <cell r="K1513">
            <v>0</v>
          </cell>
        </row>
        <row r="1514">
          <cell r="A1514">
            <v>79311</v>
          </cell>
          <cell r="B1514" t="str">
            <v>Chicagoland Lithuanians (Westmont)</v>
          </cell>
          <cell r="C1514" t="str">
            <v>USA &amp; Canada</v>
          </cell>
          <cell r="E1514">
            <v>26</v>
          </cell>
          <cell r="F1514">
            <v>27</v>
          </cell>
          <cell r="K1514">
            <v>1</v>
          </cell>
        </row>
        <row r="1515">
          <cell r="A1515">
            <v>82298</v>
          </cell>
          <cell r="B1515" t="str">
            <v>Lemont-Homer Glen</v>
          </cell>
          <cell r="C1515" t="str">
            <v>USA &amp; Canada</v>
          </cell>
          <cell r="E1515">
            <v>16</v>
          </cell>
          <cell r="F1515">
            <v>18</v>
          </cell>
          <cell r="K1515">
            <v>2</v>
          </cell>
        </row>
        <row r="1516">
          <cell r="A1516">
            <v>85182</v>
          </cell>
          <cell r="B1516" t="str">
            <v>Chicago Little Village</v>
          </cell>
          <cell r="C1516" t="str">
            <v>USA &amp; Canada</v>
          </cell>
          <cell r="E1516">
            <v>12</v>
          </cell>
          <cell r="F1516">
            <v>12</v>
          </cell>
          <cell r="K1516">
            <v>0</v>
          </cell>
        </row>
        <row r="1517">
          <cell r="A1517">
            <v>86137</v>
          </cell>
          <cell r="B1517" t="str">
            <v>Oak Lawn Healthcare</v>
          </cell>
          <cell r="C1517" t="str">
            <v>USA &amp; Canada</v>
          </cell>
          <cell r="E1517">
            <v>12</v>
          </cell>
          <cell r="F1517">
            <v>11</v>
          </cell>
          <cell r="K1517">
            <v>-1</v>
          </cell>
        </row>
        <row r="1518">
          <cell r="A1518">
            <v>86797</v>
          </cell>
          <cell r="B1518" t="str">
            <v>Chicago Cosmopolitan</v>
          </cell>
          <cell r="C1518" t="str">
            <v>USA &amp; Canada</v>
          </cell>
          <cell r="E1518">
            <v>29</v>
          </cell>
          <cell r="F1518">
            <v>32</v>
          </cell>
          <cell r="K1518">
            <v>3</v>
          </cell>
        </row>
        <row r="1519">
          <cell r="A1519">
            <v>86835</v>
          </cell>
          <cell r="B1519" t="str">
            <v>Montgomery</v>
          </cell>
          <cell r="C1519" t="str">
            <v>USA &amp; Canada</v>
          </cell>
          <cell r="E1519">
            <v>18</v>
          </cell>
          <cell r="F1519">
            <v>18</v>
          </cell>
          <cell r="K1519">
            <v>0</v>
          </cell>
        </row>
        <row r="1520">
          <cell r="A1520">
            <v>88709</v>
          </cell>
          <cell r="B1520" t="str">
            <v>Naperville - After Dark</v>
          </cell>
          <cell r="C1520" t="str">
            <v>USA &amp; Canada</v>
          </cell>
          <cell r="E1520">
            <v>14</v>
          </cell>
          <cell r="F1520">
            <v>16</v>
          </cell>
          <cell r="K1520">
            <v>2</v>
          </cell>
        </row>
        <row r="1521">
          <cell r="A1521">
            <v>89673</v>
          </cell>
          <cell r="B1521" t="str">
            <v>The Southland (Richton Park)</v>
          </cell>
          <cell r="C1521" t="str">
            <v>USA &amp; Canada</v>
          </cell>
          <cell r="E1521">
            <v>20</v>
          </cell>
          <cell r="F1521">
            <v>10</v>
          </cell>
          <cell r="K1521">
            <v>-10</v>
          </cell>
        </row>
        <row r="1522">
          <cell r="A1522">
            <v>89700</v>
          </cell>
          <cell r="B1522" t="str">
            <v>Chicago World Nations</v>
          </cell>
          <cell r="C1522" t="str">
            <v>USA &amp; Canada</v>
          </cell>
          <cell r="E1522">
            <v>44</v>
          </cell>
          <cell r="F1522">
            <v>40</v>
          </cell>
          <cell r="K1522">
            <v>-4</v>
          </cell>
        </row>
        <row r="1523">
          <cell r="A1523" t="str">
            <v>Existing Club Totals</v>
          </cell>
          <cell r="E1523">
            <v>1719</v>
          </cell>
          <cell r="F1523">
            <v>1743</v>
          </cell>
          <cell r="K1523">
            <v>24</v>
          </cell>
        </row>
        <row r="1525">
          <cell r="A1525" t="str">
            <v xml:space="preserve">New Clubs Chartered Since 1 July </v>
          </cell>
        </row>
        <row r="1526">
          <cell r="A1526" t="str">
            <v>Club ID</v>
          </cell>
          <cell r="B1526" t="str">
            <v>Club Name</v>
          </cell>
          <cell r="C1526" t="str">
            <v>Region 14 Name</v>
          </cell>
          <cell r="E1526" t="str">
            <v>Member Count @ 1 July</v>
          </cell>
          <cell r="F1526" t="str">
            <v>Member Count @ Current</v>
          </cell>
          <cell r="H1526" t="str">
            <v>Termination Reason</v>
          </cell>
          <cell r="J1526" t="str">
            <v>Termination Date</v>
          </cell>
          <cell r="K1526" t="str">
            <v>Net Change from 1 July</v>
          </cell>
        </row>
        <row r="1527">
          <cell r="A1527">
            <v>90532</v>
          </cell>
          <cell r="B1527" t="str">
            <v>Melrose Park Cosmopolita</v>
          </cell>
          <cell r="C1527" t="str">
            <v>USA &amp; Canada</v>
          </cell>
          <cell r="E1527">
            <v>0</v>
          </cell>
          <cell r="F1527">
            <v>20</v>
          </cell>
          <cell r="K1527">
            <v>20</v>
          </cell>
        </row>
        <row r="1528">
          <cell r="A1528" t="str">
            <v>New Club Totals</v>
          </cell>
          <cell r="E1528">
            <v>0</v>
          </cell>
          <cell r="F1528">
            <v>20</v>
          </cell>
          <cell r="K1528">
            <v>20</v>
          </cell>
        </row>
        <row r="1530">
          <cell r="D1530" t="str">
            <v>Member at 1 July</v>
          </cell>
          <cell r="G1530" t="str">
            <v>Member @ Current</v>
          </cell>
          <cell r="I1530" t="str">
            <v>Net Change from 1 July</v>
          </cell>
        </row>
        <row r="1531">
          <cell r="A1531" t="str">
            <v>Total Performance For District # 6450</v>
          </cell>
          <cell r="D1531">
            <v>1719</v>
          </cell>
          <cell r="G1531">
            <v>1763</v>
          </cell>
          <cell r="I1531">
            <v>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>
        <row r="2">
          <cell r="A2" t="str">
            <v>District ID 5580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/>
          <cell r="E3" t="str">
            <v>Member Count @ 1 July</v>
          </cell>
          <cell r="F3" t="str">
            <v>Member Count @ Current</v>
          </cell>
          <cell r="G3"/>
          <cell r="H3" t="str">
            <v>Termination Reason</v>
          </cell>
          <cell r="I3"/>
          <cell r="J3" t="str">
            <v>Termination Date</v>
          </cell>
          <cell r="K3" t="str">
            <v>Net Change from 1 July</v>
          </cell>
        </row>
        <row r="4">
          <cell r="A4">
            <v>1385</v>
          </cell>
          <cell r="B4" t="str">
            <v>Thunder Bay (Fort William)</v>
          </cell>
          <cell r="C4" t="str">
            <v>USA &amp; Canada</v>
          </cell>
          <cell r="D4"/>
          <cell r="E4">
            <v>43</v>
          </cell>
          <cell r="F4">
            <v>43</v>
          </cell>
          <cell r="G4"/>
          <cell r="H4"/>
          <cell r="I4"/>
          <cell r="J4"/>
          <cell r="K4">
            <v>0</v>
          </cell>
        </row>
        <row r="5">
          <cell r="A5">
            <v>1387</v>
          </cell>
          <cell r="B5" t="str">
            <v>Thunder Bay (Port Arthur)</v>
          </cell>
          <cell r="C5" t="str">
            <v>USA &amp; Canada</v>
          </cell>
          <cell r="D5"/>
          <cell r="E5">
            <v>51</v>
          </cell>
          <cell r="F5">
            <v>51</v>
          </cell>
          <cell r="G5"/>
          <cell r="H5"/>
          <cell r="I5"/>
          <cell r="J5"/>
          <cell r="K5">
            <v>0</v>
          </cell>
        </row>
        <row r="6">
          <cell r="A6">
            <v>1388</v>
          </cell>
          <cell r="B6" t="str">
            <v>Baudette</v>
          </cell>
          <cell r="C6" t="str">
            <v>USA &amp; Canada</v>
          </cell>
          <cell r="D6"/>
          <cell r="E6">
            <v>14</v>
          </cell>
          <cell r="F6">
            <v>11</v>
          </cell>
          <cell r="G6"/>
          <cell r="H6"/>
          <cell r="I6"/>
          <cell r="J6"/>
          <cell r="K6">
            <v>-3</v>
          </cell>
        </row>
        <row r="7">
          <cell r="A7">
            <v>1389</v>
          </cell>
          <cell r="B7" t="str">
            <v>Bemidji</v>
          </cell>
          <cell r="C7" t="str">
            <v>USA &amp; Canada</v>
          </cell>
          <cell r="D7"/>
          <cell r="E7">
            <v>104</v>
          </cell>
          <cell r="F7">
            <v>101</v>
          </cell>
          <cell r="G7"/>
          <cell r="H7"/>
          <cell r="I7"/>
          <cell r="J7"/>
          <cell r="K7">
            <v>-3</v>
          </cell>
        </row>
        <row r="8">
          <cell r="A8">
            <v>1390</v>
          </cell>
          <cell r="B8" t="str">
            <v>Brainerd</v>
          </cell>
          <cell r="C8" t="str">
            <v>USA &amp; Canada</v>
          </cell>
          <cell r="D8"/>
          <cell r="E8">
            <v>96</v>
          </cell>
          <cell r="F8">
            <v>95</v>
          </cell>
          <cell r="G8"/>
          <cell r="H8"/>
          <cell r="I8"/>
          <cell r="J8"/>
          <cell r="K8">
            <v>-1</v>
          </cell>
        </row>
        <row r="9">
          <cell r="A9">
            <v>1392</v>
          </cell>
          <cell r="B9" t="str">
            <v>Cloquet</v>
          </cell>
          <cell r="C9" t="str">
            <v>USA &amp; Canada</v>
          </cell>
          <cell r="D9"/>
          <cell r="E9">
            <v>31</v>
          </cell>
          <cell r="F9">
            <v>29</v>
          </cell>
          <cell r="G9"/>
          <cell r="H9"/>
          <cell r="I9"/>
          <cell r="J9"/>
          <cell r="K9">
            <v>-2</v>
          </cell>
        </row>
        <row r="10">
          <cell r="A10">
            <v>1393</v>
          </cell>
          <cell r="B10" t="str">
            <v>Crookston</v>
          </cell>
          <cell r="C10" t="str">
            <v>USA &amp; Canada</v>
          </cell>
          <cell r="D10"/>
          <cell r="E10">
            <v>38</v>
          </cell>
          <cell r="F10">
            <v>33</v>
          </cell>
          <cell r="G10"/>
          <cell r="H10"/>
          <cell r="I10"/>
          <cell r="J10"/>
          <cell r="K10">
            <v>-5</v>
          </cell>
        </row>
        <row r="11">
          <cell r="A11">
            <v>1394</v>
          </cell>
          <cell r="B11" t="str">
            <v>Detroit Lakes</v>
          </cell>
          <cell r="C11" t="str">
            <v>USA &amp; Canada</v>
          </cell>
          <cell r="D11"/>
          <cell r="E11">
            <v>96</v>
          </cell>
          <cell r="F11">
            <v>99</v>
          </cell>
          <cell r="G11"/>
          <cell r="H11"/>
          <cell r="I11"/>
          <cell r="J11"/>
          <cell r="K11">
            <v>3</v>
          </cell>
        </row>
        <row r="12">
          <cell r="A12">
            <v>1395</v>
          </cell>
          <cell r="B12" t="str">
            <v>Duluth</v>
          </cell>
          <cell r="C12" t="str">
            <v>USA &amp; Canada</v>
          </cell>
          <cell r="D12"/>
          <cell r="E12">
            <v>134</v>
          </cell>
          <cell r="F12">
            <v>135</v>
          </cell>
          <cell r="G12"/>
          <cell r="H12"/>
          <cell r="I12"/>
          <cell r="J12"/>
          <cell r="K12">
            <v>1</v>
          </cell>
        </row>
        <row r="13">
          <cell r="A13">
            <v>1396</v>
          </cell>
          <cell r="B13" t="str">
            <v>Duluth Skyline</v>
          </cell>
          <cell r="C13" t="str">
            <v>USA &amp; Canada</v>
          </cell>
          <cell r="D13"/>
          <cell r="E13">
            <v>38</v>
          </cell>
          <cell r="F13">
            <v>39</v>
          </cell>
          <cell r="G13"/>
          <cell r="H13"/>
          <cell r="I13"/>
          <cell r="J13"/>
          <cell r="K13">
            <v>1</v>
          </cell>
        </row>
        <row r="14">
          <cell r="A14">
            <v>1397</v>
          </cell>
          <cell r="B14" t="str">
            <v>East Grand Forks</v>
          </cell>
          <cell r="C14" t="str">
            <v>USA &amp; Canada</v>
          </cell>
          <cell r="D14"/>
          <cell r="E14">
            <v>12</v>
          </cell>
          <cell r="F14">
            <v>13</v>
          </cell>
          <cell r="G14"/>
          <cell r="H14"/>
          <cell r="I14"/>
          <cell r="J14"/>
          <cell r="K14">
            <v>1</v>
          </cell>
        </row>
        <row r="15">
          <cell r="A15">
            <v>1398</v>
          </cell>
          <cell r="B15" t="str">
            <v>Ely</v>
          </cell>
          <cell r="C15" t="str">
            <v>USA &amp; Canada</v>
          </cell>
          <cell r="D15"/>
          <cell r="E15">
            <v>44</v>
          </cell>
          <cell r="F15">
            <v>43</v>
          </cell>
          <cell r="G15"/>
          <cell r="H15"/>
          <cell r="I15"/>
          <cell r="J15"/>
          <cell r="K15">
            <v>-1</v>
          </cell>
        </row>
        <row r="16">
          <cell r="A16">
            <v>1399</v>
          </cell>
          <cell r="B16" t="str">
            <v>Fergus Falls</v>
          </cell>
          <cell r="C16" t="str">
            <v>USA &amp; Canada</v>
          </cell>
          <cell r="D16"/>
          <cell r="E16">
            <v>41</v>
          </cell>
          <cell r="F16">
            <v>38</v>
          </cell>
          <cell r="G16"/>
          <cell r="H16"/>
          <cell r="I16"/>
          <cell r="J16"/>
          <cell r="K16">
            <v>-3</v>
          </cell>
        </row>
        <row r="17">
          <cell r="A17">
            <v>1400</v>
          </cell>
          <cell r="B17" t="str">
            <v>Fosston</v>
          </cell>
          <cell r="C17" t="str">
            <v>USA &amp; Canada</v>
          </cell>
          <cell r="D17"/>
          <cell r="E17">
            <v>22</v>
          </cell>
          <cell r="F17">
            <v>22</v>
          </cell>
          <cell r="G17"/>
          <cell r="H17"/>
          <cell r="I17"/>
          <cell r="J17"/>
          <cell r="K17">
            <v>0</v>
          </cell>
        </row>
        <row r="18">
          <cell r="A18">
            <v>1401</v>
          </cell>
          <cell r="B18" t="str">
            <v>Grand Rapids</v>
          </cell>
          <cell r="C18" t="str">
            <v>USA &amp; Canada</v>
          </cell>
          <cell r="D18"/>
          <cell r="E18">
            <v>39</v>
          </cell>
          <cell r="F18">
            <v>41</v>
          </cell>
          <cell r="G18"/>
          <cell r="H18"/>
          <cell r="I18"/>
          <cell r="J18"/>
          <cell r="K18">
            <v>2</v>
          </cell>
        </row>
        <row r="19">
          <cell r="A19">
            <v>1402</v>
          </cell>
          <cell r="B19" t="str">
            <v>Hibbing</v>
          </cell>
          <cell r="C19" t="str">
            <v>USA &amp; Canada</v>
          </cell>
          <cell r="D19"/>
          <cell r="E19">
            <v>22</v>
          </cell>
          <cell r="F19">
            <v>22</v>
          </cell>
          <cell r="G19"/>
          <cell r="H19"/>
          <cell r="I19"/>
          <cell r="J19"/>
          <cell r="K19">
            <v>0</v>
          </cell>
        </row>
        <row r="20">
          <cell r="A20">
            <v>1403</v>
          </cell>
          <cell r="B20" t="str">
            <v>International Falls</v>
          </cell>
          <cell r="C20" t="str">
            <v>USA &amp; Canada</v>
          </cell>
          <cell r="D20"/>
          <cell r="E20">
            <v>42</v>
          </cell>
          <cell r="F20">
            <v>47</v>
          </cell>
          <cell r="G20"/>
          <cell r="H20"/>
          <cell r="I20"/>
          <cell r="J20"/>
          <cell r="K20">
            <v>5</v>
          </cell>
        </row>
        <row r="21">
          <cell r="A21">
            <v>1404</v>
          </cell>
          <cell r="B21" t="str">
            <v>Little Falls</v>
          </cell>
          <cell r="C21" t="str">
            <v>USA &amp; Canada</v>
          </cell>
          <cell r="D21"/>
          <cell r="E21">
            <v>10</v>
          </cell>
          <cell r="F21">
            <v>10</v>
          </cell>
          <cell r="G21"/>
          <cell r="H21"/>
          <cell r="I21"/>
          <cell r="J21"/>
          <cell r="K21">
            <v>0</v>
          </cell>
        </row>
        <row r="22">
          <cell r="A22">
            <v>1405</v>
          </cell>
          <cell r="B22" t="str">
            <v>Moorhead</v>
          </cell>
          <cell r="C22" t="str">
            <v>USA &amp; Canada</v>
          </cell>
          <cell r="D22"/>
          <cell r="E22">
            <v>62</v>
          </cell>
          <cell r="F22">
            <v>61</v>
          </cell>
          <cell r="G22"/>
          <cell r="H22"/>
          <cell r="I22"/>
          <cell r="J22"/>
          <cell r="K22">
            <v>-1</v>
          </cell>
        </row>
        <row r="23">
          <cell r="A23">
            <v>1406</v>
          </cell>
          <cell r="B23" t="str">
            <v>Park Rapids</v>
          </cell>
          <cell r="C23" t="str">
            <v>USA &amp; Canada</v>
          </cell>
          <cell r="D23"/>
          <cell r="E23">
            <v>64</v>
          </cell>
          <cell r="F23">
            <v>65</v>
          </cell>
          <cell r="G23"/>
          <cell r="H23"/>
          <cell r="I23"/>
          <cell r="J23"/>
          <cell r="K23">
            <v>1</v>
          </cell>
        </row>
        <row r="24">
          <cell r="A24">
            <v>1407</v>
          </cell>
          <cell r="B24" t="str">
            <v>Pelican Rapids</v>
          </cell>
          <cell r="C24" t="str">
            <v>USA &amp; Canada</v>
          </cell>
          <cell r="D24"/>
          <cell r="E24">
            <v>24</v>
          </cell>
          <cell r="F24">
            <v>21</v>
          </cell>
          <cell r="G24"/>
          <cell r="H24"/>
          <cell r="I24"/>
          <cell r="J24"/>
          <cell r="K24">
            <v>-3</v>
          </cell>
        </row>
        <row r="25">
          <cell r="A25">
            <v>1408</v>
          </cell>
          <cell r="B25" t="str">
            <v>Perham</v>
          </cell>
          <cell r="C25" t="str">
            <v>USA &amp; Canada</v>
          </cell>
          <cell r="D25"/>
          <cell r="E25">
            <v>64</v>
          </cell>
          <cell r="F25">
            <v>63</v>
          </cell>
          <cell r="G25"/>
          <cell r="H25"/>
          <cell r="I25"/>
          <cell r="J25"/>
          <cell r="K25">
            <v>-1</v>
          </cell>
        </row>
        <row r="26">
          <cell r="A26">
            <v>1409</v>
          </cell>
          <cell r="B26" t="str">
            <v>Staples</v>
          </cell>
          <cell r="C26" t="str">
            <v>USA &amp; Canada</v>
          </cell>
          <cell r="D26"/>
          <cell r="E26">
            <v>22</v>
          </cell>
          <cell r="F26">
            <v>21</v>
          </cell>
          <cell r="G26"/>
          <cell r="H26"/>
          <cell r="I26"/>
          <cell r="J26"/>
          <cell r="K26">
            <v>-1</v>
          </cell>
        </row>
        <row r="27">
          <cell r="A27">
            <v>1410</v>
          </cell>
          <cell r="B27" t="str">
            <v>Thief River Falls</v>
          </cell>
          <cell r="C27" t="str">
            <v>USA &amp; Canada</v>
          </cell>
          <cell r="D27"/>
          <cell r="E27">
            <v>54</v>
          </cell>
          <cell r="F27">
            <v>52</v>
          </cell>
          <cell r="G27"/>
          <cell r="H27"/>
          <cell r="I27"/>
          <cell r="J27"/>
          <cell r="K27">
            <v>-2</v>
          </cell>
        </row>
        <row r="28">
          <cell r="A28">
            <v>1411</v>
          </cell>
          <cell r="B28" t="str">
            <v>Virginia</v>
          </cell>
          <cell r="C28" t="str">
            <v>USA &amp; Canada</v>
          </cell>
          <cell r="D28"/>
          <cell r="E28">
            <v>36</v>
          </cell>
          <cell r="F28">
            <v>36</v>
          </cell>
          <cell r="G28"/>
          <cell r="H28"/>
          <cell r="I28"/>
          <cell r="J28"/>
          <cell r="K28">
            <v>0</v>
          </cell>
        </row>
        <row r="29">
          <cell r="A29">
            <v>1412</v>
          </cell>
          <cell r="B29" t="str">
            <v>Wadena</v>
          </cell>
          <cell r="C29" t="str">
            <v>USA &amp; Canada</v>
          </cell>
          <cell r="D29"/>
          <cell r="E29">
            <v>50</v>
          </cell>
          <cell r="F29">
            <v>50</v>
          </cell>
          <cell r="G29"/>
          <cell r="H29"/>
          <cell r="I29"/>
          <cell r="J29"/>
          <cell r="K29">
            <v>0</v>
          </cell>
        </row>
        <row r="30">
          <cell r="A30">
            <v>1413</v>
          </cell>
          <cell r="B30" t="str">
            <v>Walker</v>
          </cell>
          <cell r="C30" t="str">
            <v>USA &amp; Canada</v>
          </cell>
          <cell r="D30"/>
          <cell r="E30">
            <v>46</v>
          </cell>
          <cell r="F30">
            <v>48</v>
          </cell>
          <cell r="G30"/>
          <cell r="H30"/>
          <cell r="I30"/>
          <cell r="J30"/>
          <cell r="K30">
            <v>2</v>
          </cell>
        </row>
        <row r="31">
          <cell r="A31">
            <v>1414</v>
          </cell>
          <cell r="B31" t="str">
            <v>Bismarck</v>
          </cell>
          <cell r="C31" t="str">
            <v>USA &amp; Canada</v>
          </cell>
          <cell r="D31"/>
          <cell r="E31">
            <v>114</v>
          </cell>
          <cell r="F31">
            <v>116</v>
          </cell>
          <cell r="G31"/>
          <cell r="H31"/>
          <cell r="I31"/>
          <cell r="J31"/>
          <cell r="K31">
            <v>2</v>
          </cell>
        </row>
        <row r="32">
          <cell r="A32">
            <v>1415</v>
          </cell>
          <cell r="B32" t="str">
            <v>Bowman</v>
          </cell>
          <cell r="C32" t="str">
            <v>USA &amp; Canada</v>
          </cell>
          <cell r="D32"/>
          <cell r="E32">
            <v>22</v>
          </cell>
          <cell r="F32">
            <v>22</v>
          </cell>
          <cell r="G32"/>
          <cell r="H32"/>
          <cell r="I32"/>
          <cell r="J32"/>
          <cell r="K32">
            <v>0</v>
          </cell>
        </row>
        <row r="33">
          <cell r="A33">
            <v>1416</v>
          </cell>
          <cell r="B33" t="str">
            <v>Devils Lake</v>
          </cell>
          <cell r="C33" t="str">
            <v>USA &amp; Canada</v>
          </cell>
          <cell r="D33"/>
          <cell r="E33">
            <v>59</v>
          </cell>
          <cell r="F33">
            <v>59</v>
          </cell>
          <cell r="G33"/>
          <cell r="H33"/>
          <cell r="I33"/>
          <cell r="J33"/>
          <cell r="K33">
            <v>0</v>
          </cell>
        </row>
        <row r="34">
          <cell r="A34">
            <v>1417</v>
          </cell>
          <cell r="B34" t="str">
            <v>Dickinson</v>
          </cell>
          <cell r="C34" t="str">
            <v>USA &amp; Canada</v>
          </cell>
          <cell r="D34"/>
          <cell r="E34">
            <v>70</v>
          </cell>
          <cell r="F34">
            <v>73</v>
          </cell>
          <cell r="G34"/>
          <cell r="H34"/>
          <cell r="I34"/>
          <cell r="J34"/>
          <cell r="K34">
            <v>3</v>
          </cell>
        </row>
        <row r="35">
          <cell r="A35">
            <v>1418</v>
          </cell>
          <cell r="B35" t="str">
            <v>Fargo</v>
          </cell>
          <cell r="C35" t="str">
            <v>USA &amp; Canada</v>
          </cell>
          <cell r="D35"/>
          <cell r="E35">
            <v>70</v>
          </cell>
          <cell r="F35">
            <v>71</v>
          </cell>
          <cell r="G35"/>
          <cell r="H35"/>
          <cell r="I35"/>
          <cell r="J35"/>
          <cell r="K35">
            <v>1</v>
          </cell>
        </row>
        <row r="36">
          <cell r="A36">
            <v>1419</v>
          </cell>
          <cell r="B36" t="str">
            <v>Grand Forks</v>
          </cell>
          <cell r="C36" t="str">
            <v>USA &amp; Canada</v>
          </cell>
          <cell r="D36"/>
          <cell r="E36">
            <v>31</v>
          </cell>
          <cell r="F36">
            <v>29</v>
          </cell>
          <cell r="G36"/>
          <cell r="H36"/>
          <cell r="I36"/>
          <cell r="J36"/>
          <cell r="K36">
            <v>-2</v>
          </cell>
        </row>
        <row r="37">
          <cell r="A37">
            <v>1420</v>
          </cell>
          <cell r="B37" t="str">
            <v>Jamestown</v>
          </cell>
          <cell r="C37" t="str">
            <v>USA &amp; Canada</v>
          </cell>
          <cell r="D37"/>
          <cell r="E37">
            <v>49</v>
          </cell>
          <cell r="F37">
            <v>49</v>
          </cell>
          <cell r="G37"/>
          <cell r="H37"/>
          <cell r="I37"/>
          <cell r="J37"/>
          <cell r="K37">
            <v>0</v>
          </cell>
        </row>
        <row r="38">
          <cell r="A38">
            <v>1422</v>
          </cell>
          <cell r="B38" t="str">
            <v>Minot</v>
          </cell>
          <cell r="C38" t="str">
            <v>USA &amp; Canada</v>
          </cell>
          <cell r="D38"/>
          <cell r="E38">
            <v>78</v>
          </cell>
          <cell r="F38">
            <v>78</v>
          </cell>
          <cell r="G38"/>
          <cell r="H38"/>
          <cell r="I38"/>
          <cell r="J38"/>
          <cell r="K38">
            <v>0</v>
          </cell>
        </row>
        <row r="39">
          <cell r="A39">
            <v>1423</v>
          </cell>
          <cell r="B39" t="str">
            <v>Valley City</v>
          </cell>
          <cell r="C39" t="str">
            <v>USA &amp; Canada</v>
          </cell>
          <cell r="D39"/>
          <cell r="E39">
            <v>15</v>
          </cell>
          <cell r="F39">
            <v>15</v>
          </cell>
          <cell r="G39"/>
          <cell r="H39"/>
          <cell r="I39"/>
          <cell r="J39"/>
          <cell r="K39">
            <v>0</v>
          </cell>
        </row>
        <row r="40">
          <cell r="A40">
            <v>1424</v>
          </cell>
          <cell r="B40" t="str">
            <v>Wahpeton Breckenridge</v>
          </cell>
          <cell r="C40" t="str">
            <v>USA &amp; Canada</v>
          </cell>
          <cell r="D40"/>
          <cell r="E40">
            <v>36</v>
          </cell>
          <cell r="F40">
            <v>36</v>
          </cell>
          <cell r="G40"/>
          <cell r="H40"/>
          <cell r="I40"/>
          <cell r="J40"/>
          <cell r="K40">
            <v>0</v>
          </cell>
        </row>
        <row r="41">
          <cell r="A41">
            <v>1425</v>
          </cell>
          <cell r="B41" t="str">
            <v>Watford City</v>
          </cell>
          <cell r="C41" t="str">
            <v>USA &amp; Canada</v>
          </cell>
          <cell r="D41"/>
          <cell r="E41">
            <v>22</v>
          </cell>
          <cell r="F41">
            <v>22</v>
          </cell>
          <cell r="G41"/>
          <cell r="H41"/>
          <cell r="I41"/>
          <cell r="J41"/>
          <cell r="K41">
            <v>0</v>
          </cell>
        </row>
        <row r="42">
          <cell r="A42">
            <v>1426</v>
          </cell>
          <cell r="B42" t="str">
            <v>Williston</v>
          </cell>
          <cell r="C42" t="str">
            <v>USA &amp; Canada</v>
          </cell>
          <cell r="D42"/>
          <cell r="E42">
            <v>33</v>
          </cell>
          <cell r="F42">
            <v>36</v>
          </cell>
          <cell r="G42"/>
          <cell r="H42"/>
          <cell r="I42"/>
          <cell r="J42"/>
          <cell r="K42">
            <v>3</v>
          </cell>
        </row>
        <row r="43">
          <cell r="A43">
            <v>1427</v>
          </cell>
          <cell r="B43" t="str">
            <v>Ashland</v>
          </cell>
          <cell r="C43" t="str">
            <v>USA &amp; Canada</v>
          </cell>
          <cell r="D43"/>
          <cell r="E43">
            <v>29</v>
          </cell>
          <cell r="F43">
            <v>29</v>
          </cell>
          <cell r="G43"/>
          <cell r="H43"/>
          <cell r="I43"/>
          <cell r="J43"/>
          <cell r="K43">
            <v>0</v>
          </cell>
        </row>
        <row r="44">
          <cell r="A44">
            <v>1428</v>
          </cell>
          <cell r="B44" t="str">
            <v>Superior</v>
          </cell>
          <cell r="C44" t="str">
            <v>USA &amp; Canada</v>
          </cell>
          <cell r="D44"/>
          <cell r="E44">
            <v>70</v>
          </cell>
          <cell r="F44">
            <v>70</v>
          </cell>
          <cell r="G44"/>
          <cell r="H44"/>
          <cell r="I44"/>
          <cell r="J44"/>
          <cell r="K44">
            <v>0</v>
          </cell>
        </row>
        <row r="45">
          <cell r="A45">
            <v>21611</v>
          </cell>
          <cell r="B45" t="str">
            <v>Duluth Harbortown</v>
          </cell>
          <cell r="C45" t="str">
            <v>USA &amp; Canada</v>
          </cell>
          <cell r="D45"/>
          <cell r="E45">
            <v>73</v>
          </cell>
          <cell r="F45">
            <v>70</v>
          </cell>
          <cell r="G45"/>
          <cell r="H45"/>
          <cell r="I45"/>
          <cell r="J45"/>
          <cell r="K45">
            <v>-3</v>
          </cell>
        </row>
        <row r="46">
          <cell r="A46">
            <v>21826</v>
          </cell>
          <cell r="B46" t="str">
            <v>Fargo-West</v>
          </cell>
          <cell r="C46" t="str">
            <v>USA &amp; Canada</v>
          </cell>
          <cell r="D46"/>
          <cell r="E46">
            <v>65</v>
          </cell>
          <cell r="F46">
            <v>64</v>
          </cell>
          <cell r="G46"/>
          <cell r="H46"/>
          <cell r="I46"/>
          <cell r="J46"/>
          <cell r="K46">
            <v>-1</v>
          </cell>
        </row>
        <row r="47">
          <cell r="A47">
            <v>21827</v>
          </cell>
          <cell r="B47" t="str">
            <v>Thunder Bay (Lakehead)</v>
          </cell>
          <cell r="C47" t="str">
            <v>USA &amp; Canada</v>
          </cell>
          <cell r="D47"/>
          <cell r="E47">
            <v>36</v>
          </cell>
          <cell r="F47">
            <v>35</v>
          </cell>
          <cell r="G47"/>
          <cell r="H47"/>
          <cell r="I47"/>
          <cell r="J47"/>
          <cell r="K47">
            <v>-1</v>
          </cell>
        </row>
        <row r="48">
          <cell r="A48">
            <v>21989</v>
          </cell>
          <cell r="B48" t="str">
            <v>Bismarck Far West</v>
          </cell>
          <cell r="C48" t="str">
            <v>USA &amp; Canada</v>
          </cell>
          <cell r="D48"/>
          <cell r="E48">
            <v>33</v>
          </cell>
          <cell r="F48">
            <v>33</v>
          </cell>
          <cell r="G48"/>
          <cell r="H48"/>
          <cell r="I48"/>
          <cell r="J48"/>
          <cell r="K48">
            <v>0</v>
          </cell>
        </row>
        <row r="49">
          <cell r="A49">
            <v>22547</v>
          </cell>
          <cell r="B49" t="str">
            <v>Long Prairie</v>
          </cell>
          <cell r="C49" t="str">
            <v>USA &amp; Canada</v>
          </cell>
          <cell r="D49"/>
          <cell r="E49">
            <v>19</v>
          </cell>
          <cell r="F49">
            <v>20</v>
          </cell>
          <cell r="G49"/>
          <cell r="H49"/>
          <cell r="I49"/>
          <cell r="J49"/>
          <cell r="K49">
            <v>1</v>
          </cell>
        </row>
        <row r="50">
          <cell r="A50">
            <v>22583</v>
          </cell>
          <cell r="B50" t="str">
            <v>Bagley</v>
          </cell>
          <cell r="C50" t="str">
            <v>USA &amp; Canada</v>
          </cell>
          <cell r="D50"/>
          <cell r="E50">
            <v>20</v>
          </cell>
          <cell r="F50">
            <v>19</v>
          </cell>
          <cell r="G50"/>
          <cell r="H50"/>
          <cell r="I50"/>
          <cell r="J50"/>
          <cell r="K50">
            <v>-1</v>
          </cell>
        </row>
        <row r="51">
          <cell r="A51">
            <v>24507</v>
          </cell>
          <cell r="B51" t="str">
            <v>Brainerd Lakes Sunrise</v>
          </cell>
          <cell r="C51" t="str">
            <v>USA &amp; Canada</v>
          </cell>
          <cell r="D51"/>
          <cell r="E51">
            <v>33</v>
          </cell>
          <cell r="F51">
            <v>32</v>
          </cell>
          <cell r="G51"/>
          <cell r="H51"/>
          <cell r="I51"/>
          <cell r="J51"/>
          <cell r="K51">
            <v>-1</v>
          </cell>
        </row>
        <row r="52">
          <cell r="A52">
            <v>24936</v>
          </cell>
          <cell r="B52" t="str">
            <v>Bemidji Sunrise</v>
          </cell>
          <cell r="C52" t="str">
            <v>USA &amp; Canada</v>
          </cell>
          <cell r="D52"/>
          <cell r="E52">
            <v>30</v>
          </cell>
          <cell r="F52">
            <v>30</v>
          </cell>
          <cell r="G52"/>
          <cell r="H52"/>
          <cell r="I52"/>
          <cell r="J52"/>
          <cell r="K52">
            <v>0</v>
          </cell>
        </row>
        <row r="53">
          <cell r="A53">
            <v>25512</v>
          </cell>
          <cell r="B53" t="str">
            <v>Hibbing-Chisholm Breakfast</v>
          </cell>
          <cell r="C53" t="str">
            <v>USA &amp; Canada</v>
          </cell>
          <cell r="D53"/>
          <cell r="E53">
            <v>12</v>
          </cell>
          <cell r="F53">
            <v>12</v>
          </cell>
          <cell r="G53"/>
          <cell r="H53"/>
          <cell r="I53"/>
          <cell r="J53"/>
          <cell r="K53">
            <v>0</v>
          </cell>
        </row>
        <row r="54">
          <cell r="A54">
            <v>26232</v>
          </cell>
          <cell r="B54" t="str">
            <v>Detroit Lakes Breakfast</v>
          </cell>
          <cell r="C54" t="str">
            <v>USA &amp; Canada</v>
          </cell>
          <cell r="D54"/>
          <cell r="E54">
            <v>68</v>
          </cell>
          <cell r="F54">
            <v>71</v>
          </cell>
          <cell r="G54"/>
          <cell r="H54"/>
          <cell r="I54"/>
          <cell r="J54"/>
          <cell r="K54">
            <v>3</v>
          </cell>
        </row>
        <row r="55">
          <cell r="A55">
            <v>27847</v>
          </cell>
          <cell r="B55" t="str">
            <v>Fargo-Moorhead AM</v>
          </cell>
          <cell r="C55" t="str">
            <v>USA &amp; Canada</v>
          </cell>
          <cell r="D55"/>
          <cell r="E55">
            <v>45</v>
          </cell>
          <cell r="F55">
            <v>44</v>
          </cell>
          <cell r="G55"/>
          <cell r="H55"/>
          <cell r="I55"/>
          <cell r="J55"/>
          <cell r="K55">
            <v>-1</v>
          </cell>
        </row>
        <row r="56">
          <cell r="A56">
            <v>27971</v>
          </cell>
          <cell r="B56" t="str">
            <v>Grand Rapids Centennial</v>
          </cell>
          <cell r="C56" t="str">
            <v>USA &amp; Canada</v>
          </cell>
          <cell r="D56"/>
          <cell r="E56">
            <v>22</v>
          </cell>
          <cell r="F56">
            <v>21</v>
          </cell>
          <cell r="G56"/>
          <cell r="H56"/>
          <cell r="I56"/>
          <cell r="J56"/>
          <cell r="K56">
            <v>-1</v>
          </cell>
        </row>
        <row r="57">
          <cell r="A57">
            <v>28265</v>
          </cell>
          <cell r="B57" t="str">
            <v>Nipigon</v>
          </cell>
          <cell r="C57" t="str">
            <v>USA &amp; Canada</v>
          </cell>
          <cell r="D57"/>
          <cell r="E57">
            <v>20</v>
          </cell>
          <cell r="F57">
            <v>21</v>
          </cell>
          <cell r="G57"/>
          <cell r="H57"/>
          <cell r="I57"/>
          <cell r="J57"/>
          <cell r="K57">
            <v>1</v>
          </cell>
        </row>
        <row r="58">
          <cell r="A58">
            <v>28491</v>
          </cell>
          <cell r="B58" t="str">
            <v>Central Lakes-Pequot Lakes</v>
          </cell>
          <cell r="C58" t="str">
            <v>USA &amp; Canada</v>
          </cell>
          <cell r="D58"/>
          <cell r="E58">
            <v>19</v>
          </cell>
          <cell r="F58">
            <v>21</v>
          </cell>
          <cell r="G58"/>
          <cell r="H58"/>
          <cell r="I58"/>
          <cell r="J58"/>
          <cell r="K58">
            <v>2</v>
          </cell>
        </row>
        <row r="59">
          <cell r="A59">
            <v>28547</v>
          </cell>
          <cell r="B59" t="str">
            <v>Fergus Falls Sunrise</v>
          </cell>
          <cell r="C59" t="str">
            <v>USA &amp; Canada</v>
          </cell>
          <cell r="D59"/>
          <cell r="E59">
            <v>25</v>
          </cell>
          <cell r="F59">
            <v>25</v>
          </cell>
          <cell r="G59"/>
          <cell r="H59"/>
          <cell r="I59"/>
          <cell r="J59"/>
          <cell r="K59">
            <v>0</v>
          </cell>
        </row>
        <row r="60">
          <cell r="A60">
            <v>29444</v>
          </cell>
          <cell r="B60" t="str">
            <v>North Shore Two Harbors</v>
          </cell>
          <cell r="C60" t="str">
            <v>USA &amp; Canada</v>
          </cell>
          <cell r="D60"/>
          <cell r="E60">
            <v>25</v>
          </cell>
          <cell r="F60">
            <v>26</v>
          </cell>
          <cell r="G60"/>
          <cell r="H60"/>
          <cell r="I60"/>
          <cell r="J60"/>
          <cell r="K60">
            <v>1</v>
          </cell>
        </row>
        <row r="61">
          <cell r="A61">
            <v>29794</v>
          </cell>
          <cell r="B61" t="str">
            <v>Minot Sunrise</v>
          </cell>
          <cell r="C61" t="str">
            <v>USA &amp; Canada</v>
          </cell>
          <cell r="D61"/>
          <cell r="E61">
            <v>30</v>
          </cell>
          <cell r="F61">
            <v>30</v>
          </cell>
          <cell r="G61"/>
          <cell r="H61"/>
          <cell r="I61"/>
          <cell r="J61"/>
          <cell r="K61">
            <v>0</v>
          </cell>
        </row>
        <row r="62">
          <cell r="A62">
            <v>30746</v>
          </cell>
          <cell r="B62" t="str">
            <v>Aitkin Lakes Area</v>
          </cell>
          <cell r="C62" t="str">
            <v>USA &amp; Canada</v>
          </cell>
          <cell r="D62"/>
          <cell r="E62">
            <v>7</v>
          </cell>
          <cell r="F62">
            <v>7</v>
          </cell>
          <cell r="G62"/>
          <cell r="H62"/>
          <cell r="I62"/>
          <cell r="J62"/>
          <cell r="K62">
            <v>0</v>
          </cell>
        </row>
        <row r="63">
          <cell r="A63">
            <v>31534</v>
          </cell>
          <cell r="B63" t="str">
            <v>Quad Cities/Eveleth, Gilbert, Mountain Iron &amp; Virginia</v>
          </cell>
          <cell r="C63" t="str">
            <v>USA &amp; Canada</v>
          </cell>
          <cell r="D63"/>
          <cell r="E63">
            <v>22</v>
          </cell>
          <cell r="F63">
            <v>20</v>
          </cell>
          <cell r="G63"/>
          <cell r="H63"/>
          <cell r="I63"/>
          <cell r="J63"/>
          <cell r="K63">
            <v>-2</v>
          </cell>
        </row>
        <row r="64">
          <cell r="A64">
            <v>50035</v>
          </cell>
          <cell r="B64" t="str">
            <v>Grand Forks A.M.</v>
          </cell>
          <cell r="C64" t="str">
            <v>USA &amp; Canada</v>
          </cell>
          <cell r="D64"/>
          <cell r="E64">
            <v>11</v>
          </cell>
          <cell r="F64">
            <v>11</v>
          </cell>
          <cell r="G64"/>
          <cell r="H64"/>
          <cell r="I64"/>
          <cell r="J64"/>
          <cell r="K64">
            <v>0</v>
          </cell>
        </row>
        <row r="65">
          <cell r="A65">
            <v>67182</v>
          </cell>
          <cell r="B65" t="str">
            <v>East Range Centennial (Biwabik)</v>
          </cell>
          <cell r="C65" t="str">
            <v>USA &amp; Canada</v>
          </cell>
          <cell r="D65"/>
          <cell r="E65">
            <v>9</v>
          </cell>
          <cell r="F65">
            <v>9</v>
          </cell>
          <cell r="G65"/>
          <cell r="H65"/>
          <cell r="I65"/>
          <cell r="J65"/>
          <cell r="K65">
            <v>0</v>
          </cell>
        </row>
        <row r="66">
          <cell r="A66">
            <v>68396</v>
          </cell>
          <cell r="B66" t="str">
            <v>Superior Sunrise Centennial</v>
          </cell>
          <cell r="C66" t="str">
            <v>USA &amp; Canada</v>
          </cell>
          <cell r="D66"/>
          <cell r="E66">
            <v>18</v>
          </cell>
          <cell r="F66">
            <v>17</v>
          </cell>
          <cell r="G66"/>
          <cell r="H66"/>
          <cell r="I66"/>
          <cell r="J66"/>
          <cell r="K66">
            <v>-1</v>
          </cell>
        </row>
        <row r="67">
          <cell r="A67">
            <v>80851</v>
          </cell>
          <cell r="B67" t="str">
            <v>Duluth Superior Eco</v>
          </cell>
          <cell r="C67" t="str">
            <v>USA &amp; Canada</v>
          </cell>
          <cell r="D67"/>
          <cell r="E67">
            <v>34</v>
          </cell>
          <cell r="F67">
            <v>38</v>
          </cell>
          <cell r="G67"/>
          <cell r="H67"/>
          <cell r="I67"/>
          <cell r="J67"/>
          <cell r="K67">
            <v>4</v>
          </cell>
        </row>
        <row r="68">
          <cell r="A68">
            <v>84414</v>
          </cell>
          <cell r="B68" t="str">
            <v>Fargo Moorhead PM</v>
          </cell>
          <cell r="C68" t="str">
            <v>USA &amp; Canada</v>
          </cell>
          <cell r="D68"/>
          <cell r="E68">
            <v>23</v>
          </cell>
          <cell r="F68">
            <v>21</v>
          </cell>
          <cell r="G68"/>
          <cell r="H68"/>
          <cell r="I68"/>
          <cell r="J68"/>
          <cell r="K68">
            <v>-2</v>
          </cell>
        </row>
        <row r="69">
          <cell r="A69">
            <v>88069</v>
          </cell>
          <cell r="B69" t="str">
            <v>Grand Forks Downtown</v>
          </cell>
          <cell r="C69" t="str">
            <v>USA &amp; Canada</v>
          </cell>
          <cell r="D69"/>
          <cell r="E69">
            <v>23</v>
          </cell>
          <cell r="F69">
            <v>26</v>
          </cell>
          <cell r="G69"/>
          <cell r="H69"/>
          <cell r="I69"/>
          <cell r="J69"/>
          <cell r="K69">
            <v>3</v>
          </cell>
        </row>
        <row r="70">
          <cell r="A70" t="str">
            <v>Existing Club Totals</v>
          </cell>
          <cell r="B70"/>
          <cell r="C70"/>
          <cell r="D70"/>
          <cell r="E70">
            <v>2719</v>
          </cell>
          <cell r="F70">
            <v>2717</v>
          </cell>
          <cell r="G70"/>
          <cell r="H70"/>
          <cell r="I70"/>
          <cell r="J70"/>
          <cell r="K70">
            <v>-2</v>
          </cell>
        </row>
        <row r="72">
          <cell r="A72" t="str">
            <v>No New Clubs Chartered Since 1 July</v>
          </cell>
          <cell r="B72"/>
          <cell r="C72"/>
          <cell r="D72"/>
          <cell r="E72"/>
          <cell r="F72"/>
          <cell r="G72"/>
          <cell r="H72"/>
          <cell r="I72"/>
          <cell r="J72"/>
          <cell r="K72"/>
        </row>
        <row r="73">
          <cell r="A73" t="str">
            <v>Club ID</v>
          </cell>
          <cell r="B73" t="str">
            <v>Club Name</v>
          </cell>
          <cell r="C73" t="str">
            <v>Region 14 Name</v>
          </cell>
          <cell r="D73"/>
          <cell r="E73" t="str">
            <v>Member Count @ 1 July</v>
          </cell>
          <cell r="F73" t="str">
            <v>Member Count @ Current</v>
          </cell>
          <cell r="G73"/>
          <cell r="H73" t="str">
            <v>Termination Reason</v>
          </cell>
          <cell r="I73"/>
          <cell r="J73" t="str">
            <v>Termination Date</v>
          </cell>
          <cell r="K73" t="str">
            <v>Net Change from 1 July</v>
          </cell>
        </row>
        <row r="74">
          <cell r="A74"/>
          <cell r="B74"/>
          <cell r="C74"/>
          <cell r="D74"/>
          <cell r="E74">
            <v>0</v>
          </cell>
          <cell r="F74">
            <v>0</v>
          </cell>
          <cell r="G74"/>
          <cell r="H74"/>
          <cell r="I74"/>
          <cell r="J74"/>
          <cell r="K74">
            <v>0</v>
          </cell>
        </row>
        <row r="75">
          <cell r="A75" t="str">
            <v>New Club Totals</v>
          </cell>
          <cell r="B75"/>
          <cell r="C75"/>
          <cell r="D75"/>
          <cell r="E75">
            <v>0</v>
          </cell>
          <cell r="F75">
            <v>0</v>
          </cell>
          <cell r="G75"/>
          <cell r="H75"/>
          <cell r="I75"/>
          <cell r="J75"/>
          <cell r="K75">
            <v>0</v>
          </cell>
        </row>
        <row r="77">
          <cell r="A77"/>
          <cell r="B77"/>
          <cell r="C77"/>
          <cell r="D77" t="str">
            <v>Member at 1 July</v>
          </cell>
          <cell r="E77"/>
          <cell r="F77"/>
          <cell r="G77" t="str">
            <v>Member @ Current</v>
          </cell>
          <cell r="H77"/>
          <cell r="I77" t="str">
            <v>Net Change from 1 July</v>
          </cell>
          <cell r="J77"/>
          <cell r="K77"/>
        </row>
        <row r="78">
          <cell r="A78" t="str">
            <v>Total Performance For District # 5580</v>
          </cell>
          <cell r="B78"/>
          <cell r="C78"/>
          <cell r="D78">
            <v>2719</v>
          </cell>
          <cell r="E78"/>
          <cell r="F78"/>
          <cell r="G78">
            <v>2717</v>
          </cell>
          <cell r="H78"/>
          <cell r="I78">
            <v>-2</v>
          </cell>
          <cell r="J78"/>
          <cell r="K78"/>
        </row>
        <row r="80">
          <cell r="A80" t="str">
            <v>District ID 5610</v>
          </cell>
          <cell r="B80"/>
          <cell r="C80"/>
          <cell r="D80"/>
          <cell r="E80"/>
          <cell r="F80"/>
          <cell r="G80"/>
          <cell r="H80"/>
          <cell r="I80"/>
          <cell r="J80"/>
          <cell r="K80"/>
        </row>
        <row r="81">
          <cell r="A81" t="str">
            <v>Club ID</v>
          </cell>
          <cell r="B81" t="str">
            <v>Club Name</v>
          </cell>
          <cell r="C81" t="str">
            <v>Region 14 Name</v>
          </cell>
          <cell r="D81"/>
          <cell r="E81" t="str">
            <v>Member Count @ 1 July</v>
          </cell>
          <cell r="F81" t="str">
            <v>Member Count @ Current</v>
          </cell>
          <cell r="G81"/>
          <cell r="H81" t="str">
            <v>Termination Reason</v>
          </cell>
          <cell r="I81"/>
          <cell r="J81" t="str">
            <v>Termination Date</v>
          </cell>
          <cell r="K81" t="str">
            <v>Net Change from 1 July</v>
          </cell>
        </row>
        <row r="82">
          <cell r="A82">
            <v>1429</v>
          </cell>
          <cell r="B82" t="str">
            <v>Cherokee</v>
          </cell>
          <cell r="C82" t="str">
            <v>USA &amp; Canada</v>
          </cell>
          <cell r="D82"/>
          <cell r="E82">
            <v>41</v>
          </cell>
          <cell r="F82">
            <v>43</v>
          </cell>
          <cell r="G82"/>
          <cell r="H82"/>
          <cell r="I82"/>
          <cell r="J82"/>
          <cell r="K82">
            <v>2</v>
          </cell>
        </row>
        <row r="83">
          <cell r="A83">
            <v>1430</v>
          </cell>
          <cell r="B83" t="str">
            <v>Denison</v>
          </cell>
          <cell r="C83" t="str">
            <v>USA &amp; Canada</v>
          </cell>
          <cell r="D83"/>
          <cell r="E83">
            <v>29</v>
          </cell>
          <cell r="F83">
            <v>29</v>
          </cell>
          <cell r="G83"/>
          <cell r="H83"/>
          <cell r="I83"/>
          <cell r="J83"/>
          <cell r="K83">
            <v>0</v>
          </cell>
        </row>
        <row r="84">
          <cell r="A84">
            <v>1432</v>
          </cell>
          <cell r="B84" t="str">
            <v>Le Mars</v>
          </cell>
          <cell r="C84" t="str">
            <v>USA &amp; Canada</v>
          </cell>
          <cell r="D84"/>
          <cell r="E84">
            <v>25</v>
          </cell>
          <cell r="F84">
            <v>26</v>
          </cell>
          <cell r="G84"/>
          <cell r="H84"/>
          <cell r="I84"/>
          <cell r="J84"/>
          <cell r="K84">
            <v>1</v>
          </cell>
        </row>
        <row r="85">
          <cell r="A85">
            <v>1433</v>
          </cell>
          <cell r="B85" t="str">
            <v>Mapleton</v>
          </cell>
          <cell r="C85" t="str">
            <v>USA &amp; Canada</v>
          </cell>
          <cell r="D85"/>
          <cell r="E85">
            <v>13</v>
          </cell>
          <cell r="F85">
            <v>14</v>
          </cell>
          <cell r="G85"/>
          <cell r="H85"/>
          <cell r="I85"/>
          <cell r="J85"/>
          <cell r="K85">
            <v>1</v>
          </cell>
        </row>
        <row r="86">
          <cell r="A86">
            <v>1434</v>
          </cell>
          <cell r="B86" t="str">
            <v>Rock Valley</v>
          </cell>
          <cell r="C86" t="str">
            <v>USA &amp; Canada</v>
          </cell>
          <cell r="D86"/>
          <cell r="E86">
            <v>17</v>
          </cell>
          <cell r="F86">
            <v>18</v>
          </cell>
          <cell r="G86"/>
          <cell r="H86"/>
          <cell r="I86"/>
          <cell r="J86"/>
          <cell r="K86">
            <v>1</v>
          </cell>
        </row>
        <row r="87">
          <cell r="A87">
            <v>1435</v>
          </cell>
          <cell r="B87" t="str">
            <v>Sibley</v>
          </cell>
          <cell r="C87" t="str">
            <v>USA &amp; Canada</v>
          </cell>
          <cell r="D87"/>
          <cell r="E87">
            <v>18</v>
          </cell>
          <cell r="F87">
            <v>19</v>
          </cell>
          <cell r="G87"/>
          <cell r="H87"/>
          <cell r="I87"/>
          <cell r="J87"/>
          <cell r="K87">
            <v>1</v>
          </cell>
        </row>
        <row r="88">
          <cell r="A88">
            <v>1436</v>
          </cell>
          <cell r="B88" t="str">
            <v>Sioux City</v>
          </cell>
          <cell r="C88" t="str">
            <v>USA &amp; Canada</v>
          </cell>
          <cell r="D88"/>
          <cell r="E88">
            <v>88</v>
          </cell>
          <cell r="F88">
            <v>84</v>
          </cell>
          <cell r="G88"/>
          <cell r="H88"/>
          <cell r="I88"/>
          <cell r="J88"/>
          <cell r="K88">
            <v>-4</v>
          </cell>
        </row>
        <row r="89">
          <cell r="A89">
            <v>1437</v>
          </cell>
          <cell r="B89" t="str">
            <v>Suburban Sioux City</v>
          </cell>
          <cell r="C89" t="str">
            <v>USA &amp; Canada</v>
          </cell>
          <cell r="D89"/>
          <cell r="E89">
            <v>4</v>
          </cell>
          <cell r="F89">
            <v>4</v>
          </cell>
          <cell r="G89"/>
          <cell r="H89"/>
          <cell r="I89"/>
          <cell r="J89"/>
          <cell r="K89">
            <v>0</v>
          </cell>
        </row>
        <row r="90">
          <cell r="A90">
            <v>1438</v>
          </cell>
          <cell r="B90" t="str">
            <v>Canby</v>
          </cell>
          <cell r="C90" t="str">
            <v>USA &amp; Canada</v>
          </cell>
          <cell r="D90"/>
          <cell r="E90">
            <v>32</v>
          </cell>
          <cell r="F90">
            <v>32</v>
          </cell>
          <cell r="G90"/>
          <cell r="H90"/>
          <cell r="I90"/>
          <cell r="J90"/>
          <cell r="K90">
            <v>0</v>
          </cell>
        </row>
        <row r="91">
          <cell r="A91">
            <v>1439</v>
          </cell>
          <cell r="B91" t="str">
            <v>Luverne</v>
          </cell>
          <cell r="C91" t="str">
            <v>USA &amp; Canada</v>
          </cell>
          <cell r="D91"/>
          <cell r="E91">
            <v>36</v>
          </cell>
          <cell r="F91">
            <v>36</v>
          </cell>
          <cell r="G91"/>
          <cell r="H91"/>
          <cell r="I91"/>
          <cell r="J91"/>
          <cell r="K91">
            <v>0</v>
          </cell>
        </row>
        <row r="92">
          <cell r="A92">
            <v>1440</v>
          </cell>
          <cell r="B92" t="str">
            <v>Marshall</v>
          </cell>
          <cell r="C92" t="str">
            <v>USA &amp; Canada</v>
          </cell>
          <cell r="D92"/>
          <cell r="E92">
            <v>26</v>
          </cell>
          <cell r="F92">
            <v>26</v>
          </cell>
          <cell r="G92"/>
          <cell r="H92"/>
          <cell r="I92"/>
          <cell r="J92"/>
          <cell r="K92">
            <v>0</v>
          </cell>
        </row>
        <row r="93">
          <cell r="A93">
            <v>1441</v>
          </cell>
          <cell r="B93" t="str">
            <v>Minneota</v>
          </cell>
          <cell r="C93" t="str">
            <v>USA &amp; Canada</v>
          </cell>
          <cell r="D93"/>
          <cell r="E93">
            <v>12</v>
          </cell>
          <cell r="F93">
            <v>12</v>
          </cell>
          <cell r="G93"/>
          <cell r="H93"/>
          <cell r="I93"/>
          <cell r="J93"/>
          <cell r="K93">
            <v>0</v>
          </cell>
        </row>
        <row r="94">
          <cell r="A94">
            <v>1443</v>
          </cell>
          <cell r="B94" t="str">
            <v>Aberdeen</v>
          </cell>
          <cell r="C94" t="str">
            <v>USA &amp; Canada</v>
          </cell>
          <cell r="D94"/>
          <cell r="E94">
            <v>36</v>
          </cell>
          <cell r="F94">
            <v>37</v>
          </cell>
          <cell r="G94"/>
          <cell r="H94"/>
          <cell r="I94"/>
          <cell r="J94"/>
          <cell r="K94">
            <v>1</v>
          </cell>
        </row>
        <row r="95">
          <cell r="A95">
            <v>1444</v>
          </cell>
          <cell r="B95" t="str">
            <v>Brookings</v>
          </cell>
          <cell r="C95" t="str">
            <v>USA &amp; Canada</v>
          </cell>
          <cell r="D95"/>
          <cell r="E95">
            <v>100</v>
          </cell>
          <cell r="F95">
            <v>100</v>
          </cell>
          <cell r="G95"/>
          <cell r="H95"/>
          <cell r="I95"/>
          <cell r="J95"/>
          <cell r="K95">
            <v>0</v>
          </cell>
        </row>
        <row r="96">
          <cell r="A96">
            <v>1445</v>
          </cell>
          <cell r="B96" t="str">
            <v>Canton</v>
          </cell>
          <cell r="C96" t="str">
            <v>USA &amp; Canada</v>
          </cell>
          <cell r="D96"/>
          <cell r="E96">
            <v>19</v>
          </cell>
          <cell r="F96">
            <v>18</v>
          </cell>
          <cell r="G96"/>
          <cell r="H96"/>
          <cell r="I96"/>
          <cell r="J96"/>
          <cell r="K96">
            <v>-1</v>
          </cell>
        </row>
        <row r="97">
          <cell r="A97">
            <v>1446</v>
          </cell>
          <cell r="B97" t="str">
            <v>Centerville</v>
          </cell>
          <cell r="C97" t="str">
            <v>USA &amp; Canada</v>
          </cell>
          <cell r="D97"/>
          <cell r="E97">
            <v>13</v>
          </cell>
          <cell r="F97">
            <v>13</v>
          </cell>
          <cell r="G97"/>
          <cell r="H97"/>
          <cell r="I97"/>
          <cell r="J97"/>
          <cell r="K97">
            <v>0</v>
          </cell>
        </row>
        <row r="98">
          <cell r="A98">
            <v>1447</v>
          </cell>
          <cell r="B98" t="str">
            <v>Clark</v>
          </cell>
          <cell r="C98" t="str">
            <v>USA &amp; Canada</v>
          </cell>
          <cell r="D98"/>
          <cell r="E98">
            <v>21</v>
          </cell>
          <cell r="F98">
            <v>21</v>
          </cell>
          <cell r="G98"/>
          <cell r="H98"/>
          <cell r="I98"/>
          <cell r="J98"/>
          <cell r="K98">
            <v>0</v>
          </cell>
        </row>
        <row r="99">
          <cell r="A99">
            <v>1448</v>
          </cell>
          <cell r="B99" t="str">
            <v>Custer</v>
          </cell>
          <cell r="C99" t="str">
            <v>USA &amp; Canada</v>
          </cell>
          <cell r="D99"/>
          <cell r="E99">
            <v>33</v>
          </cell>
          <cell r="F99">
            <v>32</v>
          </cell>
          <cell r="G99"/>
          <cell r="H99"/>
          <cell r="I99"/>
          <cell r="J99"/>
          <cell r="K99">
            <v>-1</v>
          </cell>
        </row>
        <row r="100">
          <cell r="A100">
            <v>1450</v>
          </cell>
          <cell r="B100" t="str">
            <v>Gettysburg</v>
          </cell>
          <cell r="C100" t="str">
            <v>USA &amp; Canada</v>
          </cell>
          <cell r="D100"/>
          <cell r="E100">
            <v>25</v>
          </cell>
          <cell r="F100">
            <v>25</v>
          </cell>
          <cell r="G100"/>
          <cell r="H100"/>
          <cell r="I100"/>
          <cell r="J100"/>
          <cell r="K100">
            <v>0</v>
          </cell>
        </row>
        <row r="101">
          <cell r="A101">
            <v>1451</v>
          </cell>
          <cell r="B101" t="str">
            <v>Gregory</v>
          </cell>
          <cell r="C101" t="str">
            <v>USA &amp; Canada</v>
          </cell>
          <cell r="D101"/>
          <cell r="E101">
            <v>17</v>
          </cell>
          <cell r="F101">
            <v>16</v>
          </cell>
          <cell r="G101"/>
          <cell r="H101"/>
          <cell r="I101"/>
          <cell r="J101"/>
          <cell r="K101">
            <v>-1</v>
          </cell>
        </row>
        <row r="102">
          <cell r="A102">
            <v>1453</v>
          </cell>
          <cell r="B102" t="str">
            <v>Hot Springs</v>
          </cell>
          <cell r="C102" t="str">
            <v>USA &amp; Canada</v>
          </cell>
          <cell r="D102"/>
          <cell r="E102">
            <v>31</v>
          </cell>
          <cell r="F102">
            <v>30</v>
          </cell>
          <cell r="G102"/>
          <cell r="H102"/>
          <cell r="I102"/>
          <cell r="J102"/>
          <cell r="K102">
            <v>-1</v>
          </cell>
        </row>
        <row r="103">
          <cell r="A103">
            <v>1454</v>
          </cell>
          <cell r="B103" t="str">
            <v>Huron</v>
          </cell>
          <cell r="C103" t="str">
            <v>USA &amp; Canada</v>
          </cell>
          <cell r="D103"/>
          <cell r="E103">
            <v>1</v>
          </cell>
          <cell r="F103">
            <v>1</v>
          </cell>
          <cell r="G103"/>
          <cell r="H103"/>
          <cell r="I103"/>
          <cell r="J103"/>
          <cell r="K103">
            <v>0</v>
          </cell>
        </row>
        <row r="104">
          <cell r="A104">
            <v>1455</v>
          </cell>
          <cell r="B104" t="str">
            <v>Madison</v>
          </cell>
          <cell r="C104" t="str">
            <v>USA &amp; Canada</v>
          </cell>
          <cell r="D104"/>
          <cell r="E104">
            <v>36</v>
          </cell>
          <cell r="F104">
            <v>35</v>
          </cell>
          <cell r="G104"/>
          <cell r="H104"/>
          <cell r="I104"/>
          <cell r="J104"/>
          <cell r="K104">
            <v>-1</v>
          </cell>
        </row>
        <row r="105">
          <cell r="A105">
            <v>1456</v>
          </cell>
          <cell r="B105" t="str">
            <v>Mitchell</v>
          </cell>
          <cell r="C105" t="str">
            <v>USA &amp; Canada</v>
          </cell>
          <cell r="D105"/>
          <cell r="E105">
            <v>50</v>
          </cell>
          <cell r="F105">
            <v>50</v>
          </cell>
          <cell r="G105"/>
          <cell r="H105"/>
          <cell r="I105"/>
          <cell r="J105"/>
          <cell r="K105">
            <v>0</v>
          </cell>
        </row>
        <row r="106">
          <cell r="A106">
            <v>1457</v>
          </cell>
          <cell r="B106" t="str">
            <v>Mobridge</v>
          </cell>
          <cell r="C106" t="str">
            <v>USA &amp; Canada</v>
          </cell>
          <cell r="D106"/>
          <cell r="E106">
            <v>25</v>
          </cell>
          <cell r="F106">
            <v>28</v>
          </cell>
          <cell r="G106"/>
          <cell r="H106"/>
          <cell r="I106"/>
          <cell r="J106"/>
          <cell r="K106">
            <v>3</v>
          </cell>
        </row>
        <row r="107">
          <cell r="A107">
            <v>1458</v>
          </cell>
          <cell r="B107" t="str">
            <v>Pierre-Fort Pierre</v>
          </cell>
          <cell r="C107" t="str">
            <v>USA &amp; Canada</v>
          </cell>
          <cell r="D107"/>
          <cell r="E107">
            <v>95</v>
          </cell>
          <cell r="F107">
            <v>95</v>
          </cell>
          <cell r="G107"/>
          <cell r="H107"/>
          <cell r="I107"/>
          <cell r="J107"/>
          <cell r="K107">
            <v>0</v>
          </cell>
        </row>
        <row r="108">
          <cell r="A108">
            <v>1459</v>
          </cell>
          <cell r="B108" t="str">
            <v>Rapid City</v>
          </cell>
          <cell r="C108" t="str">
            <v>USA &amp; Canada</v>
          </cell>
          <cell r="D108"/>
          <cell r="E108">
            <v>61</v>
          </cell>
          <cell r="F108">
            <v>60</v>
          </cell>
          <cell r="G108"/>
          <cell r="H108"/>
          <cell r="I108"/>
          <cell r="J108"/>
          <cell r="K108">
            <v>-1</v>
          </cell>
        </row>
        <row r="109">
          <cell r="A109">
            <v>1460</v>
          </cell>
          <cell r="B109" t="str">
            <v>Scotland</v>
          </cell>
          <cell r="C109" t="str">
            <v>USA &amp; Canada</v>
          </cell>
          <cell r="D109"/>
          <cell r="E109">
            <v>16</v>
          </cell>
          <cell r="F109">
            <v>16</v>
          </cell>
          <cell r="G109"/>
          <cell r="H109"/>
          <cell r="I109"/>
          <cell r="J109"/>
          <cell r="K109">
            <v>0</v>
          </cell>
        </row>
        <row r="110">
          <cell r="A110">
            <v>1461</v>
          </cell>
          <cell r="B110" t="str">
            <v>Downtown Sioux Falls</v>
          </cell>
          <cell r="C110" t="str">
            <v>USA &amp; Canada</v>
          </cell>
          <cell r="D110"/>
          <cell r="E110">
            <v>294</v>
          </cell>
          <cell r="F110">
            <v>282</v>
          </cell>
          <cell r="G110"/>
          <cell r="H110"/>
          <cell r="I110"/>
          <cell r="J110"/>
          <cell r="K110">
            <v>-12</v>
          </cell>
        </row>
        <row r="111">
          <cell r="A111">
            <v>1462</v>
          </cell>
          <cell r="B111" t="str">
            <v>Sioux Falls West</v>
          </cell>
          <cell r="C111" t="str">
            <v>USA &amp; Canada</v>
          </cell>
          <cell r="D111"/>
          <cell r="E111">
            <v>68</v>
          </cell>
          <cell r="F111">
            <v>69</v>
          </cell>
          <cell r="G111"/>
          <cell r="H111"/>
          <cell r="I111"/>
          <cell r="J111"/>
          <cell r="K111">
            <v>1</v>
          </cell>
        </row>
        <row r="112">
          <cell r="A112">
            <v>1465</v>
          </cell>
          <cell r="B112" t="str">
            <v>Tyndall</v>
          </cell>
          <cell r="C112" t="str">
            <v>USA &amp; Canada</v>
          </cell>
          <cell r="D112"/>
          <cell r="E112">
            <v>16</v>
          </cell>
          <cell r="F112">
            <v>16</v>
          </cell>
          <cell r="G112"/>
          <cell r="H112"/>
          <cell r="I112"/>
          <cell r="J112"/>
          <cell r="K112">
            <v>0</v>
          </cell>
        </row>
        <row r="113">
          <cell r="A113">
            <v>1466</v>
          </cell>
          <cell r="B113" t="str">
            <v>Vermillion</v>
          </cell>
          <cell r="C113" t="str">
            <v>USA &amp; Canada</v>
          </cell>
          <cell r="D113"/>
          <cell r="E113">
            <v>71</v>
          </cell>
          <cell r="F113">
            <v>71</v>
          </cell>
          <cell r="G113"/>
          <cell r="H113"/>
          <cell r="I113"/>
          <cell r="J113"/>
          <cell r="K113">
            <v>0</v>
          </cell>
        </row>
        <row r="114">
          <cell r="A114">
            <v>1467</v>
          </cell>
          <cell r="B114" t="str">
            <v>Wagner</v>
          </cell>
          <cell r="C114" t="str">
            <v>USA &amp; Canada</v>
          </cell>
          <cell r="D114"/>
          <cell r="E114">
            <v>26</v>
          </cell>
          <cell r="F114">
            <v>26</v>
          </cell>
          <cell r="G114"/>
          <cell r="H114"/>
          <cell r="I114"/>
          <cell r="J114"/>
          <cell r="K114">
            <v>0</v>
          </cell>
        </row>
        <row r="115">
          <cell r="A115">
            <v>1468</v>
          </cell>
          <cell r="B115" t="str">
            <v>Watertown</v>
          </cell>
          <cell r="C115" t="str">
            <v>USA &amp; Canada</v>
          </cell>
          <cell r="D115"/>
          <cell r="E115">
            <v>108</v>
          </cell>
          <cell r="F115">
            <v>102</v>
          </cell>
          <cell r="G115"/>
          <cell r="H115"/>
          <cell r="I115"/>
          <cell r="J115"/>
          <cell r="K115">
            <v>-6</v>
          </cell>
        </row>
        <row r="116">
          <cell r="A116">
            <v>1469</v>
          </cell>
          <cell r="B116" t="str">
            <v>Winner</v>
          </cell>
          <cell r="C116" t="str">
            <v>USA &amp; Canada</v>
          </cell>
          <cell r="D116"/>
          <cell r="E116">
            <v>39</v>
          </cell>
          <cell r="F116">
            <v>39</v>
          </cell>
          <cell r="G116"/>
          <cell r="H116"/>
          <cell r="I116"/>
          <cell r="J116"/>
          <cell r="K116">
            <v>0</v>
          </cell>
        </row>
        <row r="117">
          <cell r="A117">
            <v>1470</v>
          </cell>
          <cell r="B117" t="str">
            <v>Yankton</v>
          </cell>
          <cell r="C117" t="str">
            <v>USA &amp; Canada</v>
          </cell>
          <cell r="D117"/>
          <cell r="E117">
            <v>23</v>
          </cell>
          <cell r="F117">
            <v>24</v>
          </cell>
          <cell r="G117"/>
          <cell r="H117"/>
          <cell r="I117"/>
          <cell r="J117"/>
          <cell r="K117">
            <v>1</v>
          </cell>
        </row>
        <row r="118">
          <cell r="A118">
            <v>22044</v>
          </cell>
          <cell r="B118" t="str">
            <v>Sioux Falls North</v>
          </cell>
          <cell r="C118" t="str">
            <v>USA &amp; Canada</v>
          </cell>
          <cell r="D118"/>
          <cell r="E118">
            <v>30</v>
          </cell>
          <cell r="F118">
            <v>30</v>
          </cell>
          <cell r="G118"/>
          <cell r="H118"/>
          <cell r="I118"/>
          <cell r="J118"/>
          <cell r="K118">
            <v>0</v>
          </cell>
        </row>
        <row r="119">
          <cell r="A119">
            <v>23503</v>
          </cell>
          <cell r="B119" t="str">
            <v>Rapid City Rushmore</v>
          </cell>
          <cell r="C119" t="str">
            <v>USA &amp; Canada</v>
          </cell>
          <cell r="D119"/>
          <cell r="E119">
            <v>78</v>
          </cell>
          <cell r="F119">
            <v>73</v>
          </cell>
          <cell r="G119"/>
          <cell r="H119"/>
          <cell r="I119"/>
          <cell r="J119"/>
          <cell r="K119">
            <v>-5</v>
          </cell>
        </row>
        <row r="120">
          <cell r="A120">
            <v>30654</v>
          </cell>
          <cell r="B120" t="str">
            <v>Spearfish-Northern Black Hills</v>
          </cell>
          <cell r="C120" t="str">
            <v>USA &amp; Canada</v>
          </cell>
          <cell r="D120"/>
          <cell r="E120">
            <v>26</v>
          </cell>
          <cell r="F120">
            <v>27</v>
          </cell>
          <cell r="G120"/>
          <cell r="H120"/>
          <cell r="I120"/>
          <cell r="J120"/>
          <cell r="K120">
            <v>1</v>
          </cell>
        </row>
        <row r="121">
          <cell r="A121">
            <v>61387</v>
          </cell>
          <cell r="B121" t="str">
            <v>Marshall Sunrise</v>
          </cell>
          <cell r="C121" t="str">
            <v>USA &amp; Canada</v>
          </cell>
          <cell r="D121"/>
          <cell r="E121">
            <v>25</v>
          </cell>
          <cell r="F121">
            <v>26</v>
          </cell>
          <cell r="G121"/>
          <cell r="H121"/>
          <cell r="I121"/>
          <cell r="J121"/>
          <cell r="K121">
            <v>1</v>
          </cell>
        </row>
        <row r="122">
          <cell r="A122">
            <v>82754</v>
          </cell>
          <cell r="B122" t="str">
            <v>Sioux Falls South</v>
          </cell>
          <cell r="C122" t="str">
            <v>USA &amp; Canada</v>
          </cell>
          <cell r="D122"/>
          <cell r="E122">
            <v>29</v>
          </cell>
          <cell r="F122">
            <v>28</v>
          </cell>
          <cell r="G122"/>
          <cell r="H122"/>
          <cell r="I122"/>
          <cell r="J122"/>
          <cell r="K122">
            <v>-1</v>
          </cell>
        </row>
        <row r="123">
          <cell r="A123" t="str">
            <v>Existing Club Totals</v>
          </cell>
          <cell r="B123"/>
          <cell r="C123"/>
          <cell r="D123"/>
          <cell r="E123">
            <v>1753</v>
          </cell>
          <cell r="F123">
            <v>1733</v>
          </cell>
          <cell r="G123"/>
          <cell r="H123"/>
          <cell r="I123"/>
          <cell r="J123"/>
          <cell r="K123">
            <v>-20</v>
          </cell>
        </row>
        <row r="125">
          <cell r="A125" t="str">
            <v>No New Clubs Chartered Since 1 July</v>
          </cell>
          <cell r="B125"/>
          <cell r="C125"/>
          <cell r="D125"/>
          <cell r="E125"/>
          <cell r="F125"/>
          <cell r="G125"/>
          <cell r="H125"/>
          <cell r="I125"/>
          <cell r="J125"/>
          <cell r="K125"/>
        </row>
        <row r="126">
          <cell r="A126" t="str">
            <v>Club ID</v>
          </cell>
          <cell r="B126" t="str">
            <v>Club Name</v>
          </cell>
          <cell r="C126" t="str">
            <v>Region 14 Name</v>
          </cell>
          <cell r="D126"/>
          <cell r="E126" t="str">
            <v>Member Count @ 1 July</v>
          </cell>
          <cell r="F126" t="str">
            <v>Member Count @ Current</v>
          </cell>
          <cell r="G126"/>
          <cell r="H126" t="str">
            <v>Termination Reason</v>
          </cell>
          <cell r="I126"/>
          <cell r="J126" t="str">
            <v>Termination Date</v>
          </cell>
          <cell r="K126" t="str">
            <v>Net Change from 1 July</v>
          </cell>
        </row>
        <row r="127">
          <cell r="A127"/>
          <cell r="B127"/>
          <cell r="C127"/>
          <cell r="D127"/>
          <cell r="E127">
            <v>0</v>
          </cell>
          <cell r="F127">
            <v>0</v>
          </cell>
          <cell r="G127"/>
          <cell r="H127"/>
          <cell r="I127"/>
          <cell r="J127"/>
          <cell r="K127">
            <v>0</v>
          </cell>
        </row>
        <row r="128">
          <cell r="A128" t="str">
            <v>New Club Totals</v>
          </cell>
          <cell r="B128"/>
          <cell r="C128"/>
          <cell r="D128"/>
          <cell r="E128">
            <v>0</v>
          </cell>
          <cell r="F128">
            <v>0</v>
          </cell>
          <cell r="G128"/>
          <cell r="H128"/>
          <cell r="I128"/>
          <cell r="J128"/>
          <cell r="K128">
            <v>0</v>
          </cell>
        </row>
        <row r="130">
          <cell r="A130"/>
          <cell r="B130"/>
          <cell r="C130"/>
          <cell r="D130" t="str">
            <v>Member at 1 July</v>
          </cell>
          <cell r="E130"/>
          <cell r="F130"/>
          <cell r="G130" t="str">
            <v>Member @ Current</v>
          </cell>
          <cell r="H130"/>
          <cell r="I130" t="str">
            <v>Net Change from 1 July</v>
          </cell>
          <cell r="J130"/>
          <cell r="K130"/>
        </row>
        <row r="131">
          <cell r="A131" t="str">
            <v>Total Performance For District # 5610</v>
          </cell>
          <cell r="B131"/>
          <cell r="C131"/>
          <cell r="D131">
            <v>1753</v>
          </cell>
          <cell r="E131"/>
          <cell r="F131"/>
          <cell r="G131">
            <v>1733</v>
          </cell>
          <cell r="H131"/>
          <cell r="I131">
            <v>-20</v>
          </cell>
          <cell r="J131"/>
          <cell r="K131"/>
        </row>
        <row r="133">
          <cell r="A133" t="str">
            <v>District ID 5630</v>
          </cell>
          <cell r="B133"/>
          <cell r="C133"/>
          <cell r="D133"/>
          <cell r="E133"/>
          <cell r="F133"/>
          <cell r="G133"/>
          <cell r="H133"/>
          <cell r="I133"/>
          <cell r="J133"/>
          <cell r="K133"/>
        </row>
        <row r="134">
          <cell r="A134" t="str">
            <v>Club ID</v>
          </cell>
          <cell r="B134" t="str">
            <v>Club Name</v>
          </cell>
          <cell r="C134" t="str">
            <v>Region 14 Name</v>
          </cell>
          <cell r="D134"/>
          <cell r="E134" t="str">
            <v>Member Count @ 1 July</v>
          </cell>
          <cell r="F134" t="str">
            <v>Member Count @ Current</v>
          </cell>
          <cell r="G134"/>
          <cell r="H134" t="str">
            <v>Termination Reason</v>
          </cell>
          <cell r="I134"/>
          <cell r="J134" t="str">
            <v>Termination Date</v>
          </cell>
          <cell r="K134" t="str">
            <v>Net Change from 1 July</v>
          </cell>
        </row>
        <row r="135">
          <cell r="A135">
            <v>1471</v>
          </cell>
          <cell r="B135" t="str">
            <v>Alliance</v>
          </cell>
          <cell r="C135" t="str">
            <v>USA &amp; Canada</v>
          </cell>
          <cell r="D135"/>
          <cell r="E135">
            <v>31</v>
          </cell>
          <cell r="F135">
            <v>32</v>
          </cell>
          <cell r="G135"/>
          <cell r="H135"/>
          <cell r="I135"/>
          <cell r="J135"/>
          <cell r="K135">
            <v>1</v>
          </cell>
        </row>
        <row r="136">
          <cell r="A136">
            <v>1472</v>
          </cell>
          <cell r="B136" t="str">
            <v>Alma</v>
          </cell>
          <cell r="C136" t="str">
            <v>USA &amp; Canada</v>
          </cell>
          <cell r="D136"/>
          <cell r="E136">
            <v>28</v>
          </cell>
          <cell r="F136">
            <v>31</v>
          </cell>
          <cell r="G136"/>
          <cell r="H136"/>
          <cell r="I136"/>
          <cell r="J136"/>
          <cell r="K136">
            <v>3</v>
          </cell>
        </row>
        <row r="137">
          <cell r="A137">
            <v>1474</v>
          </cell>
          <cell r="B137" t="str">
            <v>Arnold</v>
          </cell>
          <cell r="C137" t="str">
            <v>USA &amp; Canada</v>
          </cell>
          <cell r="D137"/>
          <cell r="E137">
            <v>19</v>
          </cell>
          <cell r="F137">
            <v>21</v>
          </cell>
          <cell r="G137"/>
          <cell r="H137"/>
          <cell r="I137"/>
          <cell r="J137"/>
          <cell r="K137">
            <v>2</v>
          </cell>
        </row>
        <row r="138">
          <cell r="A138">
            <v>1477</v>
          </cell>
          <cell r="B138" t="str">
            <v>Chadron</v>
          </cell>
          <cell r="C138" t="str">
            <v>USA &amp; Canada</v>
          </cell>
          <cell r="D138"/>
          <cell r="E138">
            <v>45</v>
          </cell>
          <cell r="F138">
            <v>45</v>
          </cell>
          <cell r="G138"/>
          <cell r="H138"/>
          <cell r="I138"/>
          <cell r="J138"/>
          <cell r="K138">
            <v>0</v>
          </cell>
        </row>
        <row r="139">
          <cell r="A139">
            <v>1478</v>
          </cell>
          <cell r="B139" t="str">
            <v>Chappell</v>
          </cell>
          <cell r="C139" t="str">
            <v>USA &amp; Canada</v>
          </cell>
          <cell r="D139"/>
          <cell r="E139">
            <v>12</v>
          </cell>
          <cell r="F139">
            <v>12</v>
          </cell>
          <cell r="G139"/>
          <cell r="H139"/>
          <cell r="I139"/>
          <cell r="J139"/>
          <cell r="K139">
            <v>0</v>
          </cell>
        </row>
        <row r="140">
          <cell r="A140">
            <v>1479</v>
          </cell>
          <cell r="B140" t="str">
            <v>Cozad</v>
          </cell>
          <cell r="C140" t="str">
            <v>USA &amp; Canada</v>
          </cell>
          <cell r="D140"/>
          <cell r="E140">
            <v>17</v>
          </cell>
          <cell r="F140">
            <v>17</v>
          </cell>
          <cell r="G140"/>
          <cell r="H140"/>
          <cell r="I140"/>
          <cell r="J140"/>
          <cell r="K140">
            <v>0</v>
          </cell>
        </row>
        <row r="141">
          <cell r="A141">
            <v>1481</v>
          </cell>
          <cell r="B141" t="str">
            <v>Curtis</v>
          </cell>
          <cell r="C141" t="str">
            <v>USA &amp; Canada</v>
          </cell>
          <cell r="D141"/>
          <cell r="E141">
            <v>11</v>
          </cell>
          <cell r="F141">
            <v>11</v>
          </cell>
          <cell r="G141"/>
          <cell r="H141"/>
          <cell r="I141"/>
          <cell r="J141"/>
          <cell r="K141">
            <v>0</v>
          </cell>
        </row>
        <row r="142">
          <cell r="A142">
            <v>1484</v>
          </cell>
          <cell r="B142" t="str">
            <v>Gothenburg</v>
          </cell>
          <cell r="C142" t="str">
            <v>USA &amp; Canada</v>
          </cell>
          <cell r="D142"/>
          <cell r="E142">
            <v>35</v>
          </cell>
          <cell r="F142">
            <v>35</v>
          </cell>
          <cell r="G142"/>
          <cell r="H142"/>
          <cell r="I142"/>
          <cell r="J142"/>
          <cell r="K142">
            <v>0</v>
          </cell>
        </row>
        <row r="143">
          <cell r="A143">
            <v>1485</v>
          </cell>
          <cell r="B143" t="str">
            <v>Grand Island</v>
          </cell>
          <cell r="C143" t="str">
            <v>USA &amp; Canada</v>
          </cell>
          <cell r="D143"/>
          <cell r="E143">
            <v>123</v>
          </cell>
          <cell r="F143">
            <v>120</v>
          </cell>
          <cell r="G143"/>
          <cell r="H143"/>
          <cell r="I143"/>
          <cell r="J143"/>
          <cell r="K143">
            <v>-3</v>
          </cell>
        </row>
        <row r="144">
          <cell r="A144">
            <v>1486</v>
          </cell>
          <cell r="B144" t="str">
            <v>Grant</v>
          </cell>
          <cell r="C144" t="str">
            <v>USA &amp; Canada</v>
          </cell>
          <cell r="D144"/>
          <cell r="E144">
            <v>34</v>
          </cell>
          <cell r="F144">
            <v>34</v>
          </cell>
          <cell r="G144"/>
          <cell r="H144"/>
          <cell r="I144"/>
          <cell r="J144"/>
          <cell r="K144">
            <v>0</v>
          </cell>
        </row>
        <row r="145">
          <cell r="A145">
            <v>1487</v>
          </cell>
          <cell r="B145" t="str">
            <v>Hastings</v>
          </cell>
          <cell r="C145" t="str">
            <v>USA &amp; Canada</v>
          </cell>
          <cell r="D145"/>
          <cell r="E145">
            <v>60</v>
          </cell>
          <cell r="F145">
            <v>61</v>
          </cell>
          <cell r="G145"/>
          <cell r="H145"/>
          <cell r="I145"/>
          <cell r="J145"/>
          <cell r="K145">
            <v>1</v>
          </cell>
        </row>
        <row r="146">
          <cell r="A146">
            <v>1488</v>
          </cell>
          <cell r="B146" t="str">
            <v>Holdrege</v>
          </cell>
          <cell r="C146" t="str">
            <v>USA &amp; Canada</v>
          </cell>
          <cell r="D146"/>
          <cell r="E146">
            <v>86</v>
          </cell>
          <cell r="F146">
            <v>84</v>
          </cell>
          <cell r="G146"/>
          <cell r="H146"/>
          <cell r="I146"/>
          <cell r="J146"/>
          <cell r="K146">
            <v>-2</v>
          </cell>
        </row>
        <row r="147">
          <cell r="A147">
            <v>1489</v>
          </cell>
          <cell r="B147" t="str">
            <v>Imperial</v>
          </cell>
          <cell r="C147" t="str">
            <v>USA &amp; Canada</v>
          </cell>
          <cell r="D147"/>
          <cell r="E147">
            <v>18</v>
          </cell>
          <cell r="F147">
            <v>22</v>
          </cell>
          <cell r="G147"/>
          <cell r="H147"/>
          <cell r="I147"/>
          <cell r="J147"/>
          <cell r="K147">
            <v>4</v>
          </cell>
        </row>
        <row r="148">
          <cell r="A148">
            <v>1491</v>
          </cell>
          <cell r="B148" t="str">
            <v>Kearney</v>
          </cell>
          <cell r="C148" t="str">
            <v>USA &amp; Canada</v>
          </cell>
          <cell r="D148"/>
          <cell r="E148">
            <v>62</v>
          </cell>
          <cell r="F148">
            <v>63</v>
          </cell>
          <cell r="G148"/>
          <cell r="H148"/>
          <cell r="I148"/>
          <cell r="J148"/>
          <cell r="K148">
            <v>1</v>
          </cell>
        </row>
        <row r="149">
          <cell r="A149">
            <v>1492</v>
          </cell>
          <cell r="B149" t="str">
            <v>Kimball</v>
          </cell>
          <cell r="C149" t="str">
            <v>USA &amp; Canada</v>
          </cell>
          <cell r="D149"/>
          <cell r="E149">
            <v>21</v>
          </cell>
          <cell r="F149">
            <v>21</v>
          </cell>
          <cell r="G149"/>
          <cell r="H149"/>
          <cell r="I149"/>
          <cell r="J149"/>
          <cell r="K149">
            <v>0</v>
          </cell>
        </row>
        <row r="150">
          <cell r="A150">
            <v>1493</v>
          </cell>
          <cell r="B150" t="str">
            <v>Lexington</v>
          </cell>
          <cell r="C150" t="str">
            <v>USA &amp; Canada</v>
          </cell>
          <cell r="D150"/>
          <cell r="E150">
            <v>14</v>
          </cell>
          <cell r="F150">
            <v>14</v>
          </cell>
          <cell r="G150"/>
          <cell r="H150"/>
          <cell r="I150"/>
          <cell r="J150"/>
          <cell r="K150">
            <v>0</v>
          </cell>
        </row>
        <row r="151">
          <cell r="A151">
            <v>1494</v>
          </cell>
          <cell r="B151" t="str">
            <v>McCook</v>
          </cell>
          <cell r="C151" t="str">
            <v>USA &amp; Canada</v>
          </cell>
          <cell r="D151"/>
          <cell r="E151">
            <v>35</v>
          </cell>
          <cell r="F151">
            <v>35</v>
          </cell>
          <cell r="G151"/>
          <cell r="H151"/>
          <cell r="I151"/>
          <cell r="J151"/>
          <cell r="K151">
            <v>0</v>
          </cell>
        </row>
        <row r="152">
          <cell r="A152">
            <v>1495</v>
          </cell>
          <cell r="B152" t="str">
            <v>Minden</v>
          </cell>
          <cell r="C152" t="str">
            <v>USA &amp; Canada</v>
          </cell>
          <cell r="D152"/>
          <cell r="E152">
            <v>24</v>
          </cell>
          <cell r="F152">
            <v>25</v>
          </cell>
          <cell r="G152"/>
          <cell r="H152"/>
          <cell r="I152"/>
          <cell r="J152"/>
          <cell r="K152">
            <v>1</v>
          </cell>
        </row>
        <row r="153">
          <cell r="A153">
            <v>1496</v>
          </cell>
          <cell r="B153" t="str">
            <v>North Platte</v>
          </cell>
          <cell r="C153" t="str">
            <v>USA &amp; Canada</v>
          </cell>
          <cell r="D153"/>
          <cell r="E153">
            <v>86</v>
          </cell>
          <cell r="F153">
            <v>86</v>
          </cell>
          <cell r="G153"/>
          <cell r="H153"/>
          <cell r="I153"/>
          <cell r="J153"/>
          <cell r="K153">
            <v>0</v>
          </cell>
        </row>
        <row r="154">
          <cell r="A154">
            <v>1497</v>
          </cell>
          <cell r="B154" t="str">
            <v>Ogallala</v>
          </cell>
          <cell r="C154" t="str">
            <v>USA &amp; Canada</v>
          </cell>
          <cell r="D154"/>
          <cell r="E154">
            <v>39</v>
          </cell>
          <cell r="F154">
            <v>43</v>
          </cell>
          <cell r="G154"/>
          <cell r="H154"/>
          <cell r="I154"/>
          <cell r="J154"/>
          <cell r="K154">
            <v>4</v>
          </cell>
        </row>
        <row r="155">
          <cell r="A155">
            <v>1503</v>
          </cell>
          <cell r="B155" t="str">
            <v>Valentine</v>
          </cell>
          <cell r="C155" t="str">
            <v>USA &amp; Canada</v>
          </cell>
          <cell r="D155"/>
          <cell r="E155">
            <v>39</v>
          </cell>
          <cell r="F155">
            <v>36</v>
          </cell>
          <cell r="G155"/>
          <cell r="H155"/>
          <cell r="I155"/>
          <cell r="J155"/>
          <cell r="K155">
            <v>-3</v>
          </cell>
        </row>
        <row r="156">
          <cell r="A156">
            <v>23140</v>
          </cell>
          <cell r="B156" t="str">
            <v>St. Paul</v>
          </cell>
          <cell r="C156" t="str">
            <v>USA &amp; Canada</v>
          </cell>
          <cell r="D156"/>
          <cell r="E156">
            <v>47</v>
          </cell>
          <cell r="F156">
            <v>47</v>
          </cell>
          <cell r="G156"/>
          <cell r="H156"/>
          <cell r="I156"/>
          <cell r="J156"/>
          <cell r="K156">
            <v>0</v>
          </cell>
        </row>
        <row r="157">
          <cell r="A157">
            <v>28533</v>
          </cell>
          <cell r="B157" t="str">
            <v>Grand Island Sunrise</v>
          </cell>
          <cell r="C157" t="str">
            <v>USA &amp; Canada</v>
          </cell>
          <cell r="D157"/>
          <cell r="E157">
            <v>14</v>
          </cell>
          <cell r="F157">
            <v>14</v>
          </cell>
          <cell r="G157"/>
          <cell r="H157"/>
          <cell r="I157"/>
          <cell r="J157"/>
          <cell r="K157">
            <v>0</v>
          </cell>
        </row>
        <row r="158">
          <cell r="A158">
            <v>29112</v>
          </cell>
          <cell r="B158" t="str">
            <v>O'Neill</v>
          </cell>
          <cell r="C158" t="str">
            <v>USA &amp; Canada</v>
          </cell>
          <cell r="D158"/>
          <cell r="E158">
            <v>33</v>
          </cell>
          <cell r="F158">
            <v>34</v>
          </cell>
          <cell r="G158"/>
          <cell r="H158"/>
          <cell r="I158"/>
          <cell r="J158"/>
          <cell r="K158">
            <v>1</v>
          </cell>
        </row>
        <row r="159">
          <cell r="A159">
            <v>29897</v>
          </cell>
          <cell r="B159" t="str">
            <v>Hastings Sunrise</v>
          </cell>
          <cell r="C159" t="str">
            <v>USA &amp; Canada</v>
          </cell>
          <cell r="D159"/>
          <cell r="E159">
            <v>30</v>
          </cell>
          <cell r="F159">
            <v>31</v>
          </cell>
          <cell r="G159"/>
          <cell r="H159"/>
          <cell r="I159"/>
          <cell r="J159"/>
          <cell r="K159">
            <v>1</v>
          </cell>
        </row>
        <row r="160">
          <cell r="A160">
            <v>30450</v>
          </cell>
          <cell r="B160" t="str">
            <v>North Platte Sunrise</v>
          </cell>
          <cell r="C160" t="str">
            <v>USA &amp; Canada</v>
          </cell>
          <cell r="D160"/>
          <cell r="E160">
            <v>30</v>
          </cell>
          <cell r="F160">
            <v>30</v>
          </cell>
          <cell r="G160"/>
          <cell r="H160"/>
          <cell r="I160"/>
          <cell r="J160"/>
          <cell r="K160">
            <v>0</v>
          </cell>
        </row>
        <row r="161">
          <cell r="A161">
            <v>31024</v>
          </cell>
          <cell r="B161" t="str">
            <v>Kearney Dawn</v>
          </cell>
          <cell r="C161" t="str">
            <v>USA &amp; Canada</v>
          </cell>
          <cell r="D161"/>
          <cell r="E161">
            <v>64</v>
          </cell>
          <cell r="F161">
            <v>62</v>
          </cell>
          <cell r="G161"/>
          <cell r="H161"/>
          <cell r="I161"/>
          <cell r="J161"/>
          <cell r="K161">
            <v>-2</v>
          </cell>
        </row>
        <row r="162">
          <cell r="A162">
            <v>51481</v>
          </cell>
          <cell r="B162" t="str">
            <v>Burwell</v>
          </cell>
          <cell r="C162" t="str">
            <v>USA &amp; Canada</v>
          </cell>
          <cell r="D162"/>
          <cell r="E162">
            <v>12</v>
          </cell>
          <cell r="F162">
            <v>12</v>
          </cell>
          <cell r="G162"/>
          <cell r="H162"/>
          <cell r="I162"/>
          <cell r="J162"/>
          <cell r="K162">
            <v>0</v>
          </cell>
        </row>
        <row r="163">
          <cell r="A163">
            <v>61111</v>
          </cell>
          <cell r="B163" t="str">
            <v>Cambridge</v>
          </cell>
          <cell r="C163" t="str">
            <v>USA &amp; Canada</v>
          </cell>
          <cell r="D163"/>
          <cell r="E163">
            <v>26</v>
          </cell>
          <cell r="F163">
            <v>25</v>
          </cell>
          <cell r="G163"/>
          <cell r="H163"/>
          <cell r="I163"/>
          <cell r="J163"/>
          <cell r="K163">
            <v>-1</v>
          </cell>
        </row>
        <row r="164">
          <cell r="A164">
            <v>84524</v>
          </cell>
          <cell r="B164" t="str">
            <v>Broken Bow Area</v>
          </cell>
          <cell r="C164" t="str">
            <v>USA &amp; Canada</v>
          </cell>
          <cell r="D164"/>
          <cell r="E164">
            <v>19</v>
          </cell>
          <cell r="F164">
            <v>19</v>
          </cell>
          <cell r="G164"/>
          <cell r="H164"/>
          <cell r="I164"/>
          <cell r="J164"/>
          <cell r="K164">
            <v>0</v>
          </cell>
        </row>
        <row r="165">
          <cell r="A165">
            <v>84583</v>
          </cell>
          <cell r="B165" t="str">
            <v>Gothenburg After Dark</v>
          </cell>
          <cell r="C165" t="str">
            <v>USA &amp; Canada</v>
          </cell>
          <cell r="D165"/>
          <cell r="E165">
            <v>8</v>
          </cell>
          <cell r="F165">
            <v>8</v>
          </cell>
          <cell r="G165"/>
          <cell r="H165"/>
          <cell r="I165"/>
          <cell r="J165"/>
          <cell r="K165">
            <v>0</v>
          </cell>
        </row>
        <row r="166">
          <cell r="A166" t="str">
            <v>Existing Club Totals</v>
          </cell>
          <cell r="B166"/>
          <cell r="C166"/>
          <cell r="D166"/>
          <cell r="E166">
            <v>1122</v>
          </cell>
          <cell r="F166">
            <v>1130</v>
          </cell>
          <cell r="G166"/>
          <cell r="H166"/>
          <cell r="I166"/>
          <cell r="J166"/>
          <cell r="K166">
            <v>8</v>
          </cell>
        </row>
        <row r="168">
          <cell r="A168" t="str">
            <v>No New Clubs Chartered Since 1 July</v>
          </cell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</row>
        <row r="169">
          <cell r="A169" t="str">
            <v>Club ID</v>
          </cell>
          <cell r="B169" t="str">
            <v>Club Name</v>
          </cell>
          <cell r="C169" t="str">
            <v>Region 14 Name</v>
          </cell>
          <cell r="D169"/>
          <cell r="E169" t="str">
            <v>Member Count @ 1 July</v>
          </cell>
          <cell r="F169" t="str">
            <v>Member Count @ Current</v>
          </cell>
          <cell r="G169"/>
          <cell r="H169" t="str">
            <v>Termination Reason</v>
          </cell>
          <cell r="I169"/>
          <cell r="J169" t="str">
            <v>Termination Date</v>
          </cell>
          <cell r="K169" t="str">
            <v>Net Change from 1 July</v>
          </cell>
        </row>
        <row r="170">
          <cell r="A170"/>
          <cell r="B170"/>
          <cell r="C170"/>
          <cell r="D170"/>
          <cell r="E170">
            <v>0</v>
          </cell>
          <cell r="F170">
            <v>0</v>
          </cell>
          <cell r="G170"/>
          <cell r="H170"/>
          <cell r="I170"/>
          <cell r="J170"/>
          <cell r="K170">
            <v>0</v>
          </cell>
        </row>
        <row r="171">
          <cell r="A171" t="str">
            <v>New Club Totals</v>
          </cell>
          <cell r="B171"/>
          <cell r="C171"/>
          <cell r="D171"/>
          <cell r="E171">
            <v>0</v>
          </cell>
          <cell r="F171">
            <v>0</v>
          </cell>
          <cell r="G171"/>
          <cell r="H171"/>
          <cell r="I171"/>
          <cell r="J171"/>
          <cell r="K171">
            <v>0</v>
          </cell>
        </row>
        <row r="173">
          <cell r="A173"/>
          <cell r="B173"/>
          <cell r="C173"/>
          <cell r="D173" t="str">
            <v>Member at 1 July</v>
          </cell>
          <cell r="E173"/>
          <cell r="F173"/>
          <cell r="G173" t="str">
            <v>Member @ Current</v>
          </cell>
          <cell r="H173"/>
          <cell r="I173" t="str">
            <v>Net Change from 1 July</v>
          </cell>
          <cell r="J173"/>
          <cell r="K173"/>
        </row>
        <row r="174">
          <cell r="A174" t="str">
            <v>Total Performance For District # 5630</v>
          </cell>
          <cell r="B174"/>
          <cell r="C174"/>
          <cell r="D174">
            <v>1122</v>
          </cell>
          <cell r="E174"/>
          <cell r="F174"/>
          <cell r="G174">
            <v>1130</v>
          </cell>
          <cell r="H174"/>
          <cell r="I174">
            <v>8</v>
          </cell>
          <cell r="J174"/>
          <cell r="K174"/>
        </row>
        <row r="176">
          <cell r="A176" t="str">
            <v>District ID 5650</v>
          </cell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</row>
        <row r="177">
          <cell r="A177" t="str">
            <v>Club ID</v>
          </cell>
          <cell r="B177" t="str">
            <v>Club Name</v>
          </cell>
          <cell r="C177" t="str">
            <v>Region 14 Name</v>
          </cell>
          <cell r="D177"/>
          <cell r="E177" t="str">
            <v>Member Count @ 1 July</v>
          </cell>
          <cell r="F177" t="str">
            <v>Member Count @ Current</v>
          </cell>
          <cell r="G177"/>
          <cell r="H177" t="str">
            <v>Termination Reason</v>
          </cell>
          <cell r="I177"/>
          <cell r="J177" t="str">
            <v>Termination Date</v>
          </cell>
          <cell r="K177" t="str">
            <v>Net Change from 1 July</v>
          </cell>
        </row>
        <row r="178">
          <cell r="A178">
            <v>1506</v>
          </cell>
          <cell r="B178" t="str">
            <v>Council Bluffs</v>
          </cell>
          <cell r="C178" t="str">
            <v>USA &amp; Canada</v>
          </cell>
          <cell r="D178"/>
          <cell r="E178">
            <v>93</v>
          </cell>
          <cell r="F178">
            <v>93</v>
          </cell>
          <cell r="G178"/>
          <cell r="H178"/>
          <cell r="I178"/>
          <cell r="J178"/>
          <cell r="K178">
            <v>0</v>
          </cell>
        </row>
        <row r="179">
          <cell r="A179">
            <v>1508</v>
          </cell>
          <cell r="B179" t="str">
            <v>Glenwood</v>
          </cell>
          <cell r="C179" t="str">
            <v>USA &amp; Canada</v>
          </cell>
          <cell r="D179"/>
          <cell r="E179">
            <v>26</v>
          </cell>
          <cell r="F179">
            <v>27</v>
          </cell>
          <cell r="G179"/>
          <cell r="H179"/>
          <cell r="I179"/>
          <cell r="J179"/>
          <cell r="K179">
            <v>1</v>
          </cell>
        </row>
        <row r="180">
          <cell r="A180">
            <v>1509</v>
          </cell>
          <cell r="B180" t="str">
            <v>Red Oak</v>
          </cell>
          <cell r="C180" t="str">
            <v>USA &amp; Canada</v>
          </cell>
          <cell r="D180"/>
          <cell r="E180">
            <v>34</v>
          </cell>
          <cell r="F180">
            <v>37</v>
          </cell>
          <cell r="G180"/>
          <cell r="H180"/>
          <cell r="I180"/>
          <cell r="J180"/>
          <cell r="K180">
            <v>3</v>
          </cell>
        </row>
        <row r="181">
          <cell r="A181">
            <v>1510</v>
          </cell>
          <cell r="B181" t="str">
            <v>Shenandoah</v>
          </cell>
          <cell r="C181" t="str">
            <v>USA &amp; Canada</v>
          </cell>
          <cell r="D181"/>
          <cell r="E181">
            <v>29</v>
          </cell>
          <cell r="F181">
            <v>31</v>
          </cell>
          <cell r="G181"/>
          <cell r="H181"/>
          <cell r="I181"/>
          <cell r="J181"/>
          <cell r="K181">
            <v>2</v>
          </cell>
        </row>
        <row r="182">
          <cell r="A182">
            <v>1511</v>
          </cell>
          <cell r="B182" t="str">
            <v>Ashland</v>
          </cell>
          <cell r="C182" t="str">
            <v>USA &amp; Canada</v>
          </cell>
          <cell r="D182"/>
          <cell r="E182">
            <v>23</v>
          </cell>
          <cell r="F182">
            <v>23</v>
          </cell>
          <cell r="G182"/>
          <cell r="H182"/>
          <cell r="I182"/>
          <cell r="J182"/>
          <cell r="K182">
            <v>0</v>
          </cell>
        </row>
        <row r="183">
          <cell r="A183">
            <v>1512</v>
          </cell>
          <cell r="B183" t="str">
            <v>Auburn</v>
          </cell>
          <cell r="C183" t="str">
            <v>USA &amp; Canada</v>
          </cell>
          <cell r="D183"/>
          <cell r="E183">
            <v>20</v>
          </cell>
          <cell r="F183">
            <v>19</v>
          </cell>
          <cell r="G183"/>
          <cell r="H183"/>
          <cell r="I183"/>
          <cell r="J183"/>
          <cell r="K183">
            <v>-1</v>
          </cell>
        </row>
        <row r="184">
          <cell r="A184">
            <v>1513</v>
          </cell>
          <cell r="B184" t="str">
            <v>Aurora</v>
          </cell>
          <cell r="C184" t="str">
            <v>USA &amp; Canada</v>
          </cell>
          <cell r="D184"/>
          <cell r="E184">
            <v>30</v>
          </cell>
          <cell r="F184">
            <v>30</v>
          </cell>
          <cell r="G184"/>
          <cell r="H184"/>
          <cell r="I184"/>
          <cell r="J184"/>
          <cell r="K184">
            <v>0</v>
          </cell>
        </row>
        <row r="185">
          <cell r="A185">
            <v>1514</v>
          </cell>
          <cell r="B185" t="str">
            <v>Beatrice</v>
          </cell>
          <cell r="C185" t="str">
            <v>USA &amp; Canada</v>
          </cell>
          <cell r="D185"/>
          <cell r="E185">
            <v>73</v>
          </cell>
          <cell r="F185">
            <v>69</v>
          </cell>
          <cell r="G185"/>
          <cell r="H185"/>
          <cell r="I185"/>
          <cell r="J185"/>
          <cell r="K185">
            <v>-4</v>
          </cell>
        </row>
        <row r="186">
          <cell r="A186">
            <v>1515</v>
          </cell>
          <cell r="B186" t="str">
            <v>Bellevue Papillion</v>
          </cell>
          <cell r="C186" t="str">
            <v>USA &amp; Canada</v>
          </cell>
          <cell r="D186"/>
          <cell r="E186">
            <v>21</v>
          </cell>
          <cell r="F186">
            <v>20</v>
          </cell>
          <cell r="G186"/>
          <cell r="H186"/>
          <cell r="I186"/>
          <cell r="J186"/>
          <cell r="K186">
            <v>-1</v>
          </cell>
        </row>
        <row r="187">
          <cell r="A187">
            <v>1516</v>
          </cell>
          <cell r="B187" t="str">
            <v>Blair</v>
          </cell>
          <cell r="C187" t="str">
            <v>USA &amp; Canada</v>
          </cell>
          <cell r="D187"/>
          <cell r="E187">
            <v>33</v>
          </cell>
          <cell r="F187">
            <v>35</v>
          </cell>
          <cell r="G187"/>
          <cell r="H187"/>
          <cell r="I187"/>
          <cell r="J187"/>
          <cell r="K187">
            <v>2</v>
          </cell>
        </row>
        <row r="188">
          <cell r="A188">
            <v>1517</v>
          </cell>
          <cell r="B188" t="str">
            <v>Columbus</v>
          </cell>
          <cell r="C188" t="str">
            <v>USA &amp; Canada</v>
          </cell>
          <cell r="D188"/>
          <cell r="E188">
            <v>26</v>
          </cell>
          <cell r="F188">
            <v>25</v>
          </cell>
          <cell r="G188"/>
          <cell r="H188"/>
          <cell r="I188"/>
          <cell r="J188"/>
          <cell r="K188">
            <v>-1</v>
          </cell>
        </row>
        <row r="189">
          <cell r="A189">
            <v>1518</v>
          </cell>
          <cell r="B189" t="str">
            <v>Crete</v>
          </cell>
          <cell r="C189" t="str">
            <v>USA &amp; Canada</v>
          </cell>
          <cell r="D189"/>
          <cell r="E189">
            <v>21</v>
          </cell>
          <cell r="F189">
            <v>23</v>
          </cell>
          <cell r="G189"/>
          <cell r="H189"/>
          <cell r="I189"/>
          <cell r="J189"/>
          <cell r="K189">
            <v>2</v>
          </cell>
        </row>
        <row r="190">
          <cell r="A190">
            <v>1519</v>
          </cell>
          <cell r="B190" t="str">
            <v>David City</v>
          </cell>
          <cell r="C190" t="str">
            <v>USA &amp; Canada</v>
          </cell>
          <cell r="D190"/>
          <cell r="E190">
            <v>23</v>
          </cell>
          <cell r="F190">
            <v>19</v>
          </cell>
          <cell r="G190"/>
          <cell r="H190"/>
          <cell r="I190"/>
          <cell r="J190"/>
          <cell r="K190">
            <v>-4</v>
          </cell>
        </row>
        <row r="191">
          <cell r="A191">
            <v>1520</v>
          </cell>
          <cell r="B191" t="str">
            <v>Fairbury</v>
          </cell>
          <cell r="C191" t="str">
            <v>USA &amp; Canada</v>
          </cell>
          <cell r="D191"/>
          <cell r="E191">
            <v>15</v>
          </cell>
          <cell r="F191">
            <v>15</v>
          </cell>
          <cell r="G191"/>
          <cell r="H191"/>
          <cell r="I191"/>
          <cell r="J191"/>
          <cell r="K191">
            <v>0</v>
          </cell>
        </row>
        <row r="192">
          <cell r="A192">
            <v>1521</v>
          </cell>
          <cell r="B192" t="str">
            <v>Falls City</v>
          </cell>
          <cell r="C192" t="str">
            <v>USA &amp; Canada</v>
          </cell>
          <cell r="D192"/>
          <cell r="E192">
            <v>14</v>
          </cell>
          <cell r="F192">
            <v>14</v>
          </cell>
          <cell r="G192"/>
          <cell r="H192"/>
          <cell r="I192"/>
          <cell r="J192"/>
          <cell r="K192">
            <v>0</v>
          </cell>
        </row>
        <row r="193">
          <cell r="A193">
            <v>1522</v>
          </cell>
          <cell r="B193" t="str">
            <v>Fremont</v>
          </cell>
          <cell r="C193" t="str">
            <v>USA &amp; Canada</v>
          </cell>
          <cell r="D193"/>
          <cell r="E193">
            <v>112</v>
          </cell>
          <cell r="F193">
            <v>112</v>
          </cell>
          <cell r="G193"/>
          <cell r="H193"/>
          <cell r="I193"/>
          <cell r="J193"/>
          <cell r="K193">
            <v>0</v>
          </cell>
        </row>
        <row r="194">
          <cell r="A194">
            <v>1523</v>
          </cell>
          <cell r="B194" t="str">
            <v>Friend</v>
          </cell>
          <cell r="C194" t="str">
            <v>USA &amp; Canada</v>
          </cell>
          <cell r="D194"/>
          <cell r="E194">
            <v>12</v>
          </cell>
          <cell r="F194">
            <v>11</v>
          </cell>
          <cell r="G194"/>
          <cell r="H194"/>
          <cell r="I194"/>
          <cell r="J194"/>
          <cell r="K194">
            <v>-1</v>
          </cell>
        </row>
        <row r="195">
          <cell r="A195">
            <v>1524</v>
          </cell>
          <cell r="B195" t="str">
            <v>Geneva</v>
          </cell>
          <cell r="C195" t="str">
            <v>USA &amp; Canada</v>
          </cell>
          <cell r="D195"/>
          <cell r="E195">
            <v>24</v>
          </cell>
          <cell r="F195">
            <v>24</v>
          </cell>
          <cell r="G195"/>
          <cell r="H195"/>
          <cell r="I195"/>
          <cell r="J195"/>
          <cell r="K195">
            <v>0</v>
          </cell>
        </row>
        <row r="196">
          <cell r="A196">
            <v>1525</v>
          </cell>
          <cell r="B196" t="str">
            <v>Hebron</v>
          </cell>
          <cell r="C196" t="str">
            <v>USA &amp; Canada</v>
          </cell>
          <cell r="D196"/>
          <cell r="E196">
            <v>21</v>
          </cell>
          <cell r="F196">
            <v>23</v>
          </cell>
          <cell r="G196"/>
          <cell r="H196"/>
          <cell r="I196"/>
          <cell r="J196"/>
          <cell r="K196">
            <v>2</v>
          </cell>
        </row>
        <row r="197">
          <cell r="A197">
            <v>1526</v>
          </cell>
          <cell r="B197" t="str">
            <v>Humboldt</v>
          </cell>
          <cell r="C197" t="str">
            <v>USA &amp; Canada</v>
          </cell>
          <cell r="D197"/>
          <cell r="E197">
            <v>7</v>
          </cell>
          <cell r="F197">
            <v>7</v>
          </cell>
          <cell r="G197"/>
          <cell r="H197"/>
          <cell r="I197"/>
          <cell r="J197"/>
          <cell r="K197">
            <v>0</v>
          </cell>
        </row>
        <row r="198">
          <cell r="A198">
            <v>1527</v>
          </cell>
          <cell r="B198" t="str">
            <v>Lincoln</v>
          </cell>
          <cell r="C198" t="str">
            <v>USA &amp; Canada</v>
          </cell>
          <cell r="D198"/>
          <cell r="E198">
            <v>215</v>
          </cell>
          <cell r="F198">
            <v>222</v>
          </cell>
          <cell r="G198"/>
          <cell r="H198"/>
          <cell r="I198"/>
          <cell r="J198"/>
          <cell r="K198">
            <v>7</v>
          </cell>
        </row>
        <row r="199">
          <cell r="A199">
            <v>1528</v>
          </cell>
          <cell r="B199" t="str">
            <v>Lincoln East</v>
          </cell>
          <cell r="C199" t="str">
            <v>USA &amp; Canada</v>
          </cell>
          <cell r="D199"/>
          <cell r="E199">
            <v>42</v>
          </cell>
          <cell r="F199">
            <v>47</v>
          </cell>
          <cell r="G199"/>
          <cell r="H199"/>
          <cell r="I199"/>
          <cell r="J199"/>
          <cell r="K199">
            <v>5</v>
          </cell>
        </row>
        <row r="200">
          <cell r="A200">
            <v>1529</v>
          </cell>
          <cell r="B200" t="str">
            <v>Nebraska City</v>
          </cell>
          <cell r="C200" t="str">
            <v>USA &amp; Canada</v>
          </cell>
          <cell r="D200"/>
          <cell r="E200">
            <v>52</v>
          </cell>
          <cell r="F200">
            <v>59</v>
          </cell>
          <cell r="G200"/>
          <cell r="H200"/>
          <cell r="I200"/>
          <cell r="J200"/>
          <cell r="K200">
            <v>7</v>
          </cell>
        </row>
        <row r="201">
          <cell r="A201">
            <v>1530</v>
          </cell>
          <cell r="B201" t="str">
            <v>Norfolk</v>
          </cell>
          <cell r="C201" t="str">
            <v>USA &amp; Canada</v>
          </cell>
          <cell r="D201"/>
          <cell r="E201">
            <v>28</v>
          </cell>
          <cell r="F201">
            <v>27</v>
          </cell>
          <cell r="G201"/>
          <cell r="H201"/>
          <cell r="I201"/>
          <cell r="J201"/>
          <cell r="K201">
            <v>-1</v>
          </cell>
        </row>
        <row r="202">
          <cell r="A202">
            <v>1532</v>
          </cell>
          <cell r="B202" t="str">
            <v>Omaha</v>
          </cell>
          <cell r="C202" t="str">
            <v>USA &amp; Canada</v>
          </cell>
          <cell r="D202"/>
          <cell r="E202">
            <v>138</v>
          </cell>
          <cell r="F202">
            <v>135</v>
          </cell>
          <cell r="G202"/>
          <cell r="H202"/>
          <cell r="I202"/>
          <cell r="J202"/>
          <cell r="K202">
            <v>-3</v>
          </cell>
        </row>
        <row r="203">
          <cell r="A203">
            <v>1533</v>
          </cell>
          <cell r="B203" t="str">
            <v>Omaha-Millard</v>
          </cell>
          <cell r="C203" t="str">
            <v>USA &amp; Canada</v>
          </cell>
          <cell r="D203"/>
          <cell r="E203">
            <v>56</v>
          </cell>
          <cell r="F203">
            <v>55</v>
          </cell>
          <cell r="G203"/>
          <cell r="H203"/>
          <cell r="I203"/>
          <cell r="J203"/>
          <cell r="K203">
            <v>-1</v>
          </cell>
        </row>
        <row r="204">
          <cell r="A204">
            <v>1534</v>
          </cell>
          <cell r="B204" t="str">
            <v>Omaha Northwest</v>
          </cell>
          <cell r="C204" t="str">
            <v>USA &amp; Canada</v>
          </cell>
          <cell r="D204"/>
          <cell r="E204">
            <v>29</v>
          </cell>
          <cell r="F204">
            <v>27</v>
          </cell>
          <cell r="G204"/>
          <cell r="H204"/>
          <cell r="I204"/>
          <cell r="J204"/>
          <cell r="K204">
            <v>-2</v>
          </cell>
        </row>
        <row r="205">
          <cell r="A205">
            <v>1535</v>
          </cell>
          <cell r="B205" t="str">
            <v>Omaha-Suburban</v>
          </cell>
          <cell r="C205" t="str">
            <v>USA &amp; Canada</v>
          </cell>
          <cell r="D205"/>
          <cell r="E205">
            <v>189</v>
          </cell>
          <cell r="F205">
            <v>196</v>
          </cell>
          <cell r="G205"/>
          <cell r="H205"/>
          <cell r="I205"/>
          <cell r="J205"/>
          <cell r="K205">
            <v>7</v>
          </cell>
        </row>
        <row r="206">
          <cell r="A206">
            <v>1536</v>
          </cell>
          <cell r="B206" t="str">
            <v>Omaha West</v>
          </cell>
          <cell r="C206" t="str">
            <v>USA &amp; Canada</v>
          </cell>
          <cell r="D206"/>
          <cell r="E206">
            <v>107</v>
          </cell>
          <cell r="F206">
            <v>112</v>
          </cell>
          <cell r="G206"/>
          <cell r="H206"/>
          <cell r="I206"/>
          <cell r="J206"/>
          <cell r="K206">
            <v>5</v>
          </cell>
        </row>
        <row r="207">
          <cell r="A207">
            <v>1537</v>
          </cell>
          <cell r="B207" t="str">
            <v>Pawnee City</v>
          </cell>
          <cell r="C207" t="str">
            <v>USA &amp; Canada</v>
          </cell>
          <cell r="D207"/>
          <cell r="E207">
            <v>10</v>
          </cell>
          <cell r="F207">
            <v>9</v>
          </cell>
          <cell r="G207"/>
          <cell r="H207"/>
          <cell r="I207"/>
          <cell r="J207"/>
          <cell r="K207">
            <v>-1</v>
          </cell>
        </row>
        <row r="208">
          <cell r="A208">
            <v>1538</v>
          </cell>
          <cell r="B208" t="str">
            <v>Plattsmouth</v>
          </cell>
          <cell r="C208" t="str">
            <v>USA &amp; Canada</v>
          </cell>
          <cell r="D208"/>
          <cell r="E208">
            <v>25</v>
          </cell>
          <cell r="F208">
            <v>24</v>
          </cell>
          <cell r="G208"/>
          <cell r="H208"/>
          <cell r="I208"/>
          <cell r="J208"/>
          <cell r="K208">
            <v>-1</v>
          </cell>
        </row>
        <row r="209">
          <cell r="A209">
            <v>1540</v>
          </cell>
          <cell r="B209" t="str">
            <v>Seward</v>
          </cell>
          <cell r="C209" t="str">
            <v>USA &amp; Canada</v>
          </cell>
          <cell r="D209"/>
          <cell r="E209">
            <v>56</v>
          </cell>
          <cell r="F209">
            <v>59</v>
          </cell>
          <cell r="G209"/>
          <cell r="H209"/>
          <cell r="I209"/>
          <cell r="J209"/>
          <cell r="K209">
            <v>3</v>
          </cell>
        </row>
        <row r="210">
          <cell r="A210">
            <v>1542</v>
          </cell>
          <cell r="B210" t="str">
            <v>York</v>
          </cell>
          <cell r="C210" t="str">
            <v>USA &amp; Canada</v>
          </cell>
          <cell r="D210"/>
          <cell r="E210">
            <v>37</v>
          </cell>
          <cell r="F210">
            <v>36</v>
          </cell>
          <cell r="G210"/>
          <cell r="H210"/>
          <cell r="I210"/>
          <cell r="J210"/>
          <cell r="K210">
            <v>-1</v>
          </cell>
        </row>
        <row r="211">
          <cell r="A211">
            <v>21666</v>
          </cell>
          <cell r="B211" t="str">
            <v>Omaha Morning</v>
          </cell>
          <cell r="C211" t="str">
            <v>USA &amp; Canada</v>
          </cell>
          <cell r="D211"/>
          <cell r="E211">
            <v>33</v>
          </cell>
          <cell r="F211">
            <v>31</v>
          </cell>
          <cell r="G211"/>
          <cell r="H211"/>
          <cell r="I211"/>
          <cell r="J211"/>
          <cell r="K211">
            <v>-2</v>
          </cell>
        </row>
        <row r="212">
          <cell r="A212">
            <v>21799</v>
          </cell>
          <cell r="B212" t="str">
            <v>Lincoln South</v>
          </cell>
          <cell r="C212" t="str">
            <v>USA &amp; Canada</v>
          </cell>
          <cell r="D212"/>
          <cell r="E212">
            <v>48</v>
          </cell>
          <cell r="F212">
            <v>53</v>
          </cell>
          <cell r="G212"/>
          <cell r="H212"/>
          <cell r="I212"/>
          <cell r="J212"/>
          <cell r="K212">
            <v>5</v>
          </cell>
        </row>
        <row r="213">
          <cell r="A213">
            <v>24700</v>
          </cell>
          <cell r="B213" t="str">
            <v>Wayne</v>
          </cell>
          <cell r="C213" t="str">
            <v>USA &amp; Canada</v>
          </cell>
          <cell r="D213"/>
          <cell r="E213">
            <v>50</v>
          </cell>
          <cell r="F213">
            <v>51</v>
          </cell>
          <cell r="G213"/>
          <cell r="H213"/>
          <cell r="I213"/>
          <cell r="J213"/>
          <cell r="K213">
            <v>1</v>
          </cell>
        </row>
        <row r="214">
          <cell r="A214">
            <v>27368</v>
          </cell>
          <cell r="B214" t="str">
            <v>Western Douglas County</v>
          </cell>
          <cell r="C214" t="str">
            <v>USA &amp; Canada</v>
          </cell>
          <cell r="D214"/>
          <cell r="E214">
            <v>23</v>
          </cell>
          <cell r="F214">
            <v>23</v>
          </cell>
          <cell r="G214"/>
          <cell r="H214"/>
          <cell r="I214"/>
          <cell r="J214"/>
          <cell r="K214">
            <v>0</v>
          </cell>
        </row>
        <row r="215">
          <cell r="A215">
            <v>30597</v>
          </cell>
          <cell r="B215" t="str">
            <v>Columbus Morning</v>
          </cell>
          <cell r="C215" t="str">
            <v>USA &amp; Canada</v>
          </cell>
          <cell r="D215"/>
          <cell r="E215">
            <v>21</v>
          </cell>
          <cell r="F215">
            <v>21</v>
          </cell>
          <cell r="G215"/>
          <cell r="H215"/>
          <cell r="I215"/>
          <cell r="J215"/>
          <cell r="K215">
            <v>0</v>
          </cell>
        </row>
        <row r="216">
          <cell r="A216">
            <v>70276</v>
          </cell>
          <cell r="B216" t="str">
            <v>Council Bluffs Centennial</v>
          </cell>
          <cell r="C216" t="str">
            <v>USA &amp; Canada</v>
          </cell>
          <cell r="D216"/>
          <cell r="E216">
            <v>22</v>
          </cell>
          <cell r="F216">
            <v>22</v>
          </cell>
          <cell r="G216"/>
          <cell r="H216"/>
          <cell r="I216"/>
          <cell r="J216"/>
          <cell r="K216">
            <v>0</v>
          </cell>
        </row>
        <row r="217">
          <cell r="A217">
            <v>81439</v>
          </cell>
          <cell r="B217" t="str">
            <v>Omaha Night</v>
          </cell>
          <cell r="C217" t="str">
            <v>USA &amp; Canada</v>
          </cell>
          <cell r="D217"/>
          <cell r="E217">
            <v>15</v>
          </cell>
          <cell r="F217">
            <v>15</v>
          </cell>
          <cell r="G217"/>
          <cell r="H217"/>
          <cell r="I217"/>
          <cell r="J217"/>
          <cell r="K217">
            <v>0</v>
          </cell>
        </row>
        <row r="218">
          <cell r="A218">
            <v>89555</v>
          </cell>
          <cell r="B218" t="str">
            <v>Lincoln Giving Spirits Evening</v>
          </cell>
          <cell r="C218" t="str">
            <v>USA &amp; Canada</v>
          </cell>
          <cell r="D218"/>
          <cell r="E218">
            <v>22</v>
          </cell>
          <cell r="F218">
            <v>27</v>
          </cell>
          <cell r="G218"/>
          <cell r="H218"/>
          <cell r="I218"/>
          <cell r="J218"/>
          <cell r="K218">
            <v>5</v>
          </cell>
        </row>
        <row r="219">
          <cell r="A219" t="str">
            <v>Existing Club Totals</v>
          </cell>
          <cell r="B219"/>
          <cell r="C219"/>
          <cell r="D219"/>
          <cell r="E219">
            <v>1875</v>
          </cell>
          <cell r="F219">
            <v>1908</v>
          </cell>
          <cell r="G219"/>
          <cell r="H219"/>
          <cell r="I219"/>
          <cell r="J219"/>
          <cell r="K219">
            <v>33</v>
          </cell>
        </row>
        <row r="221">
          <cell r="A221" t="str">
            <v>No New Clubs Chartered Since 1 July</v>
          </cell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</row>
        <row r="222">
          <cell r="A222" t="str">
            <v>Club ID</v>
          </cell>
          <cell r="B222" t="str">
            <v>Club Name</v>
          </cell>
          <cell r="C222" t="str">
            <v>Region 14 Name</v>
          </cell>
          <cell r="D222"/>
          <cell r="E222" t="str">
            <v>Member Count @ 1 July</v>
          </cell>
          <cell r="F222" t="str">
            <v>Member Count @ Current</v>
          </cell>
          <cell r="G222"/>
          <cell r="H222" t="str">
            <v>Termination Reason</v>
          </cell>
          <cell r="I222"/>
          <cell r="J222" t="str">
            <v>Termination Date</v>
          </cell>
          <cell r="K222" t="str">
            <v>Net Change from 1 July</v>
          </cell>
        </row>
        <row r="223">
          <cell r="A223"/>
          <cell r="B223"/>
          <cell r="C223"/>
          <cell r="D223"/>
          <cell r="E223">
            <v>0</v>
          </cell>
          <cell r="F223">
            <v>0</v>
          </cell>
          <cell r="G223"/>
          <cell r="H223"/>
          <cell r="I223"/>
          <cell r="J223"/>
          <cell r="K223">
            <v>0</v>
          </cell>
        </row>
        <row r="224">
          <cell r="A224" t="str">
            <v>New Club Totals</v>
          </cell>
          <cell r="B224"/>
          <cell r="C224"/>
          <cell r="D224"/>
          <cell r="E224">
            <v>0</v>
          </cell>
          <cell r="F224">
            <v>0</v>
          </cell>
          <cell r="G224"/>
          <cell r="H224"/>
          <cell r="I224"/>
          <cell r="J224"/>
          <cell r="K224">
            <v>0</v>
          </cell>
        </row>
        <row r="226">
          <cell r="A226"/>
          <cell r="B226"/>
          <cell r="C226"/>
          <cell r="D226" t="str">
            <v>Member at 1 July</v>
          </cell>
          <cell r="E226"/>
          <cell r="F226"/>
          <cell r="G226" t="str">
            <v>Member @ Current</v>
          </cell>
          <cell r="H226"/>
          <cell r="I226" t="str">
            <v>Net Change from 1 July</v>
          </cell>
          <cell r="J226"/>
          <cell r="K226"/>
        </row>
        <row r="227">
          <cell r="A227" t="str">
            <v>Total Performance For District # 5650</v>
          </cell>
          <cell r="B227"/>
          <cell r="C227"/>
          <cell r="D227">
            <v>1875</v>
          </cell>
          <cell r="E227"/>
          <cell r="F227"/>
          <cell r="G227">
            <v>1908</v>
          </cell>
          <cell r="H227"/>
          <cell r="I227">
            <v>33</v>
          </cell>
          <cell r="J227"/>
          <cell r="K227"/>
        </row>
        <row r="229">
          <cell r="A229" t="str">
            <v>District ID 5680</v>
          </cell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</row>
        <row r="230">
          <cell r="A230" t="str">
            <v>Club ID</v>
          </cell>
          <cell r="B230" t="str">
            <v>Club Name</v>
          </cell>
          <cell r="C230" t="str">
            <v>Region 14 Name</v>
          </cell>
          <cell r="D230"/>
          <cell r="E230" t="str">
            <v>Member Count @ 1 July</v>
          </cell>
          <cell r="F230" t="str">
            <v>Member Count @ Current</v>
          </cell>
          <cell r="G230"/>
          <cell r="H230" t="str">
            <v>Termination Reason</v>
          </cell>
          <cell r="I230"/>
          <cell r="J230" t="str">
            <v>Termination Date</v>
          </cell>
          <cell r="K230" t="str">
            <v>Net Change from 1 July</v>
          </cell>
        </row>
        <row r="231">
          <cell r="A231">
            <v>1543</v>
          </cell>
          <cell r="B231" t="str">
            <v>Abilene</v>
          </cell>
          <cell r="C231" t="str">
            <v>USA &amp; Canada</v>
          </cell>
          <cell r="D231"/>
          <cell r="E231">
            <v>56</v>
          </cell>
          <cell r="F231">
            <v>58</v>
          </cell>
          <cell r="G231"/>
          <cell r="H231"/>
          <cell r="I231"/>
          <cell r="J231"/>
          <cell r="K231">
            <v>2</v>
          </cell>
        </row>
        <row r="232">
          <cell r="A232">
            <v>1544</v>
          </cell>
          <cell r="B232" t="str">
            <v>Atwood</v>
          </cell>
          <cell r="C232" t="str">
            <v>USA &amp; Canada</v>
          </cell>
          <cell r="D232"/>
          <cell r="E232">
            <v>26</v>
          </cell>
          <cell r="F232">
            <v>24</v>
          </cell>
          <cell r="G232"/>
          <cell r="H232"/>
          <cell r="I232"/>
          <cell r="J232"/>
          <cell r="K232">
            <v>-2</v>
          </cell>
        </row>
        <row r="233">
          <cell r="A233">
            <v>1545</v>
          </cell>
          <cell r="B233" t="str">
            <v>Beloit</v>
          </cell>
          <cell r="C233" t="str">
            <v>USA &amp; Canada</v>
          </cell>
          <cell r="D233"/>
          <cell r="E233">
            <v>43</v>
          </cell>
          <cell r="F233">
            <v>43</v>
          </cell>
          <cell r="G233"/>
          <cell r="H233"/>
          <cell r="I233"/>
          <cell r="J233"/>
          <cell r="K233">
            <v>0</v>
          </cell>
        </row>
        <row r="234">
          <cell r="A234">
            <v>1546</v>
          </cell>
          <cell r="B234" t="str">
            <v>Clay Center</v>
          </cell>
          <cell r="C234" t="str">
            <v>USA &amp; Canada</v>
          </cell>
          <cell r="D234"/>
          <cell r="E234">
            <v>45</v>
          </cell>
          <cell r="F234">
            <v>46</v>
          </cell>
          <cell r="G234"/>
          <cell r="H234"/>
          <cell r="I234"/>
          <cell r="J234"/>
          <cell r="K234">
            <v>1</v>
          </cell>
        </row>
        <row r="235">
          <cell r="A235">
            <v>1547</v>
          </cell>
          <cell r="B235" t="str">
            <v>Colby</v>
          </cell>
          <cell r="C235" t="str">
            <v>USA &amp; Canada</v>
          </cell>
          <cell r="D235"/>
          <cell r="E235">
            <v>57</v>
          </cell>
          <cell r="F235">
            <v>56</v>
          </cell>
          <cell r="G235"/>
          <cell r="H235"/>
          <cell r="I235"/>
          <cell r="J235"/>
          <cell r="K235">
            <v>-1</v>
          </cell>
        </row>
        <row r="236">
          <cell r="A236">
            <v>1548</v>
          </cell>
          <cell r="B236" t="str">
            <v>Concordia</v>
          </cell>
          <cell r="C236" t="str">
            <v>USA &amp; Canada</v>
          </cell>
          <cell r="D236"/>
          <cell r="E236">
            <v>31</v>
          </cell>
          <cell r="F236">
            <v>31</v>
          </cell>
          <cell r="G236"/>
          <cell r="H236"/>
          <cell r="I236"/>
          <cell r="J236"/>
          <cell r="K236">
            <v>0</v>
          </cell>
        </row>
        <row r="237">
          <cell r="A237">
            <v>1550</v>
          </cell>
          <cell r="B237" t="str">
            <v>Downs</v>
          </cell>
          <cell r="C237" t="str">
            <v>USA &amp; Canada</v>
          </cell>
          <cell r="D237"/>
          <cell r="E237">
            <v>7</v>
          </cell>
          <cell r="F237">
            <v>9</v>
          </cell>
          <cell r="G237"/>
          <cell r="H237"/>
          <cell r="I237"/>
          <cell r="J237"/>
          <cell r="K237">
            <v>2</v>
          </cell>
        </row>
        <row r="238">
          <cell r="A238">
            <v>1551</v>
          </cell>
          <cell r="B238" t="str">
            <v>Ellinwood</v>
          </cell>
          <cell r="C238" t="str">
            <v>USA &amp; Canada</v>
          </cell>
          <cell r="D238"/>
          <cell r="E238">
            <v>20</v>
          </cell>
          <cell r="F238">
            <v>20</v>
          </cell>
          <cell r="G238"/>
          <cell r="H238"/>
          <cell r="I238"/>
          <cell r="J238"/>
          <cell r="K238">
            <v>0</v>
          </cell>
        </row>
        <row r="239">
          <cell r="A239">
            <v>1552</v>
          </cell>
          <cell r="B239" t="str">
            <v>Ellis</v>
          </cell>
          <cell r="C239" t="str">
            <v>USA &amp; Canada</v>
          </cell>
          <cell r="D239"/>
          <cell r="E239">
            <v>9</v>
          </cell>
          <cell r="F239">
            <v>9</v>
          </cell>
          <cell r="G239"/>
          <cell r="H239"/>
          <cell r="I239"/>
          <cell r="J239"/>
          <cell r="K239">
            <v>0</v>
          </cell>
        </row>
        <row r="240">
          <cell r="A240">
            <v>1553</v>
          </cell>
          <cell r="B240" t="str">
            <v>Goodland</v>
          </cell>
          <cell r="C240" t="str">
            <v>USA &amp; Canada</v>
          </cell>
          <cell r="D240"/>
          <cell r="E240">
            <v>37</v>
          </cell>
          <cell r="F240">
            <v>37</v>
          </cell>
          <cell r="G240"/>
          <cell r="H240"/>
          <cell r="I240"/>
          <cell r="J240"/>
          <cell r="K240">
            <v>0</v>
          </cell>
        </row>
        <row r="241">
          <cell r="A241">
            <v>1554</v>
          </cell>
          <cell r="B241" t="str">
            <v>Great Bend</v>
          </cell>
          <cell r="C241" t="str">
            <v>USA &amp; Canada</v>
          </cell>
          <cell r="D241"/>
          <cell r="E241">
            <v>38</v>
          </cell>
          <cell r="F241">
            <v>41</v>
          </cell>
          <cell r="G241"/>
          <cell r="H241"/>
          <cell r="I241"/>
          <cell r="J241"/>
          <cell r="K241">
            <v>3</v>
          </cell>
        </row>
        <row r="242">
          <cell r="A242">
            <v>1555</v>
          </cell>
          <cell r="B242" t="str">
            <v>Hays</v>
          </cell>
          <cell r="C242" t="str">
            <v>USA &amp; Canada</v>
          </cell>
          <cell r="D242"/>
          <cell r="E242">
            <v>63</v>
          </cell>
          <cell r="F242">
            <v>63</v>
          </cell>
          <cell r="G242"/>
          <cell r="H242"/>
          <cell r="I242"/>
          <cell r="J242"/>
          <cell r="K242">
            <v>0</v>
          </cell>
        </row>
        <row r="243">
          <cell r="A243">
            <v>1556</v>
          </cell>
          <cell r="B243" t="str">
            <v>Hill City</v>
          </cell>
          <cell r="C243" t="str">
            <v>USA &amp; Canada</v>
          </cell>
          <cell r="D243"/>
          <cell r="E243">
            <v>10</v>
          </cell>
          <cell r="F243">
            <v>11</v>
          </cell>
          <cell r="G243"/>
          <cell r="H243"/>
          <cell r="I243"/>
          <cell r="J243"/>
          <cell r="K243">
            <v>1</v>
          </cell>
        </row>
        <row r="244">
          <cell r="A244">
            <v>1557</v>
          </cell>
          <cell r="B244" t="str">
            <v>Hoxie</v>
          </cell>
          <cell r="C244" t="str">
            <v>USA &amp; Canada</v>
          </cell>
          <cell r="D244"/>
          <cell r="E244">
            <v>20</v>
          </cell>
          <cell r="F244">
            <v>20</v>
          </cell>
          <cell r="G244"/>
          <cell r="H244"/>
          <cell r="I244"/>
          <cell r="J244"/>
          <cell r="K244">
            <v>0</v>
          </cell>
        </row>
        <row r="245">
          <cell r="A245">
            <v>1559</v>
          </cell>
          <cell r="B245" t="str">
            <v>Lindsborg</v>
          </cell>
          <cell r="C245" t="str">
            <v>USA &amp; Canada</v>
          </cell>
          <cell r="D245"/>
          <cell r="E245">
            <v>9</v>
          </cell>
          <cell r="F245">
            <v>9</v>
          </cell>
          <cell r="G245"/>
          <cell r="H245"/>
          <cell r="I245"/>
          <cell r="J245"/>
          <cell r="K245">
            <v>0</v>
          </cell>
        </row>
        <row r="246">
          <cell r="A246">
            <v>1560</v>
          </cell>
          <cell r="B246" t="str">
            <v>Lyons</v>
          </cell>
          <cell r="C246" t="str">
            <v>USA &amp; Canada</v>
          </cell>
          <cell r="D246"/>
          <cell r="E246">
            <v>22</v>
          </cell>
          <cell r="F246">
            <v>24</v>
          </cell>
          <cell r="G246"/>
          <cell r="H246"/>
          <cell r="I246"/>
          <cell r="J246"/>
          <cell r="K246">
            <v>2</v>
          </cell>
        </row>
        <row r="247">
          <cell r="A247">
            <v>1561</v>
          </cell>
          <cell r="B247" t="str">
            <v>McPherson</v>
          </cell>
          <cell r="C247" t="str">
            <v>USA &amp; Canada</v>
          </cell>
          <cell r="D247"/>
          <cell r="E247">
            <v>45</v>
          </cell>
          <cell r="F247">
            <v>44</v>
          </cell>
          <cell r="G247"/>
          <cell r="H247"/>
          <cell r="I247"/>
          <cell r="J247"/>
          <cell r="K247">
            <v>-1</v>
          </cell>
        </row>
        <row r="248">
          <cell r="A248">
            <v>1562</v>
          </cell>
          <cell r="B248" t="str">
            <v>Ness City</v>
          </cell>
          <cell r="C248" t="str">
            <v>USA &amp; Canada</v>
          </cell>
          <cell r="D248"/>
          <cell r="E248">
            <v>17</v>
          </cell>
          <cell r="F248">
            <v>17</v>
          </cell>
          <cell r="G248"/>
          <cell r="H248"/>
          <cell r="I248"/>
          <cell r="J248"/>
          <cell r="K248">
            <v>0</v>
          </cell>
        </row>
        <row r="249">
          <cell r="A249">
            <v>1563</v>
          </cell>
          <cell r="B249" t="str">
            <v>Norton</v>
          </cell>
          <cell r="C249" t="str">
            <v>USA &amp; Canada</v>
          </cell>
          <cell r="D249"/>
          <cell r="E249">
            <v>13</v>
          </cell>
          <cell r="F249">
            <v>13</v>
          </cell>
          <cell r="G249"/>
          <cell r="H249"/>
          <cell r="I249"/>
          <cell r="J249"/>
          <cell r="K249">
            <v>0</v>
          </cell>
        </row>
        <row r="250">
          <cell r="A250">
            <v>1564</v>
          </cell>
          <cell r="B250" t="str">
            <v>Oberlin</v>
          </cell>
          <cell r="C250" t="str">
            <v>USA &amp; Canada</v>
          </cell>
          <cell r="D250"/>
          <cell r="E250">
            <v>37</v>
          </cell>
          <cell r="F250">
            <v>37</v>
          </cell>
          <cell r="G250"/>
          <cell r="H250"/>
          <cell r="I250"/>
          <cell r="J250"/>
          <cell r="K250">
            <v>0</v>
          </cell>
        </row>
        <row r="251">
          <cell r="A251">
            <v>1565</v>
          </cell>
          <cell r="B251" t="str">
            <v>Osborne</v>
          </cell>
          <cell r="C251" t="str">
            <v>USA &amp; Canada</v>
          </cell>
          <cell r="D251"/>
          <cell r="E251">
            <v>13</v>
          </cell>
          <cell r="F251">
            <v>16</v>
          </cell>
          <cell r="G251"/>
          <cell r="H251"/>
          <cell r="I251"/>
          <cell r="J251"/>
          <cell r="K251">
            <v>3</v>
          </cell>
        </row>
        <row r="252">
          <cell r="A252">
            <v>1566</v>
          </cell>
          <cell r="B252" t="str">
            <v>Phillipsburg</v>
          </cell>
          <cell r="C252" t="str">
            <v>USA &amp; Canada</v>
          </cell>
          <cell r="D252"/>
          <cell r="E252">
            <v>49</v>
          </cell>
          <cell r="F252">
            <v>49</v>
          </cell>
          <cell r="G252"/>
          <cell r="H252"/>
          <cell r="I252"/>
          <cell r="J252"/>
          <cell r="K252">
            <v>0</v>
          </cell>
        </row>
        <row r="253">
          <cell r="A253">
            <v>1568</v>
          </cell>
          <cell r="B253" t="str">
            <v>Russell</v>
          </cell>
          <cell r="C253" t="str">
            <v>USA &amp; Canada</v>
          </cell>
          <cell r="D253"/>
          <cell r="E253">
            <v>37</v>
          </cell>
          <cell r="F253">
            <v>37</v>
          </cell>
          <cell r="G253"/>
          <cell r="H253"/>
          <cell r="I253"/>
          <cell r="J253"/>
          <cell r="K253">
            <v>0</v>
          </cell>
        </row>
        <row r="254">
          <cell r="A254">
            <v>1570</v>
          </cell>
          <cell r="B254" t="str">
            <v>Salina</v>
          </cell>
          <cell r="C254" t="str">
            <v>USA &amp; Canada</v>
          </cell>
          <cell r="D254"/>
          <cell r="E254">
            <v>139</v>
          </cell>
          <cell r="F254">
            <v>140</v>
          </cell>
          <cell r="G254"/>
          <cell r="H254"/>
          <cell r="I254"/>
          <cell r="J254"/>
          <cell r="K254">
            <v>1</v>
          </cell>
        </row>
        <row r="255">
          <cell r="A255">
            <v>1571</v>
          </cell>
          <cell r="B255" t="str">
            <v>Sharon Springs</v>
          </cell>
          <cell r="C255" t="str">
            <v>USA &amp; Canada</v>
          </cell>
          <cell r="D255"/>
          <cell r="E255">
            <v>10</v>
          </cell>
          <cell r="F255">
            <v>10</v>
          </cell>
          <cell r="G255"/>
          <cell r="H255"/>
          <cell r="I255"/>
          <cell r="J255"/>
          <cell r="K255">
            <v>0</v>
          </cell>
        </row>
        <row r="256">
          <cell r="A256">
            <v>1573</v>
          </cell>
          <cell r="B256" t="str">
            <v>Sterling</v>
          </cell>
          <cell r="C256" t="str">
            <v>USA &amp; Canada</v>
          </cell>
          <cell r="D256"/>
          <cell r="E256">
            <v>17</v>
          </cell>
          <cell r="F256">
            <v>19</v>
          </cell>
          <cell r="G256"/>
          <cell r="H256"/>
          <cell r="I256"/>
          <cell r="J256"/>
          <cell r="K256">
            <v>2</v>
          </cell>
        </row>
        <row r="257">
          <cell r="A257">
            <v>1576</v>
          </cell>
          <cell r="B257" t="str">
            <v>Washington</v>
          </cell>
          <cell r="C257" t="str">
            <v>USA &amp; Canada</v>
          </cell>
          <cell r="D257"/>
          <cell r="E257">
            <v>36</v>
          </cell>
          <cell r="F257">
            <v>37</v>
          </cell>
          <cell r="G257"/>
          <cell r="H257"/>
          <cell r="I257"/>
          <cell r="J257"/>
          <cell r="K257">
            <v>1</v>
          </cell>
        </row>
        <row r="258">
          <cell r="A258">
            <v>1577</v>
          </cell>
          <cell r="B258" t="str">
            <v>Arkansas City</v>
          </cell>
          <cell r="C258" t="str">
            <v>USA &amp; Canada</v>
          </cell>
          <cell r="D258"/>
          <cell r="E258">
            <v>68</v>
          </cell>
          <cell r="F258">
            <v>70</v>
          </cell>
          <cell r="G258"/>
          <cell r="H258"/>
          <cell r="I258"/>
          <cell r="J258"/>
          <cell r="K258">
            <v>2</v>
          </cell>
        </row>
        <row r="259">
          <cell r="A259">
            <v>1579</v>
          </cell>
          <cell r="B259" t="str">
            <v>Cimarron</v>
          </cell>
          <cell r="C259" t="str">
            <v>USA &amp; Canada</v>
          </cell>
          <cell r="D259"/>
          <cell r="E259">
            <v>22</v>
          </cell>
          <cell r="F259">
            <v>20</v>
          </cell>
          <cell r="G259"/>
          <cell r="H259"/>
          <cell r="I259"/>
          <cell r="J259"/>
          <cell r="K259">
            <v>-2</v>
          </cell>
        </row>
        <row r="260">
          <cell r="A260">
            <v>1580</v>
          </cell>
          <cell r="B260" t="str">
            <v>Derby</v>
          </cell>
          <cell r="C260" t="str">
            <v>USA &amp; Canada</v>
          </cell>
          <cell r="D260"/>
          <cell r="E260">
            <v>67</v>
          </cell>
          <cell r="F260">
            <v>71</v>
          </cell>
          <cell r="G260"/>
          <cell r="H260"/>
          <cell r="I260"/>
          <cell r="J260"/>
          <cell r="K260">
            <v>4</v>
          </cell>
        </row>
        <row r="261">
          <cell r="A261">
            <v>1581</v>
          </cell>
          <cell r="B261" t="str">
            <v>Dodge City</v>
          </cell>
          <cell r="C261" t="str">
            <v>USA &amp; Canada</v>
          </cell>
          <cell r="D261"/>
          <cell r="E261">
            <v>38</v>
          </cell>
          <cell r="F261">
            <v>40</v>
          </cell>
          <cell r="G261"/>
          <cell r="H261"/>
          <cell r="I261"/>
          <cell r="J261"/>
          <cell r="K261">
            <v>2</v>
          </cell>
        </row>
        <row r="262">
          <cell r="A262">
            <v>1582</v>
          </cell>
          <cell r="B262" t="str">
            <v>El Dorado</v>
          </cell>
          <cell r="C262" t="str">
            <v>USA &amp; Canada</v>
          </cell>
          <cell r="D262"/>
          <cell r="E262">
            <v>41</v>
          </cell>
          <cell r="F262">
            <v>36</v>
          </cell>
          <cell r="G262"/>
          <cell r="H262"/>
          <cell r="I262"/>
          <cell r="J262"/>
          <cell r="K262">
            <v>-5</v>
          </cell>
        </row>
        <row r="263">
          <cell r="A263">
            <v>1583</v>
          </cell>
          <cell r="B263" t="str">
            <v>Garden City</v>
          </cell>
          <cell r="C263" t="str">
            <v>USA &amp; Canada</v>
          </cell>
          <cell r="D263"/>
          <cell r="E263">
            <v>47</v>
          </cell>
          <cell r="F263">
            <v>47</v>
          </cell>
          <cell r="G263"/>
          <cell r="H263"/>
          <cell r="I263"/>
          <cell r="J263"/>
          <cell r="K263">
            <v>0</v>
          </cell>
        </row>
        <row r="264">
          <cell r="A264">
            <v>1585</v>
          </cell>
          <cell r="B264" t="str">
            <v>Hugoton</v>
          </cell>
          <cell r="C264" t="str">
            <v>USA &amp; Canada</v>
          </cell>
          <cell r="D264"/>
          <cell r="E264">
            <v>16</v>
          </cell>
          <cell r="F264">
            <v>16</v>
          </cell>
          <cell r="G264"/>
          <cell r="H264"/>
          <cell r="I264"/>
          <cell r="J264"/>
          <cell r="K264">
            <v>0</v>
          </cell>
        </row>
        <row r="265">
          <cell r="A265">
            <v>1586</v>
          </cell>
          <cell r="B265" t="str">
            <v>Hutchinson</v>
          </cell>
          <cell r="C265" t="str">
            <v>USA &amp; Canada</v>
          </cell>
          <cell r="D265"/>
          <cell r="E265">
            <v>100</v>
          </cell>
          <cell r="F265">
            <v>96</v>
          </cell>
          <cell r="G265"/>
          <cell r="H265"/>
          <cell r="I265"/>
          <cell r="J265"/>
          <cell r="K265">
            <v>-4</v>
          </cell>
        </row>
        <row r="266">
          <cell r="A266">
            <v>1587</v>
          </cell>
          <cell r="B266" t="str">
            <v>Johnson</v>
          </cell>
          <cell r="C266" t="str">
            <v>USA &amp; Canada</v>
          </cell>
          <cell r="D266"/>
          <cell r="E266">
            <v>16</v>
          </cell>
          <cell r="F266">
            <v>15</v>
          </cell>
          <cell r="G266"/>
          <cell r="H266"/>
          <cell r="I266"/>
          <cell r="J266"/>
          <cell r="K266">
            <v>-1</v>
          </cell>
        </row>
        <row r="267">
          <cell r="A267">
            <v>1588</v>
          </cell>
          <cell r="B267" t="str">
            <v>Kingman</v>
          </cell>
          <cell r="C267" t="str">
            <v>USA &amp; Canada</v>
          </cell>
          <cell r="D267"/>
          <cell r="E267">
            <v>24</v>
          </cell>
          <cell r="F267">
            <v>24</v>
          </cell>
          <cell r="G267"/>
          <cell r="H267"/>
          <cell r="I267"/>
          <cell r="J267"/>
          <cell r="K267">
            <v>0</v>
          </cell>
        </row>
        <row r="268">
          <cell r="A268">
            <v>1589</v>
          </cell>
          <cell r="B268" t="str">
            <v>Kinsley</v>
          </cell>
          <cell r="C268" t="str">
            <v>USA &amp; Canada</v>
          </cell>
          <cell r="D268"/>
          <cell r="E268">
            <v>8</v>
          </cell>
          <cell r="F268">
            <v>8</v>
          </cell>
          <cell r="G268"/>
          <cell r="H268"/>
          <cell r="I268"/>
          <cell r="J268"/>
          <cell r="K268">
            <v>0</v>
          </cell>
        </row>
        <row r="269">
          <cell r="A269">
            <v>1590</v>
          </cell>
          <cell r="B269" t="str">
            <v>Larned</v>
          </cell>
          <cell r="C269" t="str">
            <v>USA &amp; Canada</v>
          </cell>
          <cell r="D269"/>
          <cell r="E269">
            <v>17</v>
          </cell>
          <cell r="F269">
            <v>17</v>
          </cell>
          <cell r="G269"/>
          <cell r="H269"/>
          <cell r="I269"/>
          <cell r="J269"/>
          <cell r="K269">
            <v>0</v>
          </cell>
        </row>
        <row r="270">
          <cell r="A270">
            <v>1591</v>
          </cell>
          <cell r="B270" t="str">
            <v>Liberal</v>
          </cell>
          <cell r="C270" t="str">
            <v>USA &amp; Canada</v>
          </cell>
          <cell r="D270"/>
          <cell r="E270">
            <v>54</v>
          </cell>
          <cell r="F270">
            <v>54</v>
          </cell>
          <cell r="G270"/>
          <cell r="H270"/>
          <cell r="I270"/>
          <cell r="J270"/>
          <cell r="K270">
            <v>0</v>
          </cell>
        </row>
        <row r="271">
          <cell r="A271">
            <v>1592</v>
          </cell>
          <cell r="B271" t="str">
            <v>Newton</v>
          </cell>
          <cell r="C271" t="str">
            <v>USA &amp; Canada</v>
          </cell>
          <cell r="D271"/>
          <cell r="E271">
            <v>57</v>
          </cell>
          <cell r="F271">
            <v>53</v>
          </cell>
          <cell r="G271"/>
          <cell r="H271"/>
          <cell r="I271"/>
          <cell r="J271"/>
          <cell r="K271">
            <v>-4</v>
          </cell>
        </row>
        <row r="272">
          <cell r="A272">
            <v>1593</v>
          </cell>
          <cell r="B272" t="str">
            <v>Pratt</v>
          </cell>
          <cell r="C272" t="str">
            <v>USA &amp; Canada</v>
          </cell>
          <cell r="D272"/>
          <cell r="E272">
            <v>56</v>
          </cell>
          <cell r="F272">
            <v>54</v>
          </cell>
          <cell r="G272"/>
          <cell r="H272"/>
          <cell r="I272"/>
          <cell r="J272"/>
          <cell r="K272">
            <v>-2</v>
          </cell>
        </row>
        <row r="273">
          <cell r="A273">
            <v>1594</v>
          </cell>
          <cell r="B273" t="str">
            <v>Sublette</v>
          </cell>
          <cell r="C273" t="str">
            <v>USA &amp; Canada</v>
          </cell>
          <cell r="D273"/>
          <cell r="E273">
            <v>18</v>
          </cell>
          <cell r="F273">
            <v>17</v>
          </cell>
          <cell r="G273"/>
          <cell r="H273"/>
          <cell r="I273"/>
          <cell r="J273"/>
          <cell r="K273">
            <v>-1</v>
          </cell>
        </row>
        <row r="274">
          <cell r="A274">
            <v>1595</v>
          </cell>
          <cell r="B274" t="str">
            <v>Syracuse</v>
          </cell>
          <cell r="C274" t="str">
            <v>USA &amp; Canada</v>
          </cell>
          <cell r="D274"/>
          <cell r="E274">
            <v>18</v>
          </cell>
          <cell r="F274">
            <v>18</v>
          </cell>
          <cell r="G274"/>
          <cell r="H274"/>
          <cell r="I274"/>
          <cell r="J274"/>
          <cell r="K274">
            <v>0</v>
          </cell>
        </row>
        <row r="275">
          <cell r="A275">
            <v>1596</v>
          </cell>
          <cell r="B275" t="str">
            <v>Ulysses</v>
          </cell>
          <cell r="C275" t="str">
            <v>USA &amp; Canada</v>
          </cell>
          <cell r="D275"/>
          <cell r="E275">
            <v>30</v>
          </cell>
          <cell r="F275">
            <v>30</v>
          </cell>
          <cell r="G275"/>
          <cell r="H275"/>
          <cell r="I275"/>
          <cell r="J275"/>
          <cell r="K275">
            <v>0</v>
          </cell>
        </row>
        <row r="276">
          <cell r="A276">
            <v>1597</v>
          </cell>
          <cell r="B276" t="str">
            <v>Wellington</v>
          </cell>
          <cell r="C276" t="str">
            <v>USA &amp; Canada</v>
          </cell>
          <cell r="D276"/>
          <cell r="E276">
            <v>12</v>
          </cell>
          <cell r="F276">
            <v>12</v>
          </cell>
          <cell r="G276"/>
          <cell r="H276"/>
          <cell r="I276"/>
          <cell r="J276"/>
          <cell r="K276">
            <v>0</v>
          </cell>
        </row>
        <row r="277">
          <cell r="A277">
            <v>1598</v>
          </cell>
          <cell r="B277" t="str">
            <v>Wichita</v>
          </cell>
          <cell r="C277" t="str">
            <v>USA &amp; Canada</v>
          </cell>
          <cell r="D277"/>
          <cell r="E277">
            <v>412</v>
          </cell>
          <cell r="F277">
            <v>412</v>
          </cell>
          <cell r="G277"/>
          <cell r="H277"/>
          <cell r="I277"/>
          <cell r="J277"/>
          <cell r="K277">
            <v>0</v>
          </cell>
        </row>
        <row r="278">
          <cell r="A278">
            <v>1599</v>
          </cell>
          <cell r="B278" t="str">
            <v>Winfield</v>
          </cell>
          <cell r="C278" t="str">
            <v>USA &amp; Canada</v>
          </cell>
          <cell r="D278"/>
          <cell r="E278">
            <v>84</v>
          </cell>
          <cell r="F278">
            <v>79</v>
          </cell>
          <cell r="G278"/>
          <cell r="H278"/>
          <cell r="I278"/>
          <cell r="J278"/>
          <cell r="K278">
            <v>-5</v>
          </cell>
        </row>
        <row r="279">
          <cell r="A279">
            <v>1600</v>
          </cell>
          <cell r="B279" t="str">
            <v>Beaver</v>
          </cell>
          <cell r="C279" t="str">
            <v>USA &amp; Canada</v>
          </cell>
          <cell r="D279"/>
          <cell r="E279">
            <v>19</v>
          </cell>
          <cell r="F279">
            <v>19</v>
          </cell>
          <cell r="G279"/>
          <cell r="H279"/>
          <cell r="I279"/>
          <cell r="J279"/>
          <cell r="K279">
            <v>0</v>
          </cell>
        </row>
        <row r="280">
          <cell r="A280">
            <v>1601</v>
          </cell>
          <cell r="B280" t="str">
            <v>Boise City</v>
          </cell>
          <cell r="C280" t="str">
            <v>USA &amp; Canada</v>
          </cell>
          <cell r="D280"/>
          <cell r="E280">
            <v>20</v>
          </cell>
          <cell r="F280">
            <v>20</v>
          </cell>
          <cell r="G280"/>
          <cell r="H280"/>
          <cell r="I280"/>
          <cell r="J280"/>
          <cell r="K280">
            <v>0</v>
          </cell>
        </row>
        <row r="281">
          <cell r="A281">
            <v>1602</v>
          </cell>
          <cell r="B281" t="str">
            <v>Guymon</v>
          </cell>
          <cell r="C281" t="str">
            <v>USA &amp; Canada</v>
          </cell>
          <cell r="D281"/>
          <cell r="E281">
            <v>25</v>
          </cell>
          <cell r="F281">
            <v>25</v>
          </cell>
          <cell r="G281"/>
          <cell r="H281"/>
          <cell r="I281"/>
          <cell r="J281"/>
          <cell r="K281">
            <v>0</v>
          </cell>
        </row>
        <row r="282">
          <cell r="A282">
            <v>1603</v>
          </cell>
          <cell r="B282" t="str">
            <v>Texhoma</v>
          </cell>
          <cell r="C282" t="str">
            <v>USA &amp; Canada</v>
          </cell>
          <cell r="D282"/>
          <cell r="E282">
            <v>15</v>
          </cell>
          <cell r="F282">
            <v>15</v>
          </cell>
          <cell r="G282"/>
          <cell r="H282"/>
          <cell r="I282"/>
          <cell r="J282"/>
          <cell r="K282">
            <v>0</v>
          </cell>
        </row>
        <row r="283">
          <cell r="A283">
            <v>1617</v>
          </cell>
          <cell r="B283" t="str">
            <v>Howard</v>
          </cell>
          <cell r="C283" t="str">
            <v>USA &amp; Canada</v>
          </cell>
          <cell r="D283"/>
          <cell r="E283">
            <v>14</v>
          </cell>
          <cell r="F283">
            <v>14</v>
          </cell>
          <cell r="G283"/>
          <cell r="H283"/>
          <cell r="I283"/>
          <cell r="J283"/>
          <cell r="K283">
            <v>0</v>
          </cell>
        </row>
        <row r="284">
          <cell r="A284">
            <v>21665</v>
          </cell>
          <cell r="B284" t="str">
            <v>East Wichita</v>
          </cell>
          <cell r="C284" t="str">
            <v>USA &amp; Canada</v>
          </cell>
          <cell r="D284"/>
          <cell r="E284">
            <v>102</v>
          </cell>
          <cell r="F284">
            <v>97</v>
          </cell>
          <cell r="G284"/>
          <cell r="H284"/>
          <cell r="I284"/>
          <cell r="J284"/>
          <cell r="K284">
            <v>-5</v>
          </cell>
        </row>
        <row r="285">
          <cell r="A285">
            <v>24865</v>
          </cell>
          <cell r="B285" t="str">
            <v>West Wichita</v>
          </cell>
          <cell r="C285" t="str">
            <v>USA &amp; Canada</v>
          </cell>
          <cell r="D285"/>
          <cell r="E285">
            <v>61</v>
          </cell>
          <cell r="F285">
            <v>60</v>
          </cell>
          <cell r="G285"/>
          <cell r="H285"/>
          <cell r="I285"/>
          <cell r="J285"/>
          <cell r="K285">
            <v>-1</v>
          </cell>
        </row>
        <row r="286">
          <cell r="A286">
            <v>55937</v>
          </cell>
          <cell r="B286" t="str">
            <v>West Sedgwick County-Sunrise</v>
          </cell>
          <cell r="C286" t="str">
            <v>USA &amp; Canada</v>
          </cell>
          <cell r="D286"/>
          <cell r="E286">
            <v>43</v>
          </cell>
          <cell r="F286">
            <v>40</v>
          </cell>
          <cell r="G286"/>
          <cell r="H286"/>
          <cell r="I286"/>
          <cell r="J286"/>
          <cell r="K286">
            <v>-3</v>
          </cell>
        </row>
        <row r="287">
          <cell r="A287">
            <v>61190</v>
          </cell>
          <cell r="B287" t="str">
            <v>Andover</v>
          </cell>
          <cell r="C287" t="str">
            <v>USA &amp; Canada</v>
          </cell>
          <cell r="D287"/>
          <cell r="E287">
            <v>32</v>
          </cell>
          <cell r="F287">
            <v>31</v>
          </cell>
          <cell r="G287"/>
          <cell r="H287"/>
          <cell r="I287"/>
          <cell r="J287"/>
          <cell r="K287">
            <v>-1</v>
          </cell>
        </row>
        <row r="288">
          <cell r="A288">
            <v>83151</v>
          </cell>
          <cell r="B288" t="str">
            <v>Hays Sunrise</v>
          </cell>
          <cell r="C288" t="str">
            <v>USA &amp; Canada</v>
          </cell>
          <cell r="D288"/>
          <cell r="E288">
            <v>17</v>
          </cell>
          <cell r="F288">
            <v>17</v>
          </cell>
          <cell r="G288"/>
          <cell r="H288"/>
          <cell r="I288"/>
          <cell r="J288"/>
          <cell r="K288">
            <v>0</v>
          </cell>
        </row>
        <row r="289">
          <cell r="A289">
            <v>83429</v>
          </cell>
          <cell r="B289" t="str">
            <v>Old Town Wichita</v>
          </cell>
          <cell r="C289" t="str">
            <v>USA &amp; Canada</v>
          </cell>
          <cell r="D289"/>
          <cell r="E289">
            <v>8</v>
          </cell>
          <cell r="F289">
            <v>8</v>
          </cell>
          <cell r="G289"/>
          <cell r="H289"/>
          <cell r="I289"/>
          <cell r="J289"/>
          <cell r="K289">
            <v>0</v>
          </cell>
        </row>
        <row r="290">
          <cell r="A290">
            <v>85714</v>
          </cell>
          <cell r="B290" t="str">
            <v>E-Club of Heart of America District 5670</v>
          </cell>
          <cell r="C290" t="str">
            <v>USA &amp; Canada</v>
          </cell>
          <cell r="D290"/>
          <cell r="E290">
            <v>18</v>
          </cell>
          <cell r="F290">
            <v>20</v>
          </cell>
          <cell r="G290"/>
          <cell r="H290"/>
          <cell r="I290"/>
          <cell r="J290"/>
          <cell r="K290">
            <v>2</v>
          </cell>
        </row>
        <row r="291">
          <cell r="A291" t="str">
            <v>Existing Club Totals</v>
          </cell>
          <cell r="B291"/>
          <cell r="C291"/>
          <cell r="D291"/>
          <cell r="E291">
            <v>2485</v>
          </cell>
          <cell r="F291">
            <v>2475</v>
          </cell>
          <cell r="G291"/>
          <cell r="H291"/>
          <cell r="I291"/>
          <cell r="J291"/>
          <cell r="K291">
            <v>-10</v>
          </cell>
        </row>
        <row r="293">
          <cell r="A293" t="str">
            <v>No New Clubs Chartered Since 1 July</v>
          </cell>
          <cell r="B293"/>
          <cell r="C293"/>
          <cell r="D293"/>
          <cell r="E293"/>
          <cell r="F293"/>
          <cell r="G293"/>
          <cell r="H293"/>
          <cell r="I293"/>
          <cell r="J293"/>
          <cell r="K293"/>
        </row>
        <row r="294">
          <cell r="A294" t="str">
            <v>Club ID</v>
          </cell>
          <cell r="B294" t="str">
            <v>Club Name</v>
          </cell>
          <cell r="C294" t="str">
            <v>Region 14 Name</v>
          </cell>
          <cell r="D294"/>
          <cell r="E294" t="str">
            <v>Member Count @ 1 July</v>
          </cell>
          <cell r="F294" t="str">
            <v>Member Count @ Current</v>
          </cell>
          <cell r="G294"/>
          <cell r="H294" t="str">
            <v>Termination Reason</v>
          </cell>
          <cell r="I294"/>
          <cell r="J294" t="str">
            <v>Termination Date</v>
          </cell>
          <cell r="K294" t="str">
            <v>Net Change from 1 July</v>
          </cell>
        </row>
        <row r="295">
          <cell r="A295"/>
          <cell r="B295"/>
          <cell r="C295"/>
          <cell r="D295"/>
          <cell r="E295">
            <v>0</v>
          </cell>
          <cell r="F295">
            <v>0</v>
          </cell>
          <cell r="G295"/>
          <cell r="H295"/>
          <cell r="I295"/>
          <cell r="J295"/>
          <cell r="K295">
            <v>0</v>
          </cell>
        </row>
        <row r="296">
          <cell r="A296" t="str">
            <v>New Club Totals</v>
          </cell>
          <cell r="B296"/>
          <cell r="C296"/>
          <cell r="D296"/>
          <cell r="E296">
            <v>0</v>
          </cell>
          <cell r="F296">
            <v>0</v>
          </cell>
          <cell r="G296"/>
          <cell r="H296"/>
          <cell r="I296"/>
          <cell r="J296"/>
          <cell r="K296">
            <v>0</v>
          </cell>
        </row>
        <row r="298">
          <cell r="A298"/>
          <cell r="B298"/>
          <cell r="C298"/>
          <cell r="D298" t="str">
            <v>Member at 1 July</v>
          </cell>
          <cell r="E298"/>
          <cell r="F298"/>
          <cell r="G298" t="str">
            <v>Member @ Current</v>
          </cell>
          <cell r="H298"/>
          <cell r="I298" t="str">
            <v>Net Change from 1 July</v>
          </cell>
          <cell r="J298"/>
          <cell r="K298"/>
        </row>
        <row r="299">
          <cell r="A299" t="str">
            <v>Total Performance For District # 5680</v>
          </cell>
          <cell r="B299"/>
          <cell r="C299"/>
          <cell r="D299">
            <v>2485</v>
          </cell>
          <cell r="E299"/>
          <cell r="F299"/>
          <cell r="G299">
            <v>2475</v>
          </cell>
          <cell r="H299"/>
          <cell r="I299">
            <v>-10</v>
          </cell>
          <cell r="J299"/>
          <cell r="K299"/>
        </row>
        <row r="301">
          <cell r="A301" t="str">
            <v>District ID 5710</v>
          </cell>
          <cell r="B301"/>
          <cell r="C301"/>
          <cell r="D301"/>
          <cell r="E301"/>
          <cell r="F301"/>
          <cell r="G301"/>
          <cell r="H301"/>
          <cell r="I301"/>
          <cell r="J301"/>
          <cell r="K301"/>
        </row>
        <row r="302">
          <cell r="A302" t="str">
            <v>Club ID</v>
          </cell>
          <cell r="B302" t="str">
            <v>Club Name</v>
          </cell>
          <cell r="C302" t="str">
            <v>Region 14 Name</v>
          </cell>
          <cell r="D302"/>
          <cell r="E302" t="str">
            <v>Member Count @ 1 July</v>
          </cell>
          <cell r="F302" t="str">
            <v>Member Count @ Current</v>
          </cell>
          <cell r="G302"/>
          <cell r="H302" t="str">
            <v>Termination Reason</v>
          </cell>
          <cell r="I302"/>
          <cell r="J302" t="str">
            <v>Termination Date</v>
          </cell>
          <cell r="K302" t="str">
            <v>Net Change from 1 July</v>
          </cell>
        </row>
        <row r="303">
          <cell r="A303">
            <v>1605</v>
          </cell>
          <cell r="B303" t="str">
            <v>Atchison</v>
          </cell>
          <cell r="C303" t="str">
            <v>USA &amp; Canada</v>
          </cell>
          <cell r="D303"/>
          <cell r="E303">
            <v>83</v>
          </cell>
          <cell r="F303">
            <v>87</v>
          </cell>
          <cell r="G303"/>
          <cell r="H303"/>
          <cell r="I303"/>
          <cell r="J303"/>
          <cell r="K303">
            <v>4</v>
          </cell>
        </row>
        <row r="304">
          <cell r="A304">
            <v>1606</v>
          </cell>
          <cell r="B304" t="str">
            <v>Baldwin City</v>
          </cell>
          <cell r="C304" t="str">
            <v>USA &amp; Canada</v>
          </cell>
          <cell r="D304"/>
          <cell r="E304">
            <v>19</v>
          </cell>
          <cell r="F304">
            <v>19</v>
          </cell>
          <cell r="G304"/>
          <cell r="H304"/>
          <cell r="I304"/>
          <cell r="J304"/>
          <cell r="K304">
            <v>0</v>
          </cell>
        </row>
        <row r="305">
          <cell r="A305">
            <v>1607</v>
          </cell>
          <cell r="B305" t="str">
            <v>Valley Heights, Blue Rapids</v>
          </cell>
          <cell r="C305" t="str">
            <v>USA &amp; Canada</v>
          </cell>
          <cell r="D305"/>
          <cell r="E305">
            <v>20</v>
          </cell>
          <cell r="F305">
            <v>20</v>
          </cell>
          <cell r="G305"/>
          <cell r="H305"/>
          <cell r="I305"/>
          <cell r="J305"/>
          <cell r="K305">
            <v>0</v>
          </cell>
        </row>
        <row r="306">
          <cell r="A306">
            <v>1608</v>
          </cell>
          <cell r="B306" t="str">
            <v>Bonner Springs</v>
          </cell>
          <cell r="C306" t="str">
            <v>USA &amp; Canada</v>
          </cell>
          <cell r="D306"/>
          <cell r="E306">
            <v>24</v>
          </cell>
          <cell r="F306">
            <v>24</v>
          </cell>
          <cell r="G306"/>
          <cell r="H306"/>
          <cell r="I306"/>
          <cell r="J306"/>
          <cell r="K306">
            <v>0</v>
          </cell>
        </row>
        <row r="307">
          <cell r="A307">
            <v>1610</v>
          </cell>
          <cell r="B307" t="str">
            <v>Burlington</v>
          </cell>
          <cell r="C307" t="str">
            <v>USA &amp; Canada</v>
          </cell>
          <cell r="D307"/>
          <cell r="E307">
            <v>30</v>
          </cell>
          <cell r="F307">
            <v>29</v>
          </cell>
          <cell r="G307"/>
          <cell r="H307"/>
          <cell r="I307"/>
          <cell r="J307"/>
          <cell r="K307">
            <v>-1</v>
          </cell>
        </row>
        <row r="308">
          <cell r="A308">
            <v>1611</v>
          </cell>
          <cell r="B308" t="str">
            <v>Council Grove</v>
          </cell>
          <cell r="C308" t="str">
            <v>USA &amp; Canada</v>
          </cell>
          <cell r="D308"/>
          <cell r="E308">
            <v>39</v>
          </cell>
          <cell r="F308">
            <v>39</v>
          </cell>
          <cell r="G308"/>
          <cell r="H308"/>
          <cell r="I308"/>
          <cell r="J308"/>
          <cell r="K308">
            <v>0</v>
          </cell>
        </row>
        <row r="309">
          <cell r="A309">
            <v>1612</v>
          </cell>
          <cell r="B309" t="str">
            <v>De Soto</v>
          </cell>
          <cell r="C309" t="str">
            <v>USA &amp; Canada</v>
          </cell>
          <cell r="D309"/>
          <cell r="E309">
            <v>30</v>
          </cell>
          <cell r="F309">
            <v>30</v>
          </cell>
          <cell r="G309"/>
          <cell r="H309"/>
          <cell r="I309"/>
          <cell r="J309"/>
          <cell r="K309">
            <v>0</v>
          </cell>
        </row>
        <row r="310">
          <cell r="A310">
            <v>1613</v>
          </cell>
          <cell r="B310" t="str">
            <v>Emporia</v>
          </cell>
          <cell r="C310" t="str">
            <v>USA &amp; Canada</v>
          </cell>
          <cell r="D310"/>
          <cell r="E310">
            <v>66</v>
          </cell>
          <cell r="F310">
            <v>65</v>
          </cell>
          <cell r="G310"/>
          <cell r="H310"/>
          <cell r="I310"/>
          <cell r="J310"/>
          <cell r="K310">
            <v>-1</v>
          </cell>
        </row>
        <row r="311">
          <cell r="A311">
            <v>1615</v>
          </cell>
          <cell r="B311" t="str">
            <v>Garnett</v>
          </cell>
          <cell r="C311" t="str">
            <v>USA &amp; Canada</v>
          </cell>
          <cell r="D311"/>
          <cell r="E311">
            <v>18</v>
          </cell>
          <cell r="F311">
            <v>14</v>
          </cell>
          <cell r="G311"/>
          <cell r="H311"/>
          <cell r="I311"/>
          <cell r="J311"/>
          <cell r="K311">
            <v>-4</v>
          </cell>
        </row>
        <row r="312">
          <cell r="A312">
            <v>1616</v>
          </cell>
          <cell r="B312" t="str">
            <v>Holton</v>
          </cell>
          <cell r="C312" t="str">
            <v>USA &amp; Canada</v>
          </cell>
          <cell r="D312"/>
          <cell r="E312">
            <v>18</v>
          </cell>
          <cell r="F312">
            <v>18</v>
          </cell>
          <cell r="G312"/>
          <cell r="H312"/>
          <cell r="I312"/>
          <cell r="J312"/>
          <cell r="K312">
            <v>0</v>
          </cell>
        </row>
        <row r="313">
          <cell r="A313">
            <v>1618</v>
          </cell>
          <cell r="B313" t="str">
            <v>Junction City</v>
          </cell>
          <cell r="C313" t="str">
            <v>USA &amp; Canada</v>
          </cell>
          <cell r="D313"/>
          <cell r="E313">
            <v>47</v>
          </cell>
          <cell r="F313">
            <v>45</v>
          </cell>
          <cell r="G313"/>
          <cell r="H313"/>
          <cell r="I313"/>
          <cell r="J313"/>
          <cell r="K313">
            <v>-2</v>
          </cell>
        </row>
        <row r="314">
          <cell r="A314">
            <v>1619</v>
          </cell>
          <cell r="B314" t="str">
            <v>Kansas City</v>
          </cell>
          <cell r="C314" t="str">
            <v>USA &amp; Canada</v>
          </cell>
          <cell r="D314"/>
          <cell r="E314">
            <v>46</v>
          </cell>
          <cell r="F314">
            <v>46</v>
          </cell>
          <cell r="G314"/>
          <cell r="H314"/>
          <cell r="I314"/>
          <cell r="J314"/>
          <cell r="K314">
            <v>0</v>
          </cell>
        </row>
        <row r="315">
          <cell r="A315">
            <v>1620</v>
          </cell>
          <cell r="B315" t="str">
            <v>Lawrence</v>
          </cell>
          <cell r="C315" t="str">
            <v>USA &amp; Canada</v>
          </cell>
          <cell r="D315"/>
          <cell r="E315">
            <v>185</v>
          </cell>
          <cell r="F315">
            <v>181</v>
          </cell>
          <cell r="G315"/>
          <cell r="H315"/>
          <cell r="I315"/>
          <cell r="J315"/>
          <cell r="K315">
            <v>-4</v>
          </cell>
        </row>
        <row r="316">
          <cell r="A316">
            <v>1621</v>
          </cell>
          <cell r="B316" t="str">
            <v>Leavenworth</v>
          </cell>
          <cell r="C316" t="str">
            <v>USA &amp; Canada</v>
          </cell>
          <cell r="D316"/>
          <cell r="E316">
            <v>76</v>
          </cell>
          <cell r="F316">
            <v>78</v>
          </cell>
          <cell r="G316"/>
          <cell r="H316"/>
          <cell r="I316"/>
          <cell r="J316"/>
          <cell r="K316">
            <v>2</v>
          </cell>
        </row>
        <row r="317">
          <cell r="A317">
            <v>1622</v>
          </cell>
          <cell r="B317" t="str">
            <v>Lenexa</v>
          </cell>
          <cell r="C317" t="str">
            <v>USA &amp; Canada</v>
          </cell>
          <cell r="D317"/>
          <cell r="E317">
            <v>47</v>
          </cell>
          <cell r="F317">
            <v>48</v>
          </cell>
          <cell r="G317"/>
          <cell r="H317"/>
          <cell r="I317"/>
          <cell r="J317"/>
          <cell r="K317">
            <v>1</v>
          </cell>
        </row>
        <row r="318">
          <cell r="A318">
            <v>1623</v>
          </cell>
          <cell r="B318" t="str">
            <v>Manhattan</v>
          </cell>
          <cell r="C318" t="str">
            <v>USA &amp; Canada</v>
          </cell>
          <cell r="D318"/>
          <cell r="E318">
            <v>179</v>
          </cell>
          <cell r="F318">
            <v>183</v>
          </cell>
          <cell r="G318"/>
          <cell r="H318"/>
          <cell r="I318"/>
          <cell r="J318"/>
          <cell r="K318">
            <v>4</v>
          </cell>
        </row>
        <row r="319">
          <cell r="A319">
            <v>1624</v>
          </cell>
          <cell r="B319" t="str">
            <v>Marysville</v>
          </cell>
          <cell r="C319" t="str">
            <v>USA &amp; Canada</v>
          </cell>
          <cell r="D319"/>
          <cell r="E319">
            <v>40</v>
          </cell>
          <cell r="F319">
            <v>40</v>
          </cell>
          <cell r="G319"/>
          <cell r="H319"/>
          <cell r="I319"/>
          <cell r="J319"/>
          <cell r="K319">
            <v>0</v>
          </cell>
        </row>
        <row r="320">
          <cell r="A320">
            <v>1625</v>
          </cell>
          <cell r="B320" t="str">
            <v>Olathe</v>
          </cell>
          <cell r="C320" t="str">
            <v>USA &amp; Canada</v>
          </cell>
          <cell r="D320"/>
          <cell r="E320">
            <v>55</v>
          </cell>
          <cell r="F320">
            <v>55</v>
          </cell>
          <cell r="G320"/>
          <cell r="H320"/>
          <cell r="I320"/>
          <cell r="J320"/>
          <cell r="K320">
            <v>0</v>
          </cell>
        </row>
        <row r="321">
          <cell r="A321">
            <v>1626</v>
          </cell>
          <cell r="B321" t="str">
            <v>Osawatomie</v>
          </cell>
          <cell r="C321" t="str">
            <v>USA &amp; Canada</v>
          </cell>
          <cell r="D321"/>
          <cell r="E321">
            <v>20</v>
          </cell>
          <cell r="F321">
            <v>19</v>
          </cell>
          <cell r="G321"/>
          <cell r="H321"/>
          <cell r="I321"/>
          <cell r="J321"/>
          <cell r="K321">
            <v>-1</v>
          </cell>
        </row>
        <row r="322">
          <cell r="A322">
            <v>1627</v>
          </cell>
          <cell r="B322" t="str">
            <v>Oskaloosa</v>
          </cell>
          <cell r="C322" t="str">
            <v>USA &amp; Canada</v>
          </cell>
          <cell r="D322"/>
          <cell r="E322">
            <v>12</v>
          </cell>
          <cell r="F322">
            <v>12</v>
          </cell>
          <cell r="G322"/>
          <cell r="H322"/>
          <cell r="I322"/>
          <cell r="J322"/>
          <cell r="K322">
            <v>0</v>
          </cell>
        </row>
        <row r="323">
          <cell r="A323">
            <v>1628</v>
          </cell>
          <cell r="B323" t="str">
            <v>Ottawa</v>
          </cell>
          <cell r="C323" t="str">
            <v>USA &amp; Canada</v>
          </cell>
          <cell r="D323"/>
          <cell r="E323">
            <v>37</v>
          </cell>
          <cell r="F323">
            <v>39</v>
          </cell>
          <cell r="G323"/>
          <cell r="H323"/>
          <cell r="I323"/>
          <cell r="J323"/>
          <cell r="K323">
            <v>2</v>
          </cell>
        </row>
        <row r="324">
          <cell r="A324">
            <v>1629</v>
          </cell>
          <cell r="B324" t="str">
            <v>Overbrook</v>
          </cell>
          <cell r="C324" t="str">
            <v>USA &amp; Canada</v>
          </cell>
          <cell r="D324"/>
          <cell r="E324">
            <v>24</v>
          </cell>
          <cell r="F324">
            <v>22</v>
          </cell>
          <cell r="G324"/>
          <cell r="H324"/>
          <cell r="I324"/>
          <cell r="J324"/>
          <cell r="K324">
            <v>-2</v>
          </cell>
        </row>
        <row r="325">
          <cell r="A325">
            <v>1630</v>
          </cell>
          <cell r="B325" t="str">
            <v>Overland Park</v>
          </cell>
          <cell r="C325" t="str">
            <v>USA &amp; Canada</v>
          </cell>
          <cell r="D325"/>
          <cell r="E325">
            <v>110</v>
          </cell>
          <cell r="F325">
            <v>108</v>
          </cell>
          <cell r="G325"/>
          <cell r="H325"/>
          <cell r="I325"/>
          <cell r="J325"/>
          <cell r="K325">
            <v>-2</v>
          </cell>
        </row>
        <row r="326">
          <cell r="A326">
            <v>1631</v>
          </cell>
          <cell r="B326" t="str">
            <v>Paola</v>
          </cell>
          <cell r="C326" t="str">
            <v>USA &amp; Canada</v>
          </cell>
          <cell r="D326"/>
          <cell r="E326">
            <v>33</v>
          </cell>
          <cell r="F326">
            <v>32</v>
          </cell>
          <cell r="G326"/>
          <cell r="H326"/>
          <cell r="I326"/>
          <cell r="J326"/>
          <cell r="K326">
            <v>-1</v>
          </cell>
        </row>
        <row r="327">
          <cell r="A327">
            <v>1633</v>
          </cell>
          <cell r="B327" t="str">
            <v>Shawnee Mission</v>
          </cell>
          <cell r="C327" t="str">
            <v>USA &amp; Canada</v>
          </cell>
          <cell r="D327"/>
          <cell r="E327">
            <v>40</v>
          </cell>
          <cell r="F327">
            <v>39</v>
          </cell>
          <cell r="G327"/>
          <cell r="H327"/>
          <cell r="I327"/>
          <cell r="J327"/>
          <cell r="K327">
            <v>-1</v>
          </cell>
        </row>
        <row r="328">
          <cell r="A328">
            <v>1634</v>
          </cell>
          <cell r="B328" t="str">
            <v>Topeka</v>
          </cell>
          <cell r="C328" t="str">
            <v>USA &amp; Canada</v>
          </cell>
          <cell r="D328"/>
          <cell r="E328">
            <v>179</v>
          </cell>
          <cell r="F328">
            <v>173</v>
          </cell>
          <cell r="G328"/>
          <cell r="H328"/>
          <cell r="I328"/>
          <cell r="J328"/>
          <cell r="K328">
            <v>-6</v>
          </cell>
        </row>
        <row r="329">
          <cell r="A329">
            <v>1635</v>
          </cell>
          <cell r="B329" t="str">
            <v>Topeka West</v>
          </cell>
          <cell r="C329" t="str">
            <v>USA &amp; Canada</v>
          </cell>
          <cell r="D329"/>
          <cell r="E329">
            <v>15</v>
          </cell>
          <cell r="F329">
            <v>15</v>
          </cell>
          <cell r="G329"/>
          <cell r="H329"/>
          <cell r="I329"/>
          <cell r="J329"/>
          <cell r="K329">
            <v>0</v>
          </cell>
        </row>
        <row r="330">
          <cell r="A330">
            <v>1636</v>
          </cell>
          <cell r="B330" t="str">
            <v>Valley Falls</v>
          </cell>
          <cell r="C330" t="str">
            <v>USA &amp; Canada</v>
          </cell>
          <cell r="D330"/>
          <cell r="E330">
            <v>20</v>
          </cell>
          <cell r="F330">
            <v>20</v>
          </cell>
          <cell r="G330"/>
          <cell r="H330"/>
          <cell r="I330"/>
          <cell r="J330"/>
          <cell r="K330">
            <v>0</v>
          </cell>
        </row>
        <row r="331">
          <cell r="A331">
            <v>23041</v>
          </cell>
          <cell r="B331" t="str">
            <v>Johnson County</v>
          </cell>
          <cell r="C331" t="str">
            <v>USA &amp; Canada</v>
          </cell>
          <cell r="D331"/>
          <cell r="E331">
            <v>19</v>
          </cell>
          <cell r="F331">
            <v>19</v>
          </cell>
          <cell r="G331"/>
          <cell r="H331"/>
          <cell r="I331"/>
          <cell r="J331"/>
          <cell r="K331">
            <v>0</v>
          </cell>
        </row>
        <row r="332">
          <cell r="A332">
            <v>23300</v>
          </cell>
          <cell r="B332" t="str">
            <v>Topeka South</v>
          </cell>
          <cell r="C332" t="str">
            <v>USA &amp; Canada</v>
          </cell>
          <cell r="D332"/>
          <cell r="E332">
            <v>131</v>
          </cell>
          <cell r="F332">
            <v>132</v>
          </cell>
          <cell r="G332"/>
          <cell r="H332"/>
          <cell r="I332"/>
          <cell r="J332"/>
          <cell r="K332">
            <v>1</v>
          </cell>
        </row>
        <row r="333">
          <cell r="A333">
            <v>26710</v>
          </cell>
          <cell r="B333" t="str">
            <v>Overland Park South</v>
          </cell>
          <cell r="C333" t="str">
            <v>USA &amp; Canada</v>
          </cell>
          <cell r="D333"/>
          <cell r="E333">
            <v>87</v>
          </cell>
          <cell r="F333">
            <v>86</v>
          </cell>
          <cell r="G333"/>
          <cell r="H333"/>
          <cell r="I333"/>
          <cell r="J333"/>
          <cell r="K333">
            <v>-1</v>
          </cell>
        </row>
        <row r="334">
          <cell r="A334">
            <v>30356</v>
          </cell>
          <cell r="B334" t="str">
            <v>Jayhawk Breakfast Lawrence</v>
          </cell>
          <cell r="C334" t="str">
            <v>USA &amp; Canada</v>
          </cell>
          <cell r="D334"/>
          <cell r="E334">
            <v>80</v>
          </cell>
          <cell r="F334">
            <v>82</v>
          </cell>
          <cell r="G334"/>
          <cell r="H334"/>
          <cell r="I334"/>
          <cell r="J334"/>
          <cell r="K334">
            <v>2</v>
          </cell>
        </row>
        <row r="335">
          <cell r="A335">
            <v>30590</v>
          </cell>
          <cell r="B335" t="str">
            <v>Leawood</v>
          </cell>
          <cell r="C335" t="str">
            <v>USA &amp; Canada</v>
          </cell>
          <cell r="D335"/>
          <cell r="E335">
            <v>52</v>
          </cell>
          <cell r="F335">
            <v>56</v>
          </cell>
          <cell r="G335"/>
          <cell r="H335"/>
          <cell r="I335"/>
          <cell r="J335"/>
          <cell r="K335">
            <v>4</v>
          </cell>
        </row>
        <row r="336">
          <cell r="A336">
            <v>31782</v>
          </cell>
          <cell r="B336" t="str">
            <v>Louisburg</v>
          </cell>
          <cell r="C336" t="str">
            <v>USA &amp; Canada</v>
          </cell>
          <cell r="D336"/>
          <cell r="E336">
            <v>34</v>
          </cell>
          <cell r="F336">
            <v>31</v>
          </cell>
          <cell r="G336"/>
          <cell r="H336"/>
          <cell r="I336"/>
          <cell r="J336"/>
          <cell r="K336">
            <v>-3</v>
          </cell>
        </row>
        <row r="337">
          <cell r="A337">
            <v>31800</v>
          </cell>
          <cell r="B337" t="str">
            <v>Gardner</v>
          </cell>
          <cell r="C337" t="str">
            <v>USA &amp; Canada</v>
          </cell>
          <cell r="D337"/>
          <cell r="E337">
            <v>49</v>
          </cell>
          <cell r="F337">
            <v>48</v>
          </cell>
          <cell r="G337"/>
          <cell r="H337"/>
          <cell r="I337"/>
          <cell r="J337"/>
          <cell r="K337">
            <v>-1</v>
          </cell>
        </row>
        <row r="338">
          <cell r="A338">
            <v>50207</v>
          </cell>
          <cell r="B338" t="str">
            <v>Shawnee</v>
          </cell>
          <cell r="C338" t="str">
            <v>USA &amp; Canada</v>
          </cell>
          <cell r="D338"/>
          <cell r="E338">
            <v>49</v>
          </cell>
          <cell r="F338">
            <v>48</v>
          </cell>
          <cell r="G338"/>
          <cell r="H338"/>
          <cell r="I338"/>
          <cell r="J338"/>
          <cell r="K338">
            <v>-1</v>
          </cell>
        </row>
        <row r="339">
          <cell r="A339">
            <v>50319</v>
          </cell>
          <cell r="B339" t="str">
            <v>Manhattan Konza</v>
          </cell>
          <cell r="C339" t="str">
            <v>USA &amp; Canada</v>
          </cell>
          <cell r="D339"/>
          <cell r="E339">
            <v>80</v>
          </cell>
          <cell r="F339">
            <v>86</v>
          </cell>
          <cell r="G339"/>
          <cell r="H339"/>
          <cell r="I339"/>
          <cell r="J339"/>
          <cell r="K339">
            <v>6</v>
          </cell>
        </row>
        <row r="340">
          <cell r="A340">
            <v>50683</v>
          </cell>
          <cell r="B340" t="str">
            <v>Spring Hill</v>
          </cell>
          <cell r="C340" t="str">
            <v>USA &amp; Canada</v>
          </cell>
          <cell r="D340"/>
          <cell r="E340">
            <v>10</v>
          </cell>
          <cell r="F340">
            <v>10</v>
          </cell>
          <cell r="G340"/>
          <cell r="H340"/>
          <cell r="I340"/>
          <cell r="J340"/>
          <cell r="K340">
            <v>0</v>
          </cell>
        </row>
        <row r="341">
          <cell r="A341">
            <v>51500</v>
          </cell>
          <cell r="B341" t="str">
            <v>Olathe-Santa Fe Trail</v>
          </cell>
          <cell r="C341" t="str">
            <v>USA &amp; Canada</v>
          </cell>
          <cell r="D341"/>
          <cell r="E341">
            <v>28</v>
          </cell>
          <cell r="F341">
            <v>30</v>
          </cell>
          <cell r="G341"/>
          <cell r="H341"/>
          <cell r="I341"/>
          <cell r="J341"/>
          <cell r="K341">
            <v>2</v>
          </cell>
        </row>
        <row r="342">
          <cell r="A342">
            <v>61504</v>
          </cell>
          <cell r="B342" t="str">
            <v>Lawrence Central</v>
          </cell>
          <cell r="C342" t="str">
            <v>USA &amp; Canada</v>
          </cell>
          <cell r="D342"/>
          <cell r="E342">
            <v>36</v>
          </cell>
          <cell r="F342">
            <v>37</v>
          </cell>
          <cell r="G342"/>
          <cell r="H342"/>
          <cell r="I342"/>
          <cell r="J342"/>
          <cell r="K342">
            <v>1</v>
          </cell>
        </row>
        <row r="343">
          <cell r="A343">
            <v>61505</v>
          </cell>
          <cell r="B343" t="str">
            <v>Topeka North</v>
          </cell>
          <cell r="C343" t="str">
            <v>USA &amp; Canada</v>
          </cell>
          <cell r="D343"/>
          <cell r="E343">
            <v>9</v>
          </cell>
          <cell r="F343">
            <v>9</v>
          </cell>
          <cell r="G343"/>
          <cell r="H343"/>
          <cell r="I343"/>
          <cell r="J343"/>
          <cell r="K343">
            <v>0</v>
          </cell>
        </row>
        <row r="344">
          <cell r="A344">
            <v>75163</v>
          </cell>
          <cell r="B344" t="str">
            <v>Village West (Kansas City)</v>
          </cell>
          <cell r="C344" t="str">
            <v>USA &amp; Canada</v>
          </cell>
          <cell r="D344"/>
          <cell r="E344">
            <v>28</v>
          </cell>
          <cell r="F344">
            <v>31</v>
          </cell>
          <cell r="G344"/>
          <cell r="H344"/>
          <cell r="I344"/>
          <cell r="J344"/>
          <cell r="K344">
            <v>3</v>
          </cell>
        </row>
        <row r="345">
          <cell r="A345">
            <v>83484</v>
          </cell>
          <cell r="B345" t="str">
            <v>Johnson County-Sunset</v>
          </cell>
          <cell r="C345" t="str">
            <v>USA &amp; Canada</v>
          </cell>
          <cell r="D345"/>
          <cell r="E345">
            <v>0</v>
          </cell>
          <cell r="F345">
            <v>0</v>
          </cell>
          <cell r="G345"/>
          <cell r="H345"/>
          <cell r="I345"/>
          <cell r="J345"/>
          <cell r="K345">
            <v>0</v>
          </cell>
        </row>
        <row r="346">
          <cell r="A346">
            <v>83855</v>
          </cell>
          <cell r="B346" t="str">
            <v>Western Johnson County</v>
          </cell>
          <cell r="C346" t="str">
            <v>USA &amp; Canada</v>
          </cell>
          <cell r="D346"/>
          <cell r="E346">
            <v>27</v>
          </cell>
          <cell r="F346">
            <v>28</v>
          </cell>
          <cell r="G346"/>
          <cell r="H346"/>
          <cell r="I346"/>
          <cell r="J346"/>
          <cell r="K346">
            <v>1</v>
          </cell>
        </row>
        <row r="347">
          <cell r="A347">
            <v>88526</v>
          </cell>
          <cell r="B347" t="str">
            <v>Ambassadors (West Kansas City)</v>
          </cell>
          <cell r="C347" t="str">
            <v>USA &amp; Canada</v>
          </cell>
          <cell r="D347"/>
          <cell r="E347">
            <v>23</v>
          </cell>
          <cell r="F347">
            <v>25</v>
          </cell>
          <cell r="G347"/>
          <cell r="H347"/>
          <cell r="I347"/>
          <cell r="J347"/>
          <cell r="K347">
            <v>2</v>
          </cell>
        </row>
        <row r="348">
          <cell r="A348" t="str">
            <v>Existing Club Totals</v>
          </cell>
          <cell r="B348"/>
          <cell r="C348"/>
          <cell r="D348"/>
          <cell r="E348">
            <v>2254</v>
          </cell>
          <cell r="F348">
            <v>2258</v>
          </cell>
          <cell r="G348"/>
          <cell r="H348"/>
          <cell r="I348"/>
          <cell r="J348"/>
          <cell r="K348">
            <v>4</v>
          </cell>
        </row>
        <row r="350">
          <cell r="A350" t="str">
            <v>No New Clubs Chartered Since 1 July</v>
          </cell>
          <cell r="B350"/>
          <cell r="C350"/>
          <cell r="D350"/>
          <cell r="E350"/>
          <cell r="F350"/>
          <cell r="G350"/>
          <cell r="H350"/>
          <cell r="I350"/>
          <cell r="J350"/>
          <cell r="K350"/>
        </row>
        <row r="351">
          <cell r="A351" t="str">
            <v>Club ID</v>
          </cell>
          <cell r="B351" t="str">
            <v>Club Name</v>
          </cell>
          <cell r="C351" t="str">
            <v>Region 14 Name</v>
          </cell>
          <cell r="D351"/>
          <cell r="E351" t="str">
            <v>Member Count @ 1 July</v>
          </cell>
          <cell r="F351" t="str">
            <v>Member Count @ Current</v>
          </cell>
          <cell r="G351"/>
          <cell r="H351" t="str">
            <v>Termination Reason</v>
          </cell>
          <cell r="I351"/>
          <cell r="J351" t="str">
            <v>Termination Date</v>
          </cell>
          <cell r="K351" t="str">
            <v>Net Change from 1 July</v>
          </cell>
        </row>
        <row r="352">
          <cell r="A352"/>
          <cell r="B352"/>
          <cell r="C352"/>
          <cell r="D352"/>
          <cell r="E352">
            <v>0</v>
          </cell>
          <cell r="F352">
            <v>0</v>
          </cell>
          <cell r="G352"/>
          <cell r="H352"/>
          <cell r="I352"/>
          <cell r="J352"/>
          <cell r="K352">
            <v>0</v>
          </cell>
        </row>
        <row r="353">
          <cell r="A353" t="str">
            <v>New Club Totals</v>
          </cell>
          <cell r="B353"/>
          <cell r="C353"/>
          <cell r="D353"/>
          <cell r="E353">
            <v>0</v>
          </cell>
          <cell r="F353">
            <v>0</v>
          </cell>
          <cell r="G353"/>
          <cell r="H353"/>
          <cell r="I353"/>
          <cell r="J353"/>
          <cell r="K353">
            <v>0</v>
          </cell>
        </row>
        <row r="355">
          <cell r="A355"/>
          <cell r="B355"/>
          <cell r="C355"/>
          <cell r="D355" t="str">
            <v>Member at 1 July</v>
          </cell>
          <cell r="E355"/>
          <cell r="F355"/>
          <cell r="G355" t="str">
            <v>Member @ Current</v>
          </cell>
          <cell r="H355"/>
          <cell r="I355" t="str">
            <v>Net Change from 1 July</v>
          </cell>
          <cell r="J355"/>
          <cell r="K355"/>
        </row>
        <row r="356">
          <cell r="A356" t="str">
            <v>Total Performance For District # 5710</v>
          </cell>
          <cell r="B356"/>
          <cell r="C356"/>
          <cell r="D356">
            <v>2254</v>
          </cell>
          <cell r="E356"/>
          <cell r="F356"/>
          <cell r="G356">
            <v>2258</v>
          </cell>
          <cell r="H356"/>
          <cell r="I356">
            <v>4</v>
          </cell>
          <cell r="J356"/>
          <cell r="K356"/>
        </row>
        <row r="358">
          <cell r="A358" t="str">
            <v>District ID 5790</v>
          </cell>
          <cell r="B358"/>
          <cell r="C358"/>
          <cell r="D358"/>
          <cell r="E358"/>
          <cell r="F358"/>
          <cell r="G358"/>
          <cell r="H358"/>
          <cell r="I358"/>
          <cell r="J358"/>
          <cell r="K358"/>
        </row>
        <row r="359">
          <cell r="A359" t="str">
            <v>Club ID</v>
          </cell>
          <cell r="B359" t="str">
            <v>Club Name</v>
          </cell>
          <cell r="C359" t="str">
            <v>Region 14 Name</v>
          </cell>
          <cell r="D359"/>
          <cell r="E359" t="str">
            <v>Member Count @ 1 July</v>
          </cell>
          <cell r="F359" t="str">
            <v>Member Count @ Current</v>
          </cell>
          <cell r="G359"/>
          <cell r="H359" t="str">
            <v>Termination Reason</v>
          </cell>
          <cell r="I359"/>
          <cell r="J359" t="str">
            <v>Termination Date</v>
          </cell>
          <cell r="K359" t="str">
            <v>Net Change from 1 July</v>
          </cell>
        </row>
        <row r="360">
          <cell r="A360">
            <v>1762</v>
          </cell>
          <cell r="B360" t="str">
            <v>Abilene</v>
          </cell>
          <cell r="C360" t="str">
            <v>USA &amp; Canada</v>
          </cell>
          <cell r="D360"/>
          <cell r="E360">
            <v>71</v>
          </cell>
          <cell r="F360">
            <v>72</v>
          </cell>
          <cell r="G360"/>
          <cell r="H360"/>
          <cell r="I360"/>
          <cell r="J360"/>
          <cell r="K360">
            <v>1</v>
          </cell>
        </row>
        <row r="361">
          <cell r="A361">
            <v>1763</v>
          </cell>
          <cell r="B361" t="str">
            <v>Arlington</v>
          </cell>
          <cell r="C361" t="str">
            <v>USA &amp; Canada</v>
          </cell>
          <cell r="D361"/>
          <cell r="E361">
            <v>138</v>
          </cell>
          <cell r="F361">
            <v>142</v>
          </cell>
          <cell r="G361"/>
          <cell r="H361"/>
          <cell r="I361"/>
          <cell r="J361"/>
          <cell r="K361">
            <v>4</v>
          </cell>
        </row>
        <row r="362">
          <cell r="A362">
            <v>1764</v>
          </cell>
          <cell r="B362" t="str">
            <v>Arlington (North)</v>
          </cell>
          <cell r="C362" t="str">
            <v>USA &amp; Canada</v>
          </cell>
          <cell r="D362"/>
          <cell r="E362">
            <v>30</v>
          </cell>
          <cell r="F362">
            <v>30</v>
          </cell>
          <cell r="G362"/>
          <cell r="H362"/>
          <cell r="I362"/>
          <cell r="J362"/>
          <cell r="K362">
            <v>0</v>
          </cell>
        </row>
        <row r="363">
          <cell r="A363">
            <v>1766</v>
          </cell>
          <cell r="B363" t="str">
            <v>Arlington West</v>
          </cell>
          <cell r="C363" t="str">
            <v>USA &amp; Canada</v>
          </cell>
          <cell r="D363"/>
          <cell r="E363">
            <v>34</v>
          </cell>
          <cell r="F363">
            <v>33</v>
          </cell>
          <cell r="G363"/>
          <cell r="H363"/>
          <cell r="I363"/>
          <cell r="J363"/>
          <cell r="K363">
            <v>-1</v>
          </cell>
        </row>
        <row r="364">
          <cell r="A364">
            <v>1767</v>
          </cell>
          <cell r="B364" t="str">
            <v>Azle</v>
          </cell>
          <cell r="C364" t="str">
            <v>USA &amp; Canada</v>
          </cell>
          <cell r="D364"/>
          <cell r="E364">
            <v>34</v>
          </cell>
          <cell r="F364">
            <v>34</v>
          </cell>
          <cell r="G364"/>
          <cell r="H364"/>
          <cell r="I364"/>
          <cell r="J364"/>
          <cell r="K364">
            <v>0</v>
          </cell>
        </row>
        <row r="365">
          <cell r="A365">
            <v>1768</v>
          </cell>
          <cell r="B365" t="str">
            <v>Bowie</v>
          </cell>
          <cell r="C365" t="str">
            <v>USA &amp; Canada</v>
          </cell>
          <cell r="D365"/>
          <cell r="E365">
            <v>17</v>
          </cell>
          <cell r="F365">
            <v>18</v>
          </cell>
          <cell r="G365"/>
          <cell r="H365"/>
          <cell r="I365"/>
          <cell r="J365"/>
          <cell r="K365">
            <v>1</v>
          </cell>
        </row>
        <row r="366">
          <cell r="A366">
            <v>1769</v>
          </cell>
          <cell r="B366" t="str">
            <v>Breckenridge</v>
          </cell>
          <cell r="C366" t="str">
            <v>USA &amp; Canada</v>
          </cell>
          <cell r="D366"/>
          <cell r="E366">
            <v>26</v>
          </cell>
          <cell r="F366">
            <v>24</v>
          </cell>
          <cell r="G366"/>
          <cell r="H366"/>
          <cell r="I366"/>
          <cell r="J366"/>
          <cell r="K366">
            <v>-2</v>
          </cell>
        </row>
        <row r="367">
          <cell r="A367">
            <v>1770</v>
          </cell>
          <cell r="B367" t="str">
            <v>Brownwood</v>
          </cell>
          <cell r="C367" t="str">
            <v>USA &amp; Canada</v>
          </cell>
          <cell r="D367"/>
          <cell r="E367">
            <v>15</v>
          </cell>
          <cell r="F367">
            <v>16</v>
          </cell>
          <cell r="G367"/>
          <cell r="H367"/>
          <cell r="I367"/>
          <cell r="J367"/>
          <cell r="K367">
            <v>1</v>
          </cell>
        </row>
        <row r="368">
          <cell r="A368">
            <v>1772</v>
          </cell>
          <cell r="B368" t="str">
            <v>Burkburnett</v>
          </cell>
          <cell r="C368" t="str">
            <v>USA &amp; Canada</v>
          </cell>
          <cell r="D368"/>
          <cell r="E368">
            <v>29</v>
          </cell>
          <cell r="F368">
            <v>29</v>
          </cell>
          <cell r="G368"/>
          <cell r="H368"/>
          <cell r="I368"/>
          <cell r="J368"/>
          <cell r="K368">
            <v>0</v>
          </cell>
        </row>
        <row r="369">
          <cell r="A369">
            <v>1773</v>
          </cell>
          <cell r="B369" t="str">
            <v>Burleson</v>
          </cell>
          <cell r="C369" t="str">
            <v>USA &amp; Canada</v>
          </cell>
          <cell r="D369"/>
          <cell r="E369">
            <v>49</v>
          </cell>
          <cell r="F369">
            <v>51</v>
          </cell>
          <cell r="G369"/>
          <cell r="H369"/>
          <cell r="I369"/>
          <cell r="J369"/>
          <cell r="K369">
            <v>2</v>
          </cell>
        </row>
        <row r="370">
          <cell r="A370">
            <v>1774</v>
          </cell>
          <cell r="B370" t="str">
            <v>Cisco</v>
          </cell>
          <cell r="C370" t="str">
            <v>USA &amp; Canada</v>
          </cell>
          <cell r="D370"/>
          <cell r="E370">
            <v>17</v>
          </cell>
          <cell r="F370">
            <v>17</v>
          </cell>
          <cell r="G370"/>
          <cell r="H370"/>
          <cell r="I370"/>
          <cell r="J370"/>
          <cell r="K370">
            <v>0</v>
          </cell>
        </row>
        <row r="371">
          <cell r="A371">
            <v>1775</v>
          </cell>
          <cell r="B371" t="str">
            <v>Cleburne</v>
          </cell>
          <cell r="C371" t="str">
            <v>USA &amp; Canada</v>
          </cell>
          <cell r="D371"/>
          <cell r="E371">
            <v>62</v>
          </cell>
          <cell r="F371">
            <v>60</v>
          </cell>
          <cell r="G371"/>
          <cell r="H371"/>
          <cell r="I371"/>
          <cell r="J371"/>
          <cell r="K371">
            <v>-2</v>
          </cell>
        </row>
        <row r="372">
          <cell r="A372">
            <v>1776</v>
          </cell>
          <cell r="B372" t="str">
            <v>Coleman</v>
          </cell>
          <cell r="C372" t="str">
            <v>USA &amp; Canada</v>
          </cell>
          <cell r="D372"/>
          <cell r="E372">
            <v>10</v>
          </cell>
          <cell r="F372">
            <v>10</v>
          </cell>
          <cell r="G372"/>
          <cell r="H372"/>
          <cell r="I372"/>
          <cell r="J372"/>
          <cell r="K372">
            <v>0</v>
          </cell>
        </row>
        <row r="373">
          <cell r="A373">
            <v>1777</v>
          </cell>
          <cell r="B373" t="str">
            <v>Crowell</v>
          </cell>
          <cell r="C373" t="str">
            <v>USA &amp; Canada</v>
          </cell>
          <cell r="D373"/>
          <cell r="E373">
            <v>14</v>
          </cell>
          <cell r="F373">
            <v>14</v>
          </cell>
          <cell r="G373"/>
          <cell r="H373"/>
          <cell r="I373"/>
          <cell r="J373"/>
          <cell r="K373">
            <v>0</v>
          </cell>
        </row>
        <row r="374">
          <cell r="A374">
            <v>1778</v>
          </cell>
          <cell r="B374" t="str">
            <v>Decatur</v>
          </cell>
          <cell r="C374" t="str">
            <v>USA &amp; Canada</v>
          </cell>
          <cell r="D374"/>
          <cell r="E374">
            <v>20</v>
          </cell>
          <cell r="F374">
            <v>21</v>
          </cell>
          <cell r="G374"/>
          <cell r="H374"/>
          <cell r="I374"/>
          <cell r="J374"/>
          <cell r="K374">
            <v>1</v>
          </cell>
        </row>
        <row r="375">
          <cell r="A375">
            <v>1779</v>
          </cell>
          <cell r="B375" t="str">
            <v>Denton</v>
          </cell>
          <cell r="C375" t="str">
            <v>USA &amp; Canada</v>
          </cell>
          <cell r="D375"/>
          <cell r="E375">
            <v>72</v>
          </cell>
          <cell r="F375">
            <v>73</v>
          </cell>
          <cell r="G375"/>
          <cell r="H375"/>
          <cell r="I375"/>
          <cell r="J375"/>
          <cell r="K375">
            <v>1</v>
          </cell>
        </row>
        <row r="376">
          <cell r="A376">
            <v>1780</v>
          </cell>
          <cell r="B376" t="str">
            <v>Denton-Lake Cities</v>
          </cell>
          <cell r="C376" t="str">
            <v>USA &amp; Canada</v>
          </cell>
          <cell r="D376"/>
          <cell r="E376">
            <v>47</v>
          </cell>
          <cell r="F376">
            <v>49</v>
          </cell>
          <cell r="G376"/>
          <cell r="H376"/>
          <cell r="I376"/>
          <cell r="J376"/>
          <cell r="K376">
            <v>2</v>
          </cell>
        </row>
        <row r="377">
          <cell r="A377">
            <v>1781</v>
          </cell>
          <cell r="B377" t="str">
            <v>Dublin</v>
          </cell>
          <cell r="C377" t="str">
            <v>USA &amp; Canada</v>
          </cell>
          <cell r="D377"/>
          <cell r="E377">
            <v>32</v>
          </cell>
          <cell r="F377">
            <v>32</v>
          </cell>
          <cell r="G377"/>
          <cell r="H377"/>
          <cell r="I377"/>
          <cell r="J377"/>
          <cell r="K377">
            <v>0</v>
          </cell>
        </row>
        <row r="378">
          <cell r="A378">
            <v>1782</v>
          </cell>
          <cell r="B378" t="str">
            <v>Eastland</v>
          </cell>
          <cell r="C378" t="str">
            <v>USA &amp; Canada</v>
          </cell>
          <cell r="D378"/>
          <cell r="E378">
            <v>18</v>
          </cell>
          <cell r="F378">
            <v>19</v>
          </cell>
          <cell r="G378"/>
          <cell r="H378"/>
          <cell r="I378"/>
          <cell r="J378"/>
          <cell r="K378">
            <v>1</v>
          </cell>
        </row>
        <row r="379">
          <cell r="A379">
            <v>1784</v>
          </cell>
          <cell r="B379" t="str">
            <v>Fort Worth</v>
          </cell>
          <cell r="C379" t="str">
            <v>USA &amp; Canada</v>
          </cell>
          <cell r="D379"/>
          <cell r="E379">
            <v>293</v>
          </cell>
          <cell r="F379">
            <v>226</v>
          </cell>
          <cell r="G379"/>
          <cell r="H379"/>
          <cell r="I379"/>
          <cell r="J379"/>
          <cell r="K379">
            <v>-67</v>
          </cell>
        </row>
        <row r="380">
          <cell r="A380">
            <v>1785</v>
          </cell>
          <cell r="B380" t="str">
            <v>Fort Worth East</v>
          </cell>
          <cell r="C380" t="str">
            <v>USA &amp; Canada</v>
          </cell>
          <cell r="D380"/>
          <cell r="E380">
            <v>24</v>
          </cell>
          <cell r="F380">
            <v>23</v>
          </cell>
          <cell r="G380"/>
          <cell r="H380"/>
          <cell r="I380"/>
          <cell r="J380"/>
          <cell r="K380">
            <v>-1</v>
          </cell>
        </row>
        <row r="381">
          <cell r="A381">
            <v>1786</v>
          </cell>
          <cell r="B381" t="str">
            <v>Fort Worth Stockyards</v>
          </cell>
          <cell r="C381" t="str">
            <v>USA &amp; Canada</v>
          </cell>
          <cell r="D381"/>
          <cell r="E381">
            <v>15</v>
          </cell>
          <cell r="F381">
            <v>15</v>
          </cell>
          <cell r="G381"/>
          <cell r="H381"/>
          <cell r="I381"/>
          <cell r="J381"/>
          <cell r="K381">
            <v>0</v>
          </cell>
        </row>
        <row r="382">
          <cell r="A382">
            <v>1787</v>
          </cell>
          <cell r="B382" t="str">
            <v>Fort Worth-South</v>
          </cell>
          <cell r="C382" t="str">
            <v>USA &amp; Canada</v>
          </cell>
          <cell r="D382"/>
          <cell r="E382">
            <v>33</v>
          </cell>
          <cell r="F382">
            <v>34</v>
          </cell>
          <cell r="G382"/>
          <cell r="H382"/>
          <cell r="I382"/>
          <cell r="J382"/>
          <cell r="K382">
            <v>1</v>
          </cell>
        </row>
        <row r="383">
          <cell r="A383">
            <v>1788</v>
          </cell>
          <cell r="B383" t="str">
            <v>Fort Worth Southwest</v>
          </cell>
          <cell r="C383" t="str">
            <v>USA &amp; Canada</v>
          </cell>
          <cell r="D383"/>
          <cell r="E383">
            <v>18</v>
          </cell>
          <cell r="F383">
            <v>19</v>
          </cell>
          <cell r="G383"/>
          <cell r="H383"/>
          <cell r="I383"/>
          <cell r="J383"/>
          <cell r="K383">
            <v>1</v>
          </cell>
        </row>
        <row r="384">
          <cell r="A384">
            <v>1789</v>
          </cell>
          <cell r="B384" t="str">
            <v>Gainesville</v>
          </cell>
          <cell r="C384" t="str">
            <v>USA &amp; Canada</v>
          </cell>
          <cell r="D384"/>
          <cell r="E384">
            <v>31</v>
          </cell>
          <cell r="F384">
            <v>30</v>
          </cell>
          <cell r="G384"/>
          <cell r="H384"/>
          <cell r="I384"/>
          <cell r="J384"/>
          <cell r="K384">
            <v>-1</v>
          </cell>
        </row>
        <row r="385">
          <cell r="A385">
            <v>1790</v>
          </cell>
          <cell r="B385" t="str">
            <v>Graham</v>
          </cell>
          <cell r="C385" t="str">
            <v>USA &amp; Canada</v>
          </cell>
          <cell r="D385"/>
          <cell r="E385">
            <v>81</v>
          </cell>
          <cell r="F385">
            <v>81</v>
          </cell>
          <cell r="G385"/>
          <cell r="H385"/>
          <cell r="I385"/>
          <cell r="J385"/>
          <cell r="K385">
            <v>0</v>
          </cell>
        </row>
        <row r="386">
          <cell r="A386">
            <v>1791</v>
          </cell>
          <cell r="B386" t="str">
            <v>Granbury</v>
          </cell>
          <cell r="C386" t="str">
            <v>USA &amp; Canada</v>
          </cell>
          <cell r="D386"/>
          <cell r="E386">
            <v>62</v>
          </cell>
          <cell r="F386">
            <v>55</v>
          </cell>
          <cell r="G386"/>
          <cell r="H386"/>
          <cell r="I386"/>
          <cell r="J386"/>
          <cell r="K386">
            <v>-7</v>
          </cell>
        </row>
        <row r="387">
          <cell r="A387">
            <v>1793</v>
          </cell>
          <cell r="B387" t="str">
            <v>Grapevine</v>
          </cell>
          <cell r="C387" t="str">
            <v>USA &amp; Canada</v>
          </cell>
          <cell r="D387"/>
          <cell r="E387">
            <v>116</v>
          </cell>
          <cell r="F387">
            <v>123</v>
          </cell>
          <cell r="G387"/>
          <cell r="H387"/>
          <cell r="I387"/>
          <cell r="J387"/>
          <cell r="K387">
            <v>7</v>
          </cell>
        </row>
        <row r="388">
          <cell r="A388">
            <v>1794</v>
          </cell>
          <cell r="B388" t="str">
            <v>Arlington Great Southwest</v>
          </cell>
          <cell r="C388" t="str">
            <v>USA &amp; Canada</v>
          </cell>
          <cell r="D388"/>
          <cell r="E388">
            <v>18</v>
          </cell>
          <cell r="F388">
            <v>18</v>
          </cell>
          <cell r="G388"/>
          <cell r="H388"/>
          <cell r="I388"/>
          <cell r="J388"/>
          <cell r="K388">
            <v>0</v>
          </cell>
        </row>
        <row r="389">
          <cell r="A389">
            <v>1796</v>
          </cell>
          <cell r="B389" t="str">
            <v>Hamlin</v>
          </cell>
          <cell r="C389" t="str">
            <v>USA &amp; Canada</v>
          </cell>
          <cell r="D389"/>
          <cell r="E389">
            <v>20</v>
          </cell>
          <cell r="F389">
            <v>20</v>
          </cell>
          <cell r="G389"/>
          <cell r="H389"/>
          <cell r="I389"/>
          <cell r="J389"/>
          <cell r="K389">
            <v>0</v>
          </cell>
        </row>
        <row r="390">
          <cell r="A390">
            <v>1797</v>
          </cell>
          <cell r="B390" t="str">
            <v>Haskell</v>
          </cell>
          <cell r="C390" t="str">
            <v>USA &amp; Canada</v>
          </cell>
          <cell r="D390"/>
          <cell r="E390">
            <v>20</v>
          </cell>
          <cell r="F390">
            <v>20</v>
          </cell>
          <cell r="G390"/>
          <cell r="H390"/>
          <cell r="I390"/>
          <cell r="J390"/>
          <cell r="K390">
            <v>0</v>
          </cell>
        </row>
        <row r="391">
          <cell r="A391">
            <v>1798</v>
          </cell>
          <cell r="B391" t="str">
            <v>Hurst-Euless-Bedford</v>
          </cell>
          <cell r="C391" t="str">
            <v>USA &amp; Canada</v>
          </cell>
          <cell r="D391"/>
          <cell r="E391">
            <v>52</v>
          </cell>
          <cell r="F391">
            <v>54</v>
          </cell>
          <cell r="G391"/>
          <cell r="H391"/>
          <cell r="I391"/>
          <cell r="J391"/>
          <cell r="K391">
            <v>2</v>
          </cell>
        </row>
        <row r="392">
          <cell r="A392">
            <v>1799</v>
          </cell>
          <cell r="B392" t="str">
            <v>Iowa Park</v>
          </cell>
          <cell r="C392" t="str">
            <v>USA &amp; Canada</v>
          </cell>
          <cell r="D392"/>
          <cell r="E392">
            <v>21</v>
          </cell>
          <cell r="F392">
            <v>21</v>
          </cell>
          <cell r="G392"/>
          <cell r="H392"/>
          <cell r="I392"/>
          <cell r="J392"/>
          <cell r="K392">
            <v>0</v>
          </cell>
        </row>
        <row r="393">
          <cell r="A393">
            <v>1800</v>
          </cell>
          <cell r="B393" t="str">
            <v>Lewisville</v>
          </cell>
          <cell r="C393" t="str">
            <v>USA &amp; Canada</v>
          </cell>
          <cell r="D393"/>
          <cell r="E393">
            <v>64</v>
          </cell>
          <cell r="F393">
            <v>69</v>
          </cell>
          <cell r="G393"/>
          <cell r="H393"/>
          <cell r="I393"/>
          <cell r="J393"/>
          <cell r="K393">
            <v>5</v>
          </cell>
        </row>
        <row r="394">
          <cell r="A394">
            <v>1801</v>
          </cell>
          <cell r="B394" t="str">
            <v>Mineral Wells</v>
          </cell>
          <cell r="C394" t="str">
            <v>USA &amp; Canada</v>
          </cell>
          <cell r="D394"/>
          <cell r="E394">
            <v>32</v>
          </cell>
          <cell r="F394">
            <v>34</v>
          </cell>
          <cell r="G394"/>
          <cell r="H394"/>
          <cell r="I394"/>
          <cell r="J394"/>
          <cell r="K394">
            <v>2</v>
          </cell>
        </row>
        <row r="395">
          <cell r="A395">
            <v>1802</v>
          </cell>
          <cell r="B395" t="str">
            <v>Nocona</v>
          </cell>
          <cell r="C395" t="str">
            <v>USA &amp; Canada</v>
          </cell>
          <cell r="D395"/>
          <cell r="E395">
            <v>12</v>
          </cell>
          <cell r="F395">
            <v>12</v>
          </cell>
          <cell r="G395"/>
          <cell r="H395"/>
          <cell r="I395"/>
          <cell r="J395"/>
          <cell r="K395">
            <v>0</v>
          </cell>
        </row>
        <row r="396">
          <cell r="A396">
            <v>1807</v>
          </cell>
          <cell r="B396" t="str">
            <v>Abilene Southwest</v>
          </cell>
          <cell r="C396" t="str">
            <v>USA &amp; Canada</v>
          </cell>
          <cell r="D396"/>
          <cell r="E396">
            <v>31</v>
          </cell>
          <cell r="F396">
            <v>35</v>
          </cell>
          <cell r="G396"/>
          <cell r="H396"/>
          <cell r="I396"/>
          <cell r="J396"/>
          <cell r="K396">
            <v>4</v>
          </cell>
        </row>
        <row r="397">
          <cell r="A397">
            <v>1808</v>
          </cell>
          <cell r="B397" t="str">
            <v>Southwest Wichita Falls</v>
          </cell>
          <cell r="C397" t="str">
            <v>USA &amp; Canada</v>
          </cell>
          <cell r="D397"/>
          <cell r="E397">
            <v>29</v>
          </cell>
          <cell r="F397">
            <v>31</v>
          </cell>
          <cell r="G397"/>
          <cell r="H397"/>
          <cell r="I397"/>
          <cell r="J397"/>
          <cell r="K397">
            <v>2</v>
          </cell>
        </row>
        <row r="398">
          <cell r="A398">
            <v>1809</v>
          </cell>
          <cell r="B398" t="str">
            <v>Stamford</v>
          </cell>
          <cell r="C398" t="str">
            <v>USA &amp; Canada</v>
          </cell>
          <cell r="D398"/>
          <cell r="E398">
            <v>11</v>
          </cell>
          <cell r="F398">
            <v>11</v>
          </cell>
          <cell r="G398"/>
          <cell r="H398"/>
          <cell r="I398"/>
          <cell r="J398"/>
          <cell r="K398">
            <v>0</v>
          </cell>
        </row>
        <row r="399">
          <cell r="A399">
            <v>1810</v>
          </cell>
          <cell r="B399" t="str">
            <v>Stephenville</v>
          </cell>
          <cell r="C399" t="str">
            <v>USA &amp; Canada</v>
          </cell>
          <cell r="D399"/>
          <cell r="E399">
            <v>23</v>
          </cell>
          <cell r="F399">
            <v>22</v>
          </cell>
          <cell r="G399"/>
          <cell r="H399"/>
          <cell r="I399"/>
          <cell r="J399"/>
          <cell r="K399">
            <v>-1</v>
          </cell>
        </row>
        <row r="400">
          <cell r="A400">
            <v>1811</v>
          </cell>
          <cell r="B400" t="str">
            <v>Vernon</v>
          </cell>
          <cell r="C400" t="str">
            <v>USA &amp; Canada</v>
          </cell>
          <cell r="D400"/>
          <cell r="E400">
            <v>23</v>
          </cell>
          <cell r="F400">
            <v>24</v>
          </cell>
          <cell r="G400"/>
          <cell r="H400"/>
          <cell r="I400"/>
          <cell r="J400"/>
          <cell r="K400">
            <v>1</v>
          </cell>
        </row>
        <row r="401">
          <cell r="A401">
            <v>1812</v>
          </cell>
          <cell r="B401" t="str">
            <v>Weatherford</v>
          </cell>
          <cell r="C401" t="str">
            <v>USA &amp; Canada</v>
          </cell>
          <cell r="D401"/>
          <cell r="E401">
            <v>77</v>
          </cell>
          <cell r="F401">
            <v>73</v>
          </cell>
          <cell r="G401"/>
          <cell r="H401"/>
          <cell r="I401"/>
          <cell r="J401"/>
          <cell r="K401">
            <v>-4</v>
          </cell>
        </row>
        <row r="402">
          <cell r="A402">
            <v>1813</v>
          </cell>
          <cell r="B402" t="str">
            <v>Western Fort Worth</v>
          </cell>
          <cell r="C402" t="str">
            <v>USA &amp; Canada</v>
          </cell>
          <cell r="D402"/>
          <cell r="E402">
            <v>43</v>
          </cell>
          <cell r="F402">
            <v>44</v>
          </cell>
          <cell r="G402"/>
          <cell r="H402"/>
          <cell r="I402"/>
          <cell r="J402"/>
          <cell r="K402">
            <v>1</v>
          </cell>
        </row>
        <row r="403">
          <cell r="A403">
            <v>1814</v>
          </cell>
          <cell r="B403" t="str">
            <v>Wichita Falls</v>
          </cell>
          <cell r="C403" t="str">
            <v>USA &amp; Canada</v>
          </cell>
          <cell r="D403"/>
          <cell r="E403">
            <v>78</v>
          </cell>
          <cell r="F403">
            <v>77</v>
          </cell>
          <cell r="G403"/>
          <cell r="H403"/>
          <cell r="I403"/>
          <cell r="J403"/>
          <cell r="K403">
            <v>-1</v>
          </cell>
        </row>
        <row r="404">
          <cell r="A404">
            <v>1815</v>
          </cell>
          <cell r="B404" t="str">
            <v>Wichita Falls (North)</v>
          </cell>
          <cell r="C404" t="str">
            <v>USA &amp; Canada</v>
          </cell>
          <cell r="D404"/>
          <cell r="E404">
            <v>16</v>
          </cell>
          <cell r="F404">
            <v>16</v>
          </cell>
          <cell r="G404"/>
          <cell r="H404"/>
          <cell r="I404"/>
          <cell r="J404"/>
          <cell r="K404">
            <v>0</v>
          </cell>
        </row>
        <row r="405">
          <cell r="A405">
            <v>21499</v>
          </cell>
          <cell r="B405" t="str">
            <v>Mid-Cities Pacesetters (Bedford)</v>
          </cell>
          <cell r="C405" t="str">
            <v>USA &amp; Canada</v>
          </cell>
          <cell r="D405"/>
          <cell r="E405">
            <v>36</v>
          </cell>
          <cell r="F405">
            <v>34</v>
          </cell>
          <cell r="G405"/>
          <cell r="H405"/>
          <cell r="I405"/>
          <cell r="J405"/>
          <cell r="K405">
            <v>-2</v>
          </cell>
        </row>
        <row r="406">
          <cell r="A406">
            <v>21735</v>
          </cell>
          <cell r="B406" t="str">
            <v>Mansfield</v>
          </cell>
          <cell r="C406" t="str">
            <v>USA &amp; Canada</v>
          </cell>
          <cell r="D406"/>
          <cell r="E406">
            <v>63</v>
          </cell>
          <cell r="F406">
            <v>60</v>
          </cell>
          <cell r="G406"/>
          <cell r="H406"/>
          <cell r="I406"/>
          <cell r="J406"/>
          <cell r="K406">
            <v>-3</v>
          </cell>
        </row>
        <row r="407">
          <cell r="A407">
            <v>22287</v>
          </cell>
          <cell r="B407" t="str">
            <v>Abilene Wednesday</v>
          </cell>
          <cell r="C407" t="str">
            <v>USA &amp; Canada</v>
          </cell>
          <cell r="D407"/>
          <cell r="E407">
            <v>25</v>
          </cell>
          <cell r="F407">
            <v>24</v>
          </cell>
          <cell r="G407"/>
          <cell r="H407"/>
          <cell r="I407"/>
          <cell r="J407"/>
          <cell r="K407">
            <v>-1</v>
          </cell>
        </row>
        <row r="408">
          <cell r="A408">
            <v>24435</v>
          </cell>
          <cell r="B408" t="str">
            <v>Arlington (Sunrise)</v>
          </cell>
          <cell r="C408" t="str">
            <v>USA &amp; Canada</v>
          </cell>
          <cell r="D408"/>
          <cell r="E408">
            <v>74</v>
          </cell>
          <cell r="F408">
            <v>77</v>
          </cell>
          <cell r="G408"/>
          <cell r="H408"/>
          <cell r="I408"/>
          <cell r="J408"/>
          <cell r="K408">
            <v>3</v>
          </cell>
        </row>
        <row r="409">
          <cell r="A409">
            <v>24551</v>
          </cell>
          <cell r="B409" t="str">
            <v>Flower Mound</v>
          </cell>
          <cell r="C409" t="str">
            <v>USA &amp; Canada</v>
          </cell>
          <cell r="D409"/>
          <cell r="E409">
            <v>55</v>
          </cell>
          <cell r="F409">
            <v>49</v>
          </cell>
          <cell r="G409"/>
          <cell r="H409"/>
          <cell r="I409"/>
          <cell r="J409"/>
          <cell r="K409">
            <v>-6</v>
          </cell>
        </row>
        <row r="410">
          <cell r="A410">
            <v>25472</v>
          </cell>
          <cell r="B410" t="str">
            <v>Metroport (Southlake)</v>
          </cell>
          <cell r="C410" t="str">
            <v>USA &amp; Canada</v>
          </cell>
          <cell r="D410"/>
          <cell r="E410">
            <v>30</v>
          </cell>
          <cell r="F410">
            <v>30</v>
          </cell>
          <cell r="G410"/>
          <cell r="H410"/>
          <cell r="I410"/>
          <cell r="J410"/>
          <cell r="K410">
            <v>0</v>
          </cell>
        </row>
        <row r="411">
          <cell r="A411">
            <v>26735</v>
          </cell>
          <cell r="B411" t="str">
            <v>Fort Worth-International</v>
          </cell>
          <cell r="C411" t="str">
            <v>USA &amp; Canada</v>
          </cell>
          <cell r="D411"/>
          <cell r="E411">
            <v>14</v>
          </cell>
          <cell r="F411">
            <v>15</v>
          </cell>
          <cell r="G411"/>
          <cell r="H411"/>
          <cell r="I411"/>
          <cell r="J411"/>
          <cell r="K411">
            <v>1</v>
          </cell>
        </row>
        <row r="412">
          <cell r="A412">
            <v>27524</v>
          </cell>
          <cell r="B412" t="str">
            <v>Keller</v>
          </cell>
          <cell r="C412" t="str">
            <v>USA &amp; Canada</v>
          </cell>
          <cell r="D412"/>
          <cell r="E412">
            <v>52</v>
          </cell>
          <cell r="F412">
            <v>55</v>
          </cell>
          <cell r="G412"/>
          <cell r="H412"/>
          <cell r="I412"/>
          <cell r="J412"/>
          <cell r="K412">
            <v>3</v>
          </cell>
        </row>
        <row r="413">
          <cell r="A413">
            <v>31149</v>
          </cell>
          <cell r="B413" t="str">
            <v>Lewisville (Morning)</v>
          </cell>
          <cell r="C413" t="str">
            <v>USA &amp; Canada</v>
          </cell>
          <cell r="D413"/>
          <cell r="E413">
            <v>31</v>
          </cell>
          <cell r="F413">
            <v>32</v>
          </cell>
          <cell r="G413"/>
          <cell r="H413"/>
          <cell r="I413"/>
          <cell r="J413"/>
          <cell r="K413">
            <v>1</v>
          </cell>
        </row>
        <row r="414">
          <cell r="A414">
            <v>31630</v>
          </cell>
          <cell r="B414" t="str">
            <v>Colleyville</v>
          </cell>
          <cell r="C414" t="str">
            <v>USA &amp; Canada</v>
          </cell>
          <cell r="D414"/>
          <cell r="E414">
            <v>27</v>
          </cell>
          <cell r="F414">
            <v>27</v>
          </cell>
          <cell r="G414"/>
          <cell r="H414"/>
          <cell r="I414"/>
          <cell r="J414"/>
          <cell r="K414">
            <v>0</v>
          </cell>
        </row>
        <row r="415">
          <cell r="A415">
            <v>59104</v>
          </cell>
          <cell r="B415" t="str">
            <v>Arlington Sunset</v>
          </cell>
          <cell r="C415" t="str">
            <v>USA &amp; Canada</v>
          </cell>
          <cell r="D415"/>
          <cell r="E415">
            <v>11</v>
          </cell>
          <cell r="F415">
            <v>13</v>
          </cell>
          <cell r="G415"/>
          <cell r="H415"/>
          <cell r="I415"/>
          <cell r="J415"/>
          <cell r="K415">
            <v>2</v>
          </cell>
        </row>
        <row r="416">
          <cell r="A416">
            <v>67514</v>
          </cell>
          <cell r="B416" t="str">
            <v>Lake Ray Roberts (Pilot Point/Aubrey)</v>
          </cell>
          <cell r="C416" t="str">
            <v>USA &amp; Canada</v>
          </cell>
          <cell r="D416"/>
          <cell r="E416">
            <v>30</v>
          </cell>
          <cell r="F416">
            <v>28</v>
          </cell>
          <cell r="G416"/>
          <cell r="H416"/>
          <cell r="I416"/>
          <cell r="J416"/>
          <cell r="K416">
            <v>-2</v>
          </cell>
        </row>
        <row r="417">
          <cell r="A417">
            <v>68275</v>
          </cell>
          <cell r="B417" t="str">
            <v>Mansfield Sunrise</v>
          </cell>
          <cell r="C417" t="str">
            <v>USA &amp; Canada</v>
          </cell>
          <cell r="D417"/>
          <cell r="E417">
            <v>22</v>
          </cell>
          <cell r="F417">
            <v>24</v>
          </cell>
          <cell r="G417"/>
          <cell r="H417"/>
          <cell r="I417"/>
          <cell r="J417"/>
          <cell r="K417">
            <v>2</v>
          </cell>
        </row>
        <row r="418">
          <cell r="A418">
            <v>69640</v>
          </cell>
          <cell r="B418" t="str">
            <v>Southlake</v>
          </cell>
          <cell r="C418" t="str">
            <v>USA &amp; Canada</v>
          </cell>
          <cell r="D418"/>
          <cell r="E418">
            <v>29</v>
          </cell>
          <cell r="F418">
            <v>28</v>
          </cell>
          <cell r="G418"/>
          <cell r="H418"/>
          <cell r="I418"/>
          <cell r="J418"/>
          <cell r="K418">
            <v>-1</v>
          </cell>
        </row>
        <row r="419">
          <cell r="A419">
            <v>81440</v>
          </cell>
          <cell r="B419" t="str">
            <v>Highland Village</v>
          </cell>
          <cell r="C419" t="str">
            <v>USA &amp; Canada</v>
          </cell>
          <cell r="D419"/>
          <cell r="E419">
            <v>26</v>
          </cell>
          <cell r="F419">
            <v>25</v>
          </cell>
          <cell r="G419"/>
          <cell r="H419"/>
          <cell r="I419"/>
          <cell r="J419"/>
          <cell r="K419">
            <v>-1</v>
          </cell>
        </row>
        <row r="420">
          <cell r="A420">
            <v>81766</v>
          </cell>
          <cell r="B420" t="str">
            <v>Kennedale</v>
          </cell>
          <cell r="C420" t="str">
            <v>USA &amp; Canada</v>
          </cell>
          <cell r="D420"/>
          <cell r="E420">
            <v>19</v>
          </cell>
          <cell r="F420">
            <v>19</v>
          </cell>
          <cell r="G420"/>
          <cell r="H420"/>
          <cell r="I420"/>
          <cell r="J420"/>
          <cell r="K420">
            <v>0</v>
          </cell>
        </row>
        <row r="421">
          <cell r="A421">
            <v>82971</v>
          </cell>
          <cell r="B421" t="str">
            <v>Burleson Area Mid Day</v>
          </cell>
          <cell r="C421" t="str">
            <v>USA &amp; Canada</v>
          </cell>
          <cell r="D421"/>
          <cell r="E421">
            <v>20</v>
          </cell>
          <cell r="F421">
            <v>19</v>
          </cell>
          <cell r="G421"/>
          <cell r="H421"/>
          <cell r="I421"/>
          <cell r="J421"/>
          <cell r="K421">
            <v>-1</v>
          </cell>
        </row>
        <row r="422">
          <cell r="A422">
            <v>84295</v>
          </cell>
          <cell r="B422" t="str">
            <v>Eagle Mountain-Saginaw</v>
          </cell>
          <cell r="C422" t="str">
            <v>USA &amp; Canada</v>
          </cell>
          <cell r="D422"/>
          <cell r="E422">
            <v>18</v>
          </cell>
          <cell r="F422">
            <v>18</v>
          </cell>
          <cell r="G422"/>
          <cell r="H422"/>
          <cell r="I422"/>
          <cell r="J422"/>
          <cell r="K422">
            <v>0</v>
          </cell>
        </row>
        <row r="423">
          <cell r="A423">
            <v>86609</v>
          </cell>
          <cell r="B423" t="str">
            <v>Golden Triangle (NE Tarrant County)</v>
          </cell>
          <cell r="C423" t="str">
            <v>USA &amp; Canada</v>
          </cell>
          <cell r="D423"/>
          <cell r="E423">
            <v>19</v>
          </cell>
          <cell r="F423">
            <v>21</v>
          </cell>
          <cell r="G423"/>
          <cell r="H423"/>
          <cell r="I423"/>
          <cell r="J423"/>
          <cell r="K423">
            <v>2</v>
          </cell>
        </row>
        <row r="424">
          <cell r="A424">
            <v>86744</v>
          </cell>
          <cell r="B424" t="str">
            <v>Aledo</v>
          </cell>
          <cell r="C424" t="str">
            <v>USA &amp; Canada</v>
          </cell>
          <cell r="D424"/>
          <cell r="E424">
            <v>23</v>
          </cell>
          <cell r="F424">
            <v>24</v>
          </cell>
          <cell r="G424"/>
          <cell r="H424"/>
          <cell r="I424"/>
          <cell r="J424"/>
          <cell r="K424">
            <v>1</v>
          </cell>
        </row>
        <row r="425">
          <cell r="A425">
            <v>87041</v>
          </cell>
          <cell r="B425" t="str">
            <v>Cross Timbers, Flower Mound</v>
          </cell>
          <cell r="C425" t="str">
            <v>USA &amp; Canada</v>
          </cell>
          <cell r="D425"/>
          <cell r="E425">
            <v>110</v>
          </cell>
          <cell r="F425">
            <v>114</v>
          </cell>
          <cell r="G425"/>
          <cell r="H425"/>
          <cell r="I425"/>
          <cell r="J425"/>
          <cell r="K425">
            <v>4</v>
          </cell>
        </row>
        <row r="426">
          <cell r="A426">
            <v>87449</v>
          </cell>
          <cell r="B426" t="str">
            <v>Arlington Highlands</v>
          </cell>
          <cell r="C426" t="str">
            <v>USA &amp; Canada</v>
          </cell>
          <cell r="D426"/>
          <cell r="E426">
            <v>23</v>
          </cell>
          <cell r="F426">
            <v>17</v>
          </cell>
          <cell r="G426"/>
          <cell r="H426"/>
          <cell r="I426"/>
          <cell r="J426"/>
          <cell r="K426">
            <v>-6</v>
          </cell>
        </row>
        <row r="427">
          <cell r="A427">
            <v>87500</v>
          </cell>
          <cell r="B427" t="str">
            <v>Champions (Justin)</v>
          </cell>
          <cell r="C427" t="str">
            <v>USA &amp; Canada</v>
          </cell>
          <cell r="D427"/>
          <cell r="E427">
            <v>35</v>
          </cell>
          <cell r="F427">
            <v>35</v>
          </cell>
          <cell r="G427"/>
          <cell r="H427"/>
          <cell r="I427"/>
          <cell r="J427"/>
          <cell r="K427">
            <v>0</v>
          </cell>
        </row>
        <row r="428">
          <cell r="A428">
            <v>88314</v>
          </cell>
          <cell r="B428" t="str">
            <v>Denton Evening</v>
          </cell>
          <cell r="C428" t="str">
            <v>USA &amp; Canada</v>
          </cell>
          <cell r="D428"/>
          <cell r="E428">
            <v>41</v>
          </cell>
          <cell r="F428">
            <v>41</v>
          </cell>
          <cell r="G428"/>
          <cell r="H428"/>
          <cell r="I428"/>
          <cell r="J428"/>
          <cell r="K428">
            <v>0</v>
          </cell>
        </row>
        <row r="429">
          <cell r="A429">
            <v>88881</v>
          </cell>
          <cell r="B429" t="str">
            <v>Little Elm</v>
          </cell>
          <cell r="C429" t="str">
            <v>USA &amp; Canada</v>
          </cell>
          <cell r="D429"/>
          <cell r="E429">
            <v>19</v>
          </cell>
          <cell r="F429">
            <v>10</v>
          </cell>
          <cell r="G429"/>
          <cell r="H429"/>
          <cell r="I429"/>
          <cell r="J429"/>
          <cell r="K429">
            <v>-9</v>
          </cell>
        </row>
        <row r="430">
          <cell r="A430">
            <v>89732</v>
          </cell>
          <cell r="B430" t="str">
            <v>380 (Providence Village)</v>
          </cell>
          <cell r="C430" t="str">
            <v>USA &amp; Canada</v>
          </cell>
          <cell r="D430"/>
          <cell r="E430">
            <v>31</v>
          </cell>
          <cell r="F430">
            <v>31</v>
          </cell>
          <cell r="G430"/>
          <cell r="H430"/>
          <cell r="I430"/>
          <cell r="J430"/>
          <cell r="K430">
            <v>0</v>
          </cell>
        </row>
        <row r="431">
          <cell r="A431">
            <v>90039</v>
          </cell>
          <cell r="B431" t="str">
            <v>Trophy Club</v>
          </cell>
          <cell r="C431" t="str">
            <v>USA &amp; Canada</v>
          </cell>
          <cell r="D431"/>
          <cell r="E431">
            <v>38</v>
          </cell>
          <cell r="F431">
            <v>42</v>
          </cell>
          <cell r="G431"/>
          <cell r="H431"/>
          <cell r="I431"/>
          <cell r="J431"/>
          <cell r="K431">
            <v>4</v>
          </cell>
        </row>
        <row r="432">
          <cell r="A432">
            <v>90369</v>
          </cell>
          <cell r="B432" t="str">
            <v>E-Club District 5790 International Exchange</v>
          </cell>
          <cell r="C432" t="str">
            <v>USA &amp; Canada</v>
          </cell>
          <cell r="D432"/>
          <cell r="E432">
            <v>0</v>
          </cell>
          <cell r="F432">
            <v>31</v>
          </cell>
          <cell r="G432"/>
          <cell r="H432"/>
          <cell r="I432"/>
          <cell r="J432"/>
          <cell r="K432">
            <v>31</v>
          </cell>
        </row>
        <row r="433">
          <cell r="A433" t="str">
            <v>Existing Club Totals</v>
          </cell>
          <cell r="B433"/>
          <cell r="C433"/>
          <cell r="D433"/>
          <cell r="E433">
            <v>2899</v>
          </cell>
          <cell r="F433">
            <v>2874</v>
          </cell>
          <cell r="G433"/>
          <cell r="H433"/>
          <cell r="I433"/>
          <cell r="J433"/>
          <cell r="K433">
            <v>-25</v>
          </cell>
        </row>
        <row r="435">
          <cell r="A435" t="str">
            <v>No New Clubs Chartered Since 1 July</v>
          </cell>
          <cell r="B435"/>
          <cell r="C435"/>
          <cell r="D435"/>
          <cell r="E435"/>
          <cell r="F435"/>
          <cell r="G435"/>
          <cell r="H435"/>
          <cell r="I435"/>
          <cell r="J435"/>
          <cell r="K435"/>
        </row>
        <row r="436">
          <cell r="A436" t="str">
            <v>Club ID</v>
          </cell>
          <cell r="B436" t="str">
            <v>Club Name</v>
          </cell>
          <cell r="C436" t="str">
            <v>Region 14 Name</v>
          </cell>
          <cell r="D436"/>
          <cell r="E436" t="str">
            <v>Member Count @ 1 July</v>
          </cell>
          <cell r="F436" t="str">
            <v>Member Count @ Current</v>
          </cell>
          <cell r="G436"/>
          <cell r="H436" t="str">
            <v>Termination Reason</v>
          </cell>
          <cell r="I436"/>
          <cell r="J436" t="str">
            <v>Termination Date</v>
          </cell>
          <cell r="K436" t="str">
            <v>Net Change from 1 July</v>
          </cell>
        </row>
        <row r="437">
          <cell r="A437"/>
          <cell r="B437"/>
          <cell r="C437"/>
          <cell r="D437"/>
          <cell r="E437">
            <v>0</v>
          </cell>
          <cell r="F437">
            <v>0</v>
          </cell>
          <cell r="G437"/>
          <cell r="H437"/>
          <cell r="I437"/>
          <cell r="J437"/>
          <cell r="K437">
            <v>0</v>
          </cell>
        </row>
        <row r="438">
          <cell r="A438" t="str">
            <v>New Club Totals</v>
          </cell>
          <cell r="B438"/>
          <cell r="C438"/>
          <cell r="D438"/>
          <cell r="E438">
            <v>0</v>
          </cell>
          <cell r="F438">
            <v>0</v>
          </cell>
          <cell r="G438"/>
          <cell r="H438"/>
          <cell r="I438"/>
          <cell r="J438"/>
          <cell r="K438">
            <v>0</v>
          </cell>
        </row>
        <row r="440">
          <cell r="A440"/>
          <cell r="B440"/>
          <cell r="C440"/>
          <cell r="D440" t="str">
            <v>Member at 1 July</v>
          </cell>
          <cell r="E440"/>
          <cell r="F440"/>
          <cell r="G440" t="str">
            <v>Member @ Current</v>
          </cell>
          <cell r="H440"/>
          <cell r="I440" t="str">
            <v>Net Change from 1 July</v>
          </cell>
          <cell r="J440"/>
          <cell r="K440"/>
        </row>
        <row r="441">
          <cell r="A441" t="str">
            <v>Total Performance For District # 5790</v>
          </cell>
          <cell r="B441"/>
          <cell r="C441"/>
          <cell r="D441">
            <v>2899</v>
          </cell>
          <cell r="E441"/>
          <cell r="F441"/>
          <cell r="G441">
            <v>2874</v>
          </cell>
          <cell r="H441"/>
          <cell r="I441">
            <v>-25</v>
          </cell>
          <cell r="J441"/>
          <cell r="K441"/>
        </row>
        <row r="443">
          <cell r="A443" t="str">
            <v>District ID 5810</v>
          </cell>
          <cell r="B443"/>
          <cell r="C443"/>
          <cell r="D443"/>
          <cell r="E443"/>
          <cell r="F443"/>
          <cell r="G443"/>
          <cell r="H443"/>
          <cell r="I443"/>
          <cell r="J443"/>
          <cell r="K443"/>
        </row>
        <row r="444">
          <cell r="A444" t="str">
            <v>Club ID</v>
          </cell>
          <cell r="B444" t="str">
            <v>Club Name</v>
          </cell>
          <cell r="C444" t="str">
            <v>Region 14 Name</v>
          </cell>
          <cell r="D444"/>
          <cell r="E444" t="str">
            <v>Member Count @ 1 July</v>
          </cell>
          <cell r="F444" t="str">
            <v>Member Count @ Current</v>
          </cell>
          <cell r="G444"/>
          <cell r="H444" t="str">
            <v>Termination Reason</v>
          </cell>
          <cell r="I444"/>
          <cell r="J444" t="str">
            <v>Termination Date</v>
          </cell>
          <cell r="K444" t="str">
            <v>Net Change from 1 July</v>
          </cell>
        </row>
        <row r="445">
          <cell r="A445">
            <v>1816</v>
          </cell>
          <cell r="B445" t="str">
            <v>Allen</v>
          </cell>
          <cell r="C445" t="str">
            <v>USA &amp; Canada</v>
          </cell>
          <cell r="D445"/>
          <cell r="E445">
            <v>37</v>
          </cell>
          <cell r="F445">
            <v>38</v>
          </cell>
          <cell r="G445"/>
          <cell r="H445"/>
          <cell r="I445"/>
          <cell r="J445"/>
          <cell r="K445">
            <v>1</v>
          </cell>
        </row>
        <row r="446">
          <cell r="A446">
            <v>1817</v>
          </cell>
          <cell r="B446" t="str">
            <v>Bonham</v>
          </cell>
          <cell r="C446" t="str">
            <v>USA &amp; Canada</v>
          </cell>
          <cell r="D446"/>
          <cell r="E446">
            <v>42</v>
          </cell>
          <cell r="F446">
            <v>42</v>
          </cell>
          <cell r="G446"/>
          <cell r="H446"/>
          <cell r="I446"/>
          <cell r="J446"/>
          <cell r="K446">
            <v>0</v>
          </cell>
        </row>
        <row r="447">
          <cell r="A447">
            <v>1819</v>
          </cell>
          <cell r="B447" t="str">
            <v>Carrollton-Farmers Branch</v>
          </cell>
          <cell r="C447" t="str">
            <v>USA &amp; Canada</v>
          </cell>
          <cell r="D447"/>
          <cell r="E447">
            <v>71</v>
          </cell>
          <cell r="F447">
            <v>70</v>
          </cell>
          <cell r="G447"/>
          <cell r="H447"/>
          <cell r="I447"/>
          <cell r="J447"/>
          <cell r="K447">
            <v>-1</v>
          </cell>
        </row>
        <row r="448">
          <cell r="A448">
            <v>1820</v>
          </cell>
          <cell r="B448" t="str">
            <v>Commerce</v>
          </cell>
          <cell r="C448" t="str">
            <v>USA &amp; Canada</v>
          </cell>
          <cell r="D448"/>
          <cell r="E448">
            <v>29</v>
          </cell>
          <cell r="F448">
            <v>30</v>
          </cell>
          <cell r="G448"/>
          <cell r="H448"/>
          <cell r="I448"/>
          <cell r="J448"/>
          <cell r="K448">
            <v>1</v>
          </cell>
        </row>
        <row r="449">
          <cell r="A449">
            <v>1821</v>
          </cell>
          <cell r="B449" t="str">
            <v>Dallas</v>
          </cell>
          <cell r="C449" t="str">
            <v>USA &amp; Canada</v>
          </cell>
          <cell r="D449"/>
          <cell r="E449">
            <v>152</v>
          </cell>
          <cell r="F449">
            <v>160</v>
          </cell>
          <cell r="G449"/>
          <cell r="H449"/>
          <cell r="I449"/>
          <cell r="J449"/>
          <cell r="K449">
            <v>8</v>
          </cell>
        </row>
        <row r="450">
          <cell r="A450">
            <v>1822</v>
          </cell>
          <cell r="B450" t="str">
            <v>Preston Hollow</v>
          </cell>
          <cell r="C450" t="str">
            <v>USA &amp; Canada</v>
          </cell>
          <cell r="D450"/>
          <cell r="E450">
            <v>14</v>
          </cell>
          <cell r="F450">
            <v>13</v>
          </cell>
          <cell r="G450"/>
          <cell r="H450"/>
          <cell r="I450"/>
          <cell r="J450"/>
          <cell r="K450">
            <v>-1</v>
          </cell>
        </row>
        <row r="451">
          <cell r="A451">
            <v>1823</v>
          </cell>
          <cell r="B451" t="str">
            <v>De Soto</v>
          </cell>
          <cell r="C451" t="str">
            <v>USA &amp; Canada</v>
          </cell>
          <cell r="D451"/>
          <cell r="E451">
            <v>24</v>
          </cell>
          <cell r="F451">
            <v>24</v>
          </cell>
          <cell r="G451"/>
          <cell r="H451"/>
          <cell r="I451"/>
          <cell r="J451"/>
          <cell r="K451">
            <v>0</v>
          </cell>
        </row>
        <row r="452">
          <cell r="A452">
            <v>1824</v>
          </cell>
          <cell r="B452" t="str">
            <v>Denison</v>
          </cell>
          <cell r="C452" t="str">
            <v>USA &amp; Canada</v>
          </cell>
          <cell r="D452"/>
          <cell r="E452">
            <v>92</v>
          </cell>
          <cell r="F452">
            <v>90</v>
          </cell>
          <cell r="G452"/>
          <cell r="H452"/>
          <cell r="I452"/>
          <cell r="J452"/>
          <cell r="K452">
            <v>-2</v>
          </cell>
        </row>
        <row r="453">
          <cell r="A453">
            <v>1825</v>
          </cell>
          <cell r="B453" t="str">
            <v>East Dallas</v>
          </cell>
          <cell r="C453" t="str">
            <v>USA &amp; Canada</v>
          </cell>
          <cell r="D453"/>
          <cell r="E453">
            <v>18</v>
          </cell>
          <cell r="F453">
            <v>21</v>
          </cell>
          <cell r="G453"/>
          <cell r="H453"/>
          <cell r="I453"/>
          <cell r="J453"/>
          <cell r="K453">
            <v>3</v>
          </cell>
        </row>
        <row r="454">
          <cell r="A454">
            <v>1826</v>
          </cell>
          <cell r="B454" t="str">
            <v>Ennis</v>
          </cell>
          <cell r="C454" t="str">
            <v>USA &amp; Canada</v>
          </cell>
          <cell r="D454"/>
          <cell r="E454">
            <v>28</v>
          </cell>
          <cell r="F454">
            <v>28</v>
          </cell>
          <cell r="G454"/>
          <cell r="H454"/>
          <cell r="I454"/>
          <cell r="J454"/>
          <cell r="K454">
            <v>0</v>
          </cell>
        </row>
        <row r="455">
          <cell r="A455">
            <v>1828</v>
          </cell>
          <cell r="B455" t="str">
            <v>Farmersville</v>
          </cell>
          <cell r="C455" t="str">
            <v>USA &amp; Canada</v>
          </cell>
          <cell r="D455"/>
          <cell r="E455">
            <v>36</v>
          </cell>
          <cell r="F455">
            <v>35</v>
          </cell>
          <cell r="G455"/>
          <cell r="H455"/>
          <cell r="I455"/>
          <cell r="J455"/>
          <cell r="K455">
            <v>-1</v>
          </cell>
        </row>
        <row r="456">
          <cell r="A456">
            <v>1829</v>
          </cell>
          <cell r="B456" t="str">
            <v>Garland</v>
          </cell>
          <cell r="C456" t="str">
            <v>USA &amp; Canada</v>
          </cell>
          <cell r="D456"/>
          <cell r="E456">
            <v>8</v>
          </cell>
          <cell r="F456">
            <v>8</v>
          </cell>
          <cell r="G456"/>
          <cell r="H456"/>
          <cell r="I456"/>
          <cell r="J456"/>
          <cell r="K456">
            <v>0</v>
          </cell>
        </row>
        <row r="457">
          <cell r="A457">
            <v>1831</v>
          </cell>
          <cell r="B457" t="str">
            <v>Grand Prairie</v>
          </cell>
          <cell r="C457" t="str">
            <v>USA &amp; Canada</v>
          </cell>
          <cell r="D457"/>
          <cell r="E457">
            <v>47</v>
          </cell>
          <cell r="F457">
            <v>44</v>
          </cell>
          <cell r="G457"/>
          <cell r="H457"/>
          <cell r="I457"/>
          <cell r="J457"/>
          <cell r="K457">
            <v>-3</v>
          </cell>
        </row>
        <row r="458">
          <cell r="A458">
            <v>1832</v>
          </cell>
          <cell r="B458" t="str">
            <v>Greenville</v>
          </cell>
          <cell r="C458" t="str">
            <v>USA &amp; Canada</v>
          </cell>
          <cell r="D458"/>
          <cell r="E458">
            <v>81</v>
          </cell>
          <cell r="F458">
            <v>79</v>
          </cell>
          <cell r="G458"/>
          <cell r="H458"/>
          <cell r="I458"/>
          <cell r="J458"/>
          <cell r="K458">
            <v>-2</v>
          </cell>
        </row>
        <row r="459">
          <cell r="A459">
            <v>1833</v>
          </cell>
          <cell r="B459" t="str">
            <v>Hurricane Creek</v>
          </cell>
          <cell r="C459" t="str">
            <v>USA &amp; Canada</v>
          </cell>
          <cell r="D459"/>
          <cell r="E459">
            <v>26</v>
          </cell>
          <cell r="F459">
            <v>27</v>
          </cell>
          <cell r="G459"/>
          <cell r="H459"/>
          <cell r="I459"/>
          <cell r="J459"/>
          <cell r="K459">
            <v>1</v>
          </cell>
        </row>
        <row r="460">
          <cell r="A460">
            <v>1834</v>
          </cell>
          <cell r="B460" t="str">
            <v>Irving Las Colinas</v>
          </cell>
          <cell r="C460" t="str">
            <v>USA &amp; Canada</v>
          </cell>
          <cell r="D460"/>
          <cell r="E460">
            <v>61</v>
          </cell>
          <cell r="F460">
            <v>60</v>
          </cell>
          <cell r="G460"/>
          <cell r="H460"/>
          <cell r="I460"/>
          <cell r="J460"/>
          <cell r="K460">
            <v>-1</v>
          </cell>
        </row>
        <row r="461">
          <cell r="A461">
            <v>1836</v>
          </cell>
          <cell r="B461" t="str">
            <v>McKinney</v>
          </cell>
          <cell r="C461" t="str">
            <v>USA &amp; Canada</v>
          </cell>
          <cell r="D461"/>
          <cell r="E461">
            <v>58</v>
          </cell>
          <cell r="F461">
            <v>58</v>
          </cell>
          <cell r="G461"/>
          <cell r="H461"/>
          <cell r="I461"/>
          <cell r="J461"/>
          <cell r="K461">
            <v>0</v>
          </cell>
        </row>
        <row r="462">
          <cell r="A462">
            <v>1837</v>
          </cell>
          <cell r="B462" t="str">
            <v>Mesquite</v>
          </cell>
          <cell r="C462" t="str">
            <v>USA &amp; Canada</v>
          </cell>
          <cell r="D462"/>
          <cell r="E462">
            <v>45</v>
          </cell>
          <cell r="F462">
            <v>49</v>
          </cell>
          <cell r="G462"/>
          <cell r="H462"/>
          <cell r="I462"/>
          <cell r="J462"/>
          <cell r="K462">
            <v>4</v>
          </cell>
        </row>
        <row r="463">
          <cell r="A463">
            <v>1838</v>
          </cell>
          <cell r="B463" t="str">
            <v>Midlothian</v>
          </cell>
          <cell r="C463" t="str">
            <v>USA &amp; Canada</v>
          </cell>
          <cell r="D463"/>
          <cell r="E463">
            <v>25</v>
          </cell>
          <cell r="F463">
            <v>26</v>
          </cell>
          <cell r="G463"/>
          <cell r="H463"/>
          <cell r="I463"/>
          <cell r="J463"/>
          <cell r="K463">
            <v>1</v>
          </cell>
        </row>
        <row r="464">
          <cell r="A464">
            <v>1839</v>
          </cell>
          <cell r="B464" t="str">
            <v>Dallas Trinity</v>
          </cell>
          <cell r="C464" t="str">
            <v>USA &amp; Canada</v>
          </cell>
          <cell r="D464"/>
          <cell r="E464">
            <v>14</v>
          </cell>
          <cell r="F464">
            <v>13</v>
          </cell>
          <cell r="G464"/>
          <cell r="H464"/>
          <cell r="I464"/>
          <cell r="J464"/>
          <cell r="K464">
            <v>-1</v>
          </cell>
        </row>
        <row r="465">
          <cell r="A465">
            <v>1840</v>
          </cell>
          <cell r="B465" t="str">
            <v>Park Cities (Dallas)</v>
          </cell>
          <cell r="C465" t="str">
            <v>USA &amp; Canada</v>
          </cell>
          <cell r="D465"/>
          <cell r="E465">
            <v>151</v>
          </cell>
          <cell r="F465">
            <v>153</v>
          </cell>
          <cell r="G465"/>
          <cell r="H465"/>
          <cell r="I465"/>
          <cell r="J465"/>
          <cell r="K465">
            <v>2</v>
          </cell>
        </row>
        <row r="466">
          <cell r="A466">
            <v>1841</v>
          </cell>
          <cell r="B466" t="str">
            <v>Plano</v>
          </cell>
          <cell r="C466" t="str">
            <v>USA &amp; Canada</v>
          </cell>
          <cell r="D466"/>
          <cell r="E466">
            <v>67</v>
          </cell>
          <cell r="F466">
            <v>67</v>
          </cell>
          <cell r="G466"/>
          <cell r="H466"/>
          <cell r="I466"/>
          <cell r="J466"/>
          <cell r="K466">
            <v>0</v>
          </cell>
        </row>
        <row r="467">
          <cell r="A467">
            <v>1842</v>
          </cell>
          <cell r="B467" t="str">
            <v>Plano West</v>
          </cell>
          <cell r="C467" t="str">
            <v>USA &amp; Canada</v>
          </cell>
          <cell r="D467"/>
          <cell r="E467">
            <v>22</v>
          </cell>
          <cell r="F467">
            <v>24</v>
          </cell>
          <cell r="G467"/>
          <cell r="H467"/>
          <cell r="I467"/>
          <cell r="J467"/>
          <cell r="K467">
            <v>2</v>
          </cell>
        </row>
        <row r="468">
          <cell r="A468">
            <v>1844</v>
          </cell>
          <cell r="B468" t="str">
            <v>Prestonwood (Dallas)</v>
          </cell>
          <cell r="C468" t="str">
            <v>USA &amp; Canada</v>
          </cell>
          <cell r="D468"/>
          <cell r="E468">
            <v>25</v>
          </cell>
          <cell r="F468">
            <v>26</v>
          </cell>
          <cell r="G468"/>
          <cell r="H468"/>
          <cell r="I468"/>
          <cell r="J468"/>
          <cell r="K468">
            <v>1</v>
          </cell>
        </row>
        <row r="469">
          <cell r="A469">
            <v>1845</v>
          </cell>
          <cell r="B469" t="str">
            <v>Richardson</v>
          </cell>
          <cell r="C469" t="str">
            <v>USA &amp; Canada</v>
          </cell>
          <cell r="D469"/>
          <cell r="E469">
            <v>73</v>
          </cell>
          <cell r="F469">
            <v>76</v>
          </cell>
          <cell r="G469"/>
          <cell r="H469"/>
          <cell r="I469"/>
          <cell r="J469"/>
          <cell r="K469">
            <v>3</v>
          </cell>
        </row>
        <row r="470">
          <cell r="A470">
            <v>1847</v>
          </cell>
          <cell r="B470" t="str">
            <v>Rockwall</v>
          </cell>
          <cell r="C470" t="str">
            <v>USA &amp; Canada</v>
          </cell>
          <cell r="D470"/>
          <cell r="E470">
            <v>114</v>
          </cell>
          <cell r="F470">
            <v>110</v>
          </cell>
          <cell r="G470"/>
          <cell r="H470"/>
          <cell r="I470"/>
          <cell r="J470"/>
          <cell r="K470">
            <v>-4</v>
          </cell>
        </row>
        <row r="471">
          <cell r="A471">
            <v>1848</v>
          </cell>
          <cell r="B471" t="str">
            <v>Sherman</v>
          </cell>
          <cell r="C471" t="str">
            <v>USA &amp; Canada</v>
          </cell>
          <cell r="D471"/>
          <cell r="E471">
            <v>30</v>
          </cell>
          <cell r="F471">
            <v>37</v>
          </cell>
          <cell r="G471"/>
          <cell r="H471"/>
          <cell r="I471"/>
          <cell r="J471"/>
          <cell r="K471">
            <v>7</v>
          </cell>
        </row>
        <row r="472">
          <cell r="A472">
            <v>1849</v>
          </cell>
          <cell r="B472" t="str">
            <v>Terrell</v>
          </cell>
          <cell r="C472" t="str">
            <v>USA &amp; Canada</v>
          </cell>
          <cell r="D472"/>
          <cell r="E472">
            <v>27</v>
          </cell>
          <cell r="F472">
            <v>30</v>
          </cell>
          <cell r="G472"/>
          <cell r="H472"/>
          <cell r="I472"/>
          <cell r="J472"/>
          <cell r="K472">
            <v>3</v>
          </cell>
        </row>
        <row r="473">
          <cell r="A473">
            <v>1850</v>
          </cell>
          <cell r="B473" t="str">
            <v>Waxahachie</v>
          </cell>
          <cell r="C473" t="str">
            <v>USA &amp; Canada</v>
          </cell>
          <cell r="D473"/>
          <cell r="E473">
            <v>95</v>
          </cell>
          <cell r="F473">
            <v>105</v>
          </cell>
          <cell r="G473"/>
          <cell r="H473"/>
          <cell r="I473"/>
          <cell r="J473"/>
          <cell r="K473">
            <v>10</v>
          </cell>
        </row>
        <row r="474">
          <cell r="A474">
            <v>1851</v>
          </cell>
          <cell r="B474" t="str">
            <v>White Rock (Dallas)</v>
          </cell>
          <cell r="C474" t="str">
            <v>USA &amp; Canada</v>
          </cell>
          <cell r="D474"/>
          <cell r="E474">
            <v>16</v>
          </cell>
          <cell r="F474">
            <v>20</v>
          </cell>
          <cell r="G474"/>
          <cell r="H474"/>
          <cell r="I474"/>
          <cell r="J474"/>
          <cell r="K474">
            <v>4</v>
          </cell>
        </row>
        <row r="475">
          <cell r="A475">
            <v>1852</v>
          </cell>
          <cell r="B475" t="str">
            <v>Whitesboro</v>
          </cell>
          <cell r="C475" t="str">
            <v>USA &amp; Canada</v>
          </cell>
          <cell r="D475"/>
          <cell r="E475">
            <v>18</v>
          </cell>
          <cell r="F475">
            <v>18</v>
          </cell>
          <cell r="G475"/>
          <cell r="H475"/>
          <cell r="I475"/>
          <cell r="J475"/>
          <cell r="K475">
            <v>0</v>
          </cell>
        </row>
        <row r="476">
          <cell r="A476">
            <v>21113</v>
          </cell>
          <cell r="B476" t="str">
            <v>Coppell</v>
          </cell>
          <cell r="C476" t="str">
            <v>USA &amp; Canada</v>
          </cell>
          <cell r="D476"/>
          <cell r="E476">
            <v>34</v>
          </cell>
          <cell r="F476">
            <v>33</v>
          </cell>
          <cell r="G476"/>
          <cell r="H476"/>
          <cell r="I476"/>
          <cell r="J476"/>
          <cell r="K476">
            <v>-1</v>
          </cell>
        </row>
        <row r="477">
          <cell r="A477">
            <v>21215</v>
          </cell>
          <cell r="B477" t="str">
            <v>Duncanville</v>
          </cell>
          <cell r="C477" t="str">
            <v>USA &amp; Canada</v>
          </cell>
          <cell r="D477"/>
          <cell r="E477">
            <v>36</v>
          </cell>
          <cell r="F477">
            <v>38</v>
          </cell>
          <cell r="G477"/>
          <cell r="H477"/>
          <cell r="I477"/>
          <cell r="J477"/>
          <cell r="K477">
            <v>2</v>
          </cell>
        </row>
        <row r="478">
          <cell r="A478">
            <v>21793</v>
          </cell>
          <cell r="B478" t="str">
            <v>Lancaster</v>
          </cell>
          <cell r="C478" t="str">
            <v>USA &amp; Canada</v>
          </cell>
          <cell r="D478"/>
          <cell r="E478">
            <v>5</v>
          </cell>
          <cell r="F478">
            <v>0</v>
          </cell>
          <cell r="G478"/>
          <cell r="H478" t="str">
            <v xml:space="preserve"> Club Resignation/Disband</v>
          </cell>
          <cell r="I478"/>
          <cell r="J478" t="str">
            <v>09-Oct-2019</v>
          </cell>
          <cell r="K478">
            <v>-5</v>
          </cell>
        </row>
        <row r="479">
          <cell r="A479">
            <v>22083</v>
          </cell>
          <cell r="B479" t="str">
            <v>Addison</v>
          </cell>
          <cell r="C479" t="str">
            <v>USA &amp; Canada</v>
          </cell>
          <cell r="D479"/>
          <cell r="E479">
            <v>46</v>
          </cell>
          <cell r="F479">
            <v>47</v>
          </cell>
          <cell r="G479"/>
          <cell r="H479"/>
          <cell r="I479"/>
          <cell r="J479"/>
          <cell r="K479">
            <v>1</v>
          </cell>
        </row>
        <row r="480">
          <cell r="A480">
            <v>22258</v>
          </cell>
          <cell r="B480" t="str">
            <v>Plano Metro</v>
          </cell>
          <cell r="C480" t="str">
            <v>USA &amp; Canada</v>
          </cell>
          <cell r="D480"/>
          <cell r="E480">
            <v>43</v>
          </cell>
          <cell r="F480">
            <v>45</v>
          </cell>
          <cell r="G480"/>
          <cell r="H480"/>
          <cell r="I480"/>
          <cell r="J480"/>
          <cell r="K480">
            <v>2</v>
          </cell>
        </row>
        <row r="481">
          <cell r="A481">
            <v>22699</v>
          </cell>
          <cell r="B481" t="str">
            <v>Rowlett</v>
          </cell>
          <cell r="C481" t="str">
            <v>USA &amp; Canada</v>
          </cell>
          <cell r="D481"/>
          <cell r="E481">
            <v>28</v>
          </cell>
          <cell r="F481">
            <v>29</v>
          </cell>
          <cell r="G481"/>
          <cell r="H481"/>
          <cell r="I481"/>
          <cell r="J481"/>
          <cell r="K481">
            <v>1</v>
          </cell>
        </row>
        <row r="482">
          <cell r="A482">
            <v>23144</v>
          </cell>
          <cell r="B482" t="str">
            <v>Richardson East</v>
          </cell>
          <cell r="C482" t="str">
            <v>USA &amp; Canada</v>
          </cell>
          <cell r="D482"/>
          <cell r="E482">
            <v>42</v>
          </cell>
          <cell r="F482">
            <v>42</v>
          </cell>
          <cell r="G482"/>
          <cell r="H482"/>
          <cell r="I482"/>
          <cell r="J482"/>
          <cell r="K482">
            <v>0</v>
          </cell>
        </row>
        <row r="483">
          <cell r="A483">
            <v>23155</v>
          </cell>
          <cell r="B483" t="str">
            <v>Grand Prairie Metro</v>
          </cell>
          <cell r="C483" t="str">
            <v>USA &amp; Canada</v>
          </cell>
          <cell r="D483"/>
          <cell r="E483">
            <v>33</v>
          </cell>
          <cell r="F483">
            <v>33</v>
          </cell>
          <cell r="G483"/>
          <cell r="H483"/>
          <cell r="I483"/>
          <cell r="J483"/>
          <cell r="K483">
            <v>0</v>
          </cell>
        </row>
        <row r="484">
          <cell r="A484">
            <v>23301</v>
          </cell>
          <cell r="B484" t="str">
            <v>Frisco</v>
          </cell>
          <cell r="C484" t="str">
            <v>USA &amp; Canada</v>
          </cell>
          <cell r="D484"/>
          <cell r="E484">
            <v>69</v>
          </cell>
          <cell r="F484">
            <v>72</v>
          </cell>
          <cell r="G484"/>
          <cell r="H484"/>
          <cell r="I484"/>
          <cell r="J484"/>
          <cell r="K484">
            <v>3</v>
          </cell>
        </row>
        <row r="485">
          <cell r="A485">
            <v>23302</v>
          </cell>
          <cell r="B485" t="str">
            <v>Preston Center (Dallas)</v>
          </cell>
          <cell r="C485" t="str">
            <v>USA &amp; Canada</v>
          </cell>
          <cell r="D485"/>
          <cell r="E485">
            <v>51</v>
          </cell>
          <cell r="F485">
            <v>53</v>
          </cell>
          <cell r="G485"/>
          <cell r="H485"/>
          <cell r="I485"/>
          <cell r="J485"/>
          <cell r="K485">
            <v>2</v>
          </cell>
        </row>
        <row r="486">
          <cell r="A486">
            <v>24029</v>
          </cell>
          <cell r="B486" t="str">
            <v>Farmers Branch</v>
          </cell>
          <cell r="C486" t="str">
            <v>USA &amp; Canada</v>
          </cell>
          <cell r="D486"/>
          <cell r="E486">
            <v>18</v>
          </cell>
          <cell r="F486">
            <v>18</v>
          </cell>
          <cell r="G486"/>
          <cell r="H486"/>
          <cell r="I486"/>
          <cell r="J486"/>
          <cell r="K486">
            <v>0</v>
          </cell>
        </row>
        <row r="487">
          <cell r="A487">
            <v>24801</v>
          </cell>
          <cell r="B487" t="str">
            <v>Grayson County</v>
          </cell>
          <cell r="C487" t="str">
            <v>USA &amp; Canada</v>
          </cell>
          <cell r="D487"/>
          <cell r="E487">
            <v>38</v>
          </cell>
          <cell r="F487">
            <v>38</v>
          </cell>
          <cell r="G487"/>
          <cell r="H487"/>
          <cell r="I487"/>
          <cell r="J487"/>
          <cell r="K487">
            <v>0</v>
          </cell>
        </row>
        <row r="488">
          <cell r="A488">
            <v>25088</v>
          </cell>
          <cell r="B488" t="str">
            <v>Irving Sunrise</v>
          </cell>
          <cell r="C488" t="str">
            <v>USA &amp; Canada</v>
          </cell>
          <cell r="D488"/>
          <cell r="E488">
            <v>28</v>
          </cell>
          <cell r="F488">
            <v>28</v>
          </cell>
          <cell r="G488"/>
          <cell r="H488"/>
          <cell r="I488"/>
          <cell r="J488"/>
          <cell r="K488">
            <v>0</v>
          </cell>
        </row>
        <row r="489">
          <cell r="A489">
            <v>26263</v>
          </cell>
          <cell r="B489" t="str">
            <v>Rockwall Breakfast</v>
          </cell>
          <cell r="C489" t="str">
            <v>USA &amp; Canada</v>
          </cell>
          <cell r="D489"/>
          <cell r="E489">
            <v>20</v>
          </cell>
          <cell r="F489">
            <v>21</v>
          </cell>
          <cell r="G489"/>
          <cell r="H489"/>
          <cell r="I489"/>
          <cell r="J489"/>
          <cell r="K489">
            <v>1</v>
          </cell>
        </row>
        <row r="490">
          <cell r="A490">
            <v>26294</v>
          </cell>
          <cell r="B490" t="str">
            <v>Wylie East Fork</v>
          </cell>
          <cell r="C490" t="str">
            <v>USA &amp; Canada</v>
          </cell>
          <cell r="D490"/>
          <cell r="E490">
            <v>28</v>
          </cell>
          <cell r="F490">
            <v>27</v>
          </cell>
          <cell r="G490"/>
          <cell r="H490"/>
          <cell r="I490"/>
          <cell r="J490"/>
          <cell r="K490">
            <v>-1</v>
          </cell>
        </row>
        <row r="491">
          <cell r="A491">
            <v>28762</v>
          </cell>
          <cell r="B491" t="str">
            <v>McKinney Sunrise</v>
          </cell>
          <cell r="C491" t="str">
            <v>USA &amp; Canada</v>
          </cell>
          <cell r="D491"/>
          <cell r="E491">
            <v>45</v>
          </cell>
          <cell r="F491">
            <v>46</v>
          </cell>
          <cell r="G491"/>
          <cell r="H491"/>
          <cell r="I491"/>
          <cell r="J491"/>
          <cell r="K491">
            <v>1</v>
          </cell>
        </row>
        <row r="492">
          <cell r="A492">
            <v>29022</v>
          </cell>
          <cell r="B492" t="str">
            <v>Greenville Daybreak</v>
          </cell>
          <cell r="C492" t="str">
            <v>USA &amp; Canada</v>
          </cell>
          <cell r="D492"/>
          <cell r="E492">
            <v>24</v>
          </cell>
          <cell r="F492">
            <v>24</v>
          </cell>
          <cell r="G492"/>
          <cell r="H492"/>
          <cell r="I492"/>
          <cell r="J492"/>
          <cell r="K492">
            <v>0</v>
          </cell>
        </row>
        <row r="493">
          <cell r="A493">
            <v>50711</v>
          </cell>
          <cell r="B493" t="str">
            <v>Allen Sunrise</v>
          </cell>
          <cell r="C493" t="str">
            <v>USA &amp; Canada</v>
          </cell>
          <cell r="D493"/>
          <cell r="E493">
            <v>38</v>
          </cell>
          <cell r="F493">
            <v>38</v>
          </cell>
          <cell r="G493"/>
          <cell r="H493"/>
          <cell r="I493"/>
          <cell r="J493"/>
          <cell r="K493">
            <v>0</v>
          </cell>
        </row>
        <row r="494">
          <cell r="A494">
            <v>53204</v>
          </cell>
          <cell r="B494" t="str">
            <v>Plano Sunrise</v>
          </cell>
          <cell r="C494" t="str">
            <v>USA &amp; Canada</v>
          </cell>
          <cell r="D494"/>
          <cell r="E494">
            <v>26</v>
          </cell>
          <cell r="F494">
            <v>24</v>
          </cell>
          <cell r="G494"/>
          <cell r="H494"/>
          <cell r="I494"/>
          <cell r="J494"/>
          <cell r="K494">
            <v>-2</v>
          </cell>
        </row>
        <row r="495">
          <cell r="A495">
            <v>60204</v>
          </cell>
          <cell r="B495" t="str">
            <v>Frisco Sunrise</v>
          </cell>
          <cell r="C495" t="str">
            <v>USA &amp; Canada</v>
          </cell>
          <cell r="D495"/>
          <cell r="E495">
            <v>42</v>
          </cell>
          <cell r="F495">
            <v>46</v>
          </cell>
          <cell r="G495"/>
          <cell r="H495"/>
          <cell r="I495"/>
          <cell r="J495"/>
          <cell r="K495">
            <v>4</v>
          </cell>
        </row>
        <row r="496">
          <cell r="A496">
            <v>62286</v>
          </cell>
          <cell r="B496" t="str">
            <v>Cedar Hill</v>
          </cell>
          <cell r="C496" t="str">
            <v>USA &amp; Canada</v>
          </cell>
          <cell r="D496"/>
          <cell r="E496">
            <v>16</v>
          </cell>
          <cell r="F496">
            <v>16</v>
          </cell>
          <cell r="G496"/>
          <cell r="H496"/>
          <cell r="I496"/>
          <cell r="J496"/>
          <cell r="K496">
            <v>0</v>
          </cell>
        </row>
        <row r="497">
          <cell r="A497">
            <v>65341</v>
          </cell>
          <cell r="B497" t="str">
            <v>Royse City</v>
          </cell>
          <cell r="C497" t="str">
            <v>USA &amp; Canada</v>
          </cell>
          <cell r="D497"/>
          <cell r="E497">
            <v>26</v>
          </cell>
          <cell r="F497">
            <v>25</v>
          </cell>
          <cell r="G497"/>
          <cell r="H497"/>
          <cell r="I497"/>
          <cell r="J497"/>
          <cell r="K497">
            <v>-1</v>
          </cell>
        </row>
        <row r="498">
          <cell r="A498">
            <v>65495</v>
          </cell>
          <cell r="B498" t="str">
            <v>Addison Midday</v>
          </cell>
          <cell r="C498" t="str">
            <v>USA &amp; Canada</v>
          </cell>
          <cell r="D498"/>
          <cell r="E498">
            <v>27</v>
          </cell>
          <cell r="F498">
            <v>27</v>
          </cell>
          <cell r="G498"/>
          <cell r="H498"/>
          <cell r="I498"/>
          <cell r="J498"/>
          <cell r="K498">
            <v>0</v>
          </cell>
        </row>
        <row r="499">
          <cell r="A499">
            <v>76605</v>
          </cell>
          <cell r="B499" t="str">
            <v>E-Club of North Texas</v>
          </cell>
          <cell r="C499" t="str">
            <v>USA &amp; Canada</v>
          </cell>
          <cell r="D499"/>
          <cell r="E499">
            <v>12</v>
          </cell>
          <cell r="F499">
            <v>12</v>
          </cell>
          <cell r="G499"/>
          <cell r="H499"/>
          <cell r="I499"/>
          <cell r="J499"/>
          <cell r="K499">
            <v>0</v>
          </cell>
        </row>
        <row r="500">
          <cell r="A500">
            <v>78771</v>
          </cell>
          <cell r="B500" t="str">
            <v>Preston Trail (Celina)</v>
          </cell>
          <cell r="C500" t="str">
            <v>USA &amp; Canada</v>
          </cell>
          <cell r="D500"/>
          <cell r="E500">
            <v>38</v>
          </cell>
          <cell r="F500">
            <v>38</v>
          </cell>
          <cell r="G500"/>
          <cell r="H500"/>
          <cell r="I500"/>
          <cell r="J500"/>
          <cell r="K500">
            <v>0</v>
          </cell>
        </row>
        <row r="501">
          <cell r="A501">
            <v>80611</v>
          </cell>
          <cell r="B501" t="str">
            <v>Prosper</v>
          </cell>
          <cell r="C501" t="str">
            <v>USA &amp; Canada</v>
          </cell>
          <cell r="D501"/>
          <cell r="E501">
            <v>28</v>
          </cell>
          <cell r="F501">
            <v>29</v>
          </cell>
          <cell r="G501"/>
          <cell r="H501"/>
          <cell r="I501"/>
          <cell r="J501"/>
          <cell r="K501">
            <v>1</v>
          </cell>
        </row>
        <row r="502">
          <cell r="A502">
            <v>82453</v>
          </cell>
          <cell r="B502" t="str">
            <v>Dallas-Uptown</v>
          </cell>
          <cell r="C502" t="str">
            <v>USA &amp; Canada</v>
          </cell>
          <cell r="D502"/>
          <cell r="E502">
            <v>51</v>
          </cell>
          <cell r="F502">
            <v>48</v>
          </cell>
          <cell r="G502"/>
          <cell r="H502"/>
          <cell r="I502"/>
          <cell r="J502"/>
          <cell r="K502">
            <v>-3</v>
          </cell>
        </row>
        <row r="503">
          <cell r="A503">
            <v>83110</v>
          </cell>
          <cell r="B503" t="str">
            <v>North Texas Pioneers, Plano</v>
          </cell>
          <cell r="C503" t="str">
            <v>USA &amp; Canada</v>
          </cell>
          <cell r="D503"/>
          <cell r="E503">
            <v>30</v>
          </cell>
          <cell r="F503">
            <v>28</v>
          </cell>
          <cell r="G503"/>
          <cell r="H503"/>
          <cell r="I503"/>
          <cell r="J503"/>
          <cell r="K503">
            <v>-2</v>
          </cell>
        </row>
        <row r="504">
          <cell r="A504">
            <v>83111</v>
          </cell>
          <cell r="B504" t="str">
            <v>Melissa</v>
          </cell>
          <cell r="C504" t="str">
            <v>USA &amp; Canada</v>
          </cell>
          <cell r="D504"/>
          <cell r="E504">
            <v>19</v>
          </cell>
          <cell r="F504">
            <v>19</v>
          </cell>
          <cell r="G504"/>
          <cell r="H504"/>
          <cell r="I504"/>
          <cell r="J504"/>
          <cell r="K504">
            <v>0</v>
          </cell>
        </row>
        <row r="505">
          <cell r="A505">
            <v>83652</v>
          </cell>
          <cell r="B505" t="str">
            <v>Lake Texoma (Pottsboro)</v>
          </cell>
          <cell r="C505" t="str">
            <v>USA &amp; Canada</v>
          </cell>
          <cell r="D505"/>
          <cell r="E505">
            <v>14</v>
          </cell>
          <cell r="F505">
            <v>14</v>
          </cell>
          <cell r="G505"/>
          <cell r="H505"/>
          <cell r="I505"/>
          <cell r="J505"/>
          <cell r="K505">
            <v>0</v>
          </cell>
        </row>
        <row r="506">
          <cell r="A506">
            <v>87861</v>
          </cell>
          <cell r="B506" t="str">
            <v>Fairview</v>
          </cell>
          <cell r="C506" t="str">
            <v>USA &amp; Canada</v>
          </cell>
          <cell r="D506"/>
          <cell r="E506">
            <v>18</v>
          </cell>
          <cell r="F506">
            <v>18</v>
          </cell>
          <cell r="G506"/>
          <cell r="H506"/>
          <cell r="I506"/>
          <cell r="J506"/>
          <cell r="K506">
            <v>0</v>
          </cell>
        </row>
        <row r="507">
          <cell r="A507">
            <v>88322</v>
          </cell>
          <cell r="B507" t="str">
            <v>Plano East</v>
          </cell>
          <cell r="C507" t="str">
            <v>USA &amp; Canada</v>
          </cell>
          <cell r="D507"/>
          <cell r="E507">
            <v>30</v>
          </cell>
          <cell r="F507">
            <v>29</v>
          </cell>
          <cell r="G507"/>
          <cell r="H507"/>
          <cell r="I507"/>
          <cell r="J507"/>
          <cell r="K507">
            <v>-1</v>
          </cell>
        </row>
        <row r="508">
          <cell r="A508" t="str">
            <v>Existing Club Totals</v>
          </cell>
          <cell r="B508"/>
          <cell r="C508"/>
          <cell r="D508"/>
          <cell r="E508">
            <v>2549</v>
          </cell>
          <cell r="F508">
            <v>2586</v>
          </cell>
          <cell r="G508"/>
          <cell r="H508"/>
          <cell r="I508"/>
          <cell r="J508"/>
          <cell r="K508">
            <v>37</v>
          </cell>
        </row>
        <row r="510">
          <cell r="A510" t="str">
            <v>No New Clubs Chartered Since 1 July</v>
          </cell>
          <cell r="B510"/>
          <cell r="C510"/>
          <cell r="D510"/>
          <cell r="E510"/>
          <cell r="F510"/>
          <cell r="G510"/>
          <cell r="H510"/>
          <cell r="I510"/>
          <cell r="J510"/>
          <cell r="K510"/>
        </row>
        <row r="511">
          <cell r="A511" t="str">
            <v>Club ID</v>
          </cell>
          <cell r="B511" t="str">
            <v>Club Name</v>
          </cell>
          <cell r="C511" t="str">
            <v>Region 14 Name</v>
          </cell>
          <cell r="D511"/>
          <cell r="E511" t="str">
            <v>Member Count @ 1 July</v>
          </cell>
          <cell r="F511" t="str">
            <v>Member Count @ Current</v>
          </cell>
          <cell r="G511"/>
          <cell r="H511" t="str">
            <v>Termination Reason</v>
          </cell>
          <cell r="I511"/>
          <cell r="J511" t="str">
            <v>Termination Date</v>
          </cell>
          <cell r="K511" t="str">
            <v>Net Change from 1 July</v>
          </cell>
        </row>
        <row r="512">
          <cell r="A512"/>
          <cell r="B512"/>
          <cell r="C512"/>
          <cell r="D512"/>
          <cell r="E512">
            <v>0</v>
          </cell>
          <cell r="F512">
            <v>0</v>
          </cell>
          <cell r="G512"/>
          <cell r="H512"/>
          <cell r="I512"/>
          <cell r="J512"/>
          <cell r="K512">
            <v>0</v>
          </cell>
        </row>
        <row r="513">
          <cell r="A513" t="str">
            <v>New Club Totals</v>
          </cell>
          <cell r="B513"/>
          <cell r="C513"/>
          <cell r="D513"/>
          <cell r="E513">
            <v>0</v>
          </cell>
          <cell r="F513">
            <v>0</v>
          </cell>
          <cell r="G513"/>
          <cell r="H513"/>
          <cell r="I513"/>
          <cell r="J513"/>
          <cell r="K513">
            <v>0</v>
          </cell>
        </row>
        <row r="515">
          <cell r="A515"/>
          <cell r="B515"/>
          <cell r="C515"/>
          <cell r="D515" t="str">
            <v>Member at 1 July</v>
          </cell>
          <cell r="E515"/>
          <cell r="F515"/>
          <cell r="G515" t="str">
            <v>Member @ Current</v>
          </cell>
          <cell r="H515"/>
          <cell r="I515" t="str">
            <v>Net Change from 1 July</v>
          </cell>
          <cell r="J515"/>
          <cell r="K515"/>
        </row>
        <row r="516">
          <cell r="A516" t="str">
            <v>Total Performance For District # 5810</v>
          </cell>
          <cell r="B516"/>
          <cell r="C516"/>
          <cell r="D516">
            <v>2549</v>
          </cell>
          <cell r="E516"/>
          <cell r="F516"/>
          <cell r="G516">
            <v>2586</v>
          </cell>
          <cell r="H516"/>
          <cell r="I516">
            <v>37</v>
          </cell>
          <cell r="J516"/>
          <cell r="K516"/>
        </row>
        <row r="518">
          <cell r="A518" t="str">
            <v>District ID 5840</v>
          </cell>
          <cell r="B518"/>
          <cell r="C518"/>
          <cell r="D518"/>
          <cell r="E518"/>
          <cell r="F518"/>
          <cell r="G518"/>
          <cell r="H518"/>
          <cell r="I518"/>
          <cell r="J518"/>
          <cell r="K518"/>
        </row>
        <row r="519">
          <cell r="A519" t="str">
            <v>Club ID</v>
          </cell>
          <cell r="B519" t="str">
            <v>Club Name</v>
          </cell>
          <cell r="C519" t="str">
            <v>Region 14 Name</v>
          </cell>
          <cell r="D519"/>
          <cell r="E519" t="str">
            <v>Member Count @ 1 July</v>
          </cell>
          <cell r="F519" t="str">
            <v>Member Count @ Current</v>
          </cell>
          <cell r="G519"/>
          <cell r="H519" t="str">
            <v>Termination Reason</v>
          </cell>
          <cell r="I519"/>
          <cell r="J519" t="str">
            <v>Termination Date</v>
          </cell>
          <cell r="K519" t="str">
            <v>Net Change from 1 July</v>
          </cell>
        </row>
        <row r="520">
          <cell r="A520">
            <v>1890</v>
          </cell>
          <cell r="B520" t="str">
            <v>Alamo Heights</v>
          </cell>
          <cell r="C520" t="str">
            <v>USA &amp; Canada</v>
          </cell>
          <cell r="D520"/>
          <cell r="E520">
            <v>94</v>
          </cell>
          <cell r="F520">
            <v>96</v>
          </cell>
          <cell r="G520"/>
          <cell r="H520"/>
          <cell r="I520"/>
          <cell r="J520"/>
          <cell r="K520">
            <v>2</v>
          </cell>
        </row>
        <row r="521">
          <cell r="A521">
            <v>1891</v>
          </cell>
          <cell r="B521" t="str">
            <v>Ballinger</v>
          </cell>
          <cell r="C521" t="str">
            <v>USA &amp; Canada</v>
          </cell>
          <cell r="D521"/>
          <cell r="E521">
            <v>21</v>
          </cell>
          <cell r="F521">
            <v>23</v>
          </cell>
          <cell r="G521"/>
          <cell r="H521"/>
          <cell r="I521"/>
          <cell r="J521"/>
          <cell r="K521">
            <v>2</v>
          </cell>
        </row>
        <row r="522">
          <cell r="A522">
            <v>1892</v>
          </cell>
          <cell r="B522" t="str">
            <v>Beeville</v>
          </cell>
          <cell r="C522" t="str">
            <v>USA &amp; Canada</v>
          </cell>
          <cell r="D522"/>
          <cell r="E522">
            <v>84</v>
          </cell>
          <cell r="F522">
            <v>83</v>
          </cell>
          <cell r="G522"/>
          <cell r="H522"/>
          <cell r="I522"/>
          <cell r="J522"/>
          <cell r="K522">
            <v>-1</v>
          </cell>
        </row>
        <row r="523">
          <cell r="A523">
            <v>1893</v>
          </cell>
          <cell r="B523" t="str">
            <v>Boerne</v>
          </cell>
          <cell r="C523" t="str">
            <v>USA &amp; Canada</v>
          </cell>
          <cell r="D523"/>
          <cell r="E523">
            <v>42</v>
          </cell>
          <cell r="F523">
            <v>42</v>
          </cell>
          <cell r="G523"/>
          <cell r="H523"/>
          <cell r="I523"/>
          <cell r="J523"/>
          <cell r="K523">
            <v>0</v>
          </cell>
        </row>
        <row r="524">
          <cell r="A524">
            <v>1895</v>
          </cell>
          <cell r="B524" t="str">
            <v>Brady</v>
          </cell>
          <cell r="C524" t="str">
            <v>USA &amp; Canada</v>
          </cell>
          <cell r="D524"/>
          <cell r="E524">
            <v>30</v>
          </cell>
          <cell r="F524">
            <v>28</v>
          </cell>
          <cell r="G524"/>
          <cell r="H524"/>
          <cell r="I524"/>
          <cell r="J524"/>
          <cell r="K524">
            <v>-2</v>
          </cell>
        </row>
        <row r="525">
          <cell r="A525">
            <v>1898</v>
          </cell>
          <cell r="B525" t="str">
            <v>Cuero</v>
          </cell>
          <cell r="C525" t="str">
            <v>USA &amp; Canada</v>
          </cell>
          <cell r="D525"/>
          <cell r="E525">
            <v>46</v>
          </cell>
          <cell r="F525">
            <v>47</v>
          </cell>
          <cell r="G525"/>
          <cell r="H525"/>
          <cell r="I525"/>
          <cell r="J525"/>
          <cell r="K525">
            <v>1</v>
          </cell>
        </row>
        <row r="526">
          <cell r="A526">
            <v>1899</v>
          </cell>
          <cell r="B526" t="str">
            <v>Del Rio</v>
          </cell>
          <cell r="C526" t="str">
            <v>USA &amp; Canada</v>
          </cell>
          <cell r="D526"/>
          <cell r="E526">
            <v>67</v>
          </cell>
          <cell r="F526">
            <v>71</v>
          </cell>
          <cell r="G526"/>
          <cell r="H526"/>
          <cell r="I526"/>
          <cell r="J526"/>
          <cell r="K526">
            <v>4</v>
          </cell>
        </row>
        <row r="527">
          <cell r="A527">
            <v>1900</v>
          </cell>
          <cell r="B527" t="str">
            <v>Eagle Pass</v>
          </cell>
          <cell r="C527" t="str">
            <v>USA &amp; Canada</v>
          </cell>
          <cell r="D527"/>
          <cell r="E527">
            <v>21</v>
          </cell>
          <cell r="F527">
            <v>15</v>
          </cell>
          <cell r="G527"/>
          <cell r="H527"/>
          <cell r="I527"/>
          <cell r="J527"/>
          <cell r="K527">
            <v>-6</v>
          </cell>
        </row>
        <row r="528">
          <cell r="A528">
            <v>1901</v>
          </cell>
          <cell r="B528" t="str">
            <v>Fredericksburg</v>
          </cell>
          <cell r="C528" t="str">
            <v>USA &amp; Canada</v>
          </cell>
          <cell r="D528"/>
          <cell r="E528">
            <v>98</v>
          </cell>
          <cell r="F528">
            <v>96</v>
          </cell>
          <cell r="G528"/>
          <cell r="H528"/>
          <cell r="I528"/>
          <cell r="J528"/>
          <cell r="K528">
            <v>-2</v>
          </cell>
        </row>
        <row r="529">
          <cell r="A529">
            <v>1902</v>
          </cell>
          <cell r="B529" t="str">
            <v>Gonzales</v>
          </cell>
          <cell r="C529" t="str">
            <v>USA &amp; Canada</v>
          </cell>
          <cell r="D529"/>
          <cell r="E529">
            <v>28</v>
          </cell>
          <cell r="F529">
            <v>27</v>
          </cell>
          <cell r="G529"/>
          <cell r="H529"/>
          <cell r="I529"/>
          <cell r="J529"/>
          <cell r="K529">
            <v>-1</v>
          </cell>
        </row>
        <row r="530">
          <cell r="A530">
            <v>1903</v>
          </cell>
          <cell r="B530" t="str">
            <v>San Antonio-South</v>
          </cell>
          <cell r="C530" t="str">
            <v>USA &amp; Canada</v>
          </cell>
          <cell r="D530"/>
          <cell r="E530">
            <v>19</v>
          </cell>
          <cell r="F530">
            <v>19</v>
          </cell>
          <cell r="G530"/>
          <cell r="H530"/>
          <cell r="I530"/>
          <cell r="J530"/>
          <cell r="K530">
            <v>0</v>
          </cell>
        </row>
        <row r="531">
          <cell r="A531">
            <v>1904</v>
          </cell>
          <cell r="B531" t="str">
            <v>Jourdanton</v>
          </cell>
          <cell r="C531" t="str">
            <v>USA &amp; Canada</v>
          </cell>
          <cell r="D531"/>
          <cell r="E531">
            <v>20</v>
          </cell>
          <cell r="F531">
            <v>19</v>
          </cell>
          <cell r="G531"/>
          <cell r="H531"/>
          <cell r="I531"/>
          <cell r="J531"/>
          <cell r="K531">
            <v>-1</v>
          </cell>
        </row>
        <row r="532">
          <cell r="A532">
            <v>1905</v>
          </cell>
          <cell r="B532" t="str">
            <v>Junction</v>
          </cell>
          <cell r="C532" t="str">
            <v>USA &amp; Canada</v>
          </cell>
          <cell r="D532"/>
          <cell r="E532">
            <v>20</v>
          </cell>
          <cell r="F532">
            <v>21</v>
          </cell>
          <cell r="G532"/>
          <cell r="H532"/>
          <cell r="I532"/>
          <cell r="J532"/>
          <cell r="K532">
            <v>1</v>
          </cell>
        </row>
        <row r="533">
          <cell r="A533">
            <v>1906</v>
          </cell>
          <cell r="B533" t="str">
            <v>Karnes City</v>
          </cell>
          <cell r="C533" t="str">
            <v>USA &amp; Canada</v>
          </cell>
          <cell r="D533"/>
          <cell r="E533">
            <v>30</v>
          </cell>
          <cell r="F533">
            <v>31</v>
          </cell>
          <cell r="G533"/>
          <cell r="H533"/>
          <cell r="I533"/>
          <cell r="J533"/>
          <cell r="K533">
            <v>1</v>
          </cell>
        </row>
        <row r="534">
          <cell r="A534">
            <v>1907</v>
          </cell>
          <cell r="B534" t="str">
            <v>San Antonio West</v>
          </cell>
          <cell r="C534" t="str">
            <v>USA &amp; Canada</v>
          </cell>
          <cell r="D534"/>
          <cell r="E534">
            <v>19</v>
          </cell>
          <cell r="F534">
            <v>19</v>
          </cell>
          <cell r="G534"/>
          <cell r="H534"/>
          <cell r="I534"/>
          <cell r="J534"/>
          <cell r="K534">
            <v>0</v>
          </cell>
        </row>
        <row r="535">
          <cell r="A535">
            <v>1908</v>
          </cell>
          <cell r="B535" t="str">
            <v>Kenedy</v>
          </cell>
          <cell r="C535" t="str">
            <v>USA &amp; Canada</v>
          </cell>
          <cell r="D535"/>
          <cell r="E535">
            <v>35</v>
          </cell>
          <cell r="F535">
            <v>35</v>
          </cell>
          <cell r="G535"/>
          <cell r="H535"/>
          <cell r="I535"/>
          <cell r="J535"/>
          <cell r="K535">
            <v>0</v>
          </cell>
        </row>
        <row r="536">
          <cell r="A536">
            <v>1909</v>
          </cell>
          <cell r="B536" t="str">
            <v>Kerrville</v>
          </cell>
          <cell r="C536" t="str">
            <v>USA &amp; Canada</v>
          </cell>
          <cell r="D536"/>
          <cell r="E536">
            <v>156</v>
          </cell>
          <cell r="F536">
            <v>159</v>
          </cell>
          <cell r="G536"/>
          <cell r="H536"/>
          <cell r="I536"/>
          <cell r="J536"/>
          <cell r="K536">
            <v>3</v>
          </cell>
        </row>
        <row r="537">
          <cell r="A537">
            <v>1912</v>
          </cell>
          <cell r="B537" t="str">
            <v>New Braunfels</v>
          </cell>
          <cell r="C537" t="str">
            <v>USA &amp; Canada</v>
          </cell>
          <cell r="D537"/>
          <cell r="E537">
            <v>141</v>
          </cell>
          <cell r="F537">
            <v>146</v>
          </cell>
          <cell r="G537"/>
          <cell r="H537"/>
          <cell r="I537"/>
          <cell r="J537"/>
          <cell r="K537">
            <v>5</v>
          </cell>
        </row>
        <row r="538">
          <cell r="A538">
            <v>1913</v>
          </cell>
          <cell r="B538" t="str">
            <v>New Braunfels Downtown</v>
          </cell>
          <cell r="C538" t="str">
            <v>USA &amp; Canada</v>
          </cell>
          <cell r="D538"/>
          <cell r="E538">
            <v>77</v>
          </cell>
          <cell r="F538">
            <v>77</v>
          </cell>
          <cell r="G538"/>
          <cell r="H538"/>
          <cell r="I538"/>
          <cell r="J538"/>
          <cell r="K538">
            <v>0</v>
          </cell>
        </row>
        <row r="539">
          <cell r="A539">
            <v>1914</v>
          </cell>
          <cell r="B539" t="str">
            <v>Pearsall</v>
          </cell>
          <cell r="C539" t="str">
            <v>USA &amp; Canada</v>
          </cell>
          <cell r="D539"/>
          <cell r="E539">
            <v>20</v>
          </cell>
          <cell r="F539">
            <v>22</v>
          </cell>
          <cell r="G539"/>
          <cell r="H539"/>
          <cell r="I539"/>
          <cell r="J539"/>
          <cell r="K539">
            <v>2</v>
          </cell>
        </row>
        <row r="540">
          <cell r="A540">
            <v>1916</v>
          </cell>
          <cell r="B540" t="str">
            <v>Pleasanton</v>
          </cell>
          <cell r="C540" t="str">
            <v>USA &amp; Canada</v>
          </cell>
          <cell r="D540"/>
          <cell r="E540">
            <v>24</v>
          </cell>
          <cell r="F540">
            <v>24</v>
          </cell>
          <cell r="G540"/>
          <cell r="H540"/>
          <cell r="I540"/>
          <cell r="J540"/>
          <cell r="K540">
            <v>0</v>
          </cell>
        </row>
        <row r="541">
          <cell r="A541">
            <v>1917</v>
          </cell>
          <cell r="B541" t="str">
            <v>Poteet</v>
          </cell>
          <cell r="C541" t="str">
            <v>USA &amp; Canada</v>
          </cell>
          <cell r="D541"/>
          <cell r="E541">
            <v>43</v>
          </cell>
          <cell r="F541">
            <v>43</v>
          </cell>
          <cell r="G541"/>
          <cell r="H541"/>
          <cell r="I541"/>
          <cell r="J541"/>
          <cell r="K541">
            <v>0</v>
          </cell>
        </row>
        <row r="542">
          <cell r="A542">
            <v>1918</v>
          </cell>
          <cell r="B542" t="str">
            <v>Randolph Metrocom</v>
          </cell>
          <cell r="C542" t="str">
            <v>USA &amp; Canada</v>
          </cell>
          <cell r="D542"/>
          <cell r="E542">
            <v>34</v>
          </cell>
          <cell r="F542">
            <v>34</v>
          </cell>
          <cell r="G542"/>
          <cell r="H542"/>
          <cell r="I542"/>
          <cell r="J542"/>
          <cell r="K542">
            <v>0</v>
          </cell>
        </row>
        <row r="543">
          <cell r="A543">
            <v>1919</v>
          </cell>
          <cell r="B543" t="str">
            <v>San Angelo</v>
          </cell>
          <cell r="C543" t="str">
            <v>USA &amp; Canada</v>
          </cell>
          <cell r="D543"/>
          <cell r="E543">
            <v>66</v>
          </cell>
          <cell r="F543">
            <v>64</v>
          </cell>
          <cell r="G543"/>
          <cell r="H543"/>
          <cell r="I543"/>
          <cell r="J543"/>
          <cell r="K543">
            <v>-2</v>
          </cell>
        </row>
        <row r="544">
          <cell r="A544">
            <v>1921</v>
          </cell>
          <cell r="B544" t="str">
            <v>San Antonio</v>
          </cell>
          <cell r="C544" t="str">
            <v>USA &amp; Canada</v>
          </cell>
          <cell r="D544"/>
          <cell r="E544">
            <v>393</v>
          </cell>
          <cell r="F544">
            <v>394</v>
          </cell>
          <cell r="G544"/>
          <cell r="H544"/>
          <cell r="I544"/>
          <cell r="J544"/>
          <cell r="K544">
            <v>1</v>
          </cell>
        </row>
        <row r="545">
          <cell r="A545">
            <v>1922</v>
          </cell>
          <cell r="B545" t="str">
            <v>San Antonio Northwest</v>
          </cell>
          <cell r="C545" t="str">
            <v>USA &amp; Canada</v>
          </cell>
          <cell r="D545"/>
          <cell r="E545">
            <v>34</v>
          </cell>
          <cell r="F545">
            <v>38</v>
          </cell>
          <cell r="G545"/>
          <cell r="H545"/>
          <cell r="I545"/>
          <cell r="J545"/>
          <cell r="K545">
            <v>4</v>
          </cell>
        </row>
        <row r="546">
          <cell r="A546">
            <v>1923</v>
          </cell>
          <cell r="B546" t="str">
            <v>San Antonio-Oak Hills</v>
          </cell>
          <cell r="C546" t="str">
            <v>USA &amp; Canada</v>
          </cell>
          <cell r="D546"/>
          <cell r="E546">
            <v>22</v>
          </cell>
          <cell r="F546">
            <v>23</v>
          </cell>
          <cell r="G546"/>
          <cell r="H546"/>
          <cell r="I546"/>
          <cell r="J546"/>
          <cell r="K546">
            <v>1</v>
          </cell>
        </row>
        <row r="547">
          <cell r="A547">
            <v>1924</v>
          </cell>
          <cell r="B547" t="str">
            <v>San Marcos</v>
          </cell>
          <cell r="C547" t="str">
            <v>USA &amp; Canada</v>
          </cell>
          <cell r="D547"/>
          <cell r="E547">
            <v>42</v>
          </cell>
          <cell r="F547">
            <v>43</v>
          </cell>
          <cell r="G547"/>
          <cell r="H547"/>
          <cell r="I547"/>
          <cell r="J547"/>
          <cell r="K547">
            <v>1</v>
          </cell>
        </row>
        <row r="548">
          <cell r="A548">
            <v>1925</v>
          </cell>
          <cell r="B548" t="str">
            <v>San Saba</v>
          </cell>
          <cell r="C548" t="str">
            <v>USA &amp; Canada</v>
          </cell>
          <cell r="D548"/>
          <cell r="E548">
            <v>19</v>
          </cell>
          <cell r="F548">
            <v>27</v>
          </cell>
          <cell r="G548"/>
          <cell r="H548"/>
          <cell r="I548"/>
          <cell r="J548"/>
          <cell r="K548">
            <v>8</v>
          </cell>
        </row>
        <row r="549">
          <cell r="A549">
            <v>1926</v>
          </cell>
          <cell r="B549" t="str">
            <v>Seguin</v>
          </cell>
          <cell r="C549" t="str">
            <v>USA &amp; Canada</v>
          </cell>
          <cell r="D549"/>
          <cell r="E549">
            <v>94</v>
          </cell>
          <cell r="F549">
            <v>92</v>
          </cell>
          <cell r="G549"/>
          <cell r="H549"/>
          <cell r="I549"/>
          <cell r="J549"/>
          <cell r="K549">
            <v>-2</v>
          </cell>
        </row>
        <row r="550">
          <cell r="A550">
            <v>1927</v>
          </cell>
          <cell r="B550" t="str">
            <v>Uvalde</v>
          </cell>
          <cell r="C550" t="str">
            <v>USA &amp; Canada</v>
          </cell>
          <cell r="D550"/>
          <cell r="E550">
            <v>25</v>
          </cell>
          <cell r="F550">
            <v>26</v>
          </cell>
          <cell r="G550"/>
          <cell r="H550"/>
          <cell r="I550"/>
          <cell r="J550"/>
          <cell r="K550">
            <v>1</v>
          </cell>
        </row>
        <row r="551">
          <cell r="A551">
            <v>23193</v>
          </cell>
          <cell r="B551" t="str">
            <v>Greater San Marcos</v>
          </cell>
          <cell r="C551" t="str">
            <v>USA &amp; Canada</v>
          </cell>
          <cell r="D551"/>
          <cell r="E551">
            <v>16</v>
          </cell>
          <cell r="F551">
            <v>17</v>
          </cell>
          <cell r="G551"/>
          <cell r="H551"/>
          <cell r="I551"/>
          <cell r="J551"/>
          <cell r="K551">
            <v>1</v>
          </cell>
        </row>
        <row r="552">
          <cell r="A552">
            <v>23834</v>
          </cell>
          <cell r="B552" t="str">
            <v>San Antonio North Central</v>
          </cell>
          <cell r="C552" t="str">
            <v>USA &amp; Canada</v>
          </cell>
          <cell r="D552"/>
          <cell r="E552">
            <v>29</v>
          </cell>
          <cell r="F552">
            <v>29</v>
          </cell>
          <cell r="G552"/>
          <cell r="H552"/>
          <cell r="I552"/>
          <cell r="J552"/>
          <cell r="K552">
            <v>0</v>
          </cell>
        </row>
        <row r="553">
          <cell r="A553">
            <v>24625</v>
          </cell>
          <cell r="B553" t="str">
            <v>San Antonio Northeast</v>
          </cell>
          <cell r="C553" t="str">
            <v>USA &amp; Canada</v>
          </cell>
          <cell r="D553"/>
          <cell r="E553">
            <v>22</v>
          </cell>
          <cell r="F553">
            <v>23</v>
          </cell>
          <cell r="G553"/>
          <cell r="H553"/>
          <cell r="I553"/>
          <cell r="J553"/>
          <cell r="K553">
            <v>1</v>
          </cell>
        </row>
        <row r="554">
          <cell r="A554">
            <v>25114</v>
          </cell>
          <cell r="B554" t="str">
            <v>Kerrville-Morning</v>
          </cell>
          <cell r="C554" t="str">
            <v>USA &amp; Canada</v>
          </cell>
          <cell r="D554"/>
          <cell r="E554">
            <v>23</v>
          </cell>
          <cell r="F554">
            <v>23</v>
          </cell>
          <cell r="G554"/>
          <cell r="H554"/>
          <cell r="I554"/>
          <cell r="J554"/>
          <cell r="K554">
            <v>0</v>
          </cell>
        </row>
        <row r="555">
          <cell r="A555">
            <v>26711</v>
          </cell>
          <cell r="B555" t="str">
            <v>San Angelo Sunrise</v>
          </cell>
          <cell r="C555" t="str">
            <v>USA &amp; Canada</v>
          </cell>
          <cell r="D555"/>
          <cell r="E555">
            <v>17</v>
          </cell>
          <cell r="F555">
            <v>19</v>
          </cell>
          <cell r="G555"/>
          <cell r="H555"/>
          <cell r="I555"/>
          <cell r="J555"/>
          <cell r="K555">
            <v>2</v>
          </cell>
        </row>
        <row r="556">
          <cell r="A556">
            <v>27797</v>
          </cell>
          <cell r="B556" t="str">
            <v>Seguin Sunrise</v>
          </cell>
          <cell r="C556" t="str">
            <v>USA &amp; Canada</v>
          </cell>
          <cell r="D556"/>
          <cell r="E556">
            <v>13</v>
          </cell>
          <cell r="F556">
            <v>13</v>
          </cell>
          <cell r="G556"/>
          <cell r="H556"/>
          <cell r="I556"/>
          <cell r="J556"/>
          <cell r="K556">
            <v>0</v>
          </cell>
        </row>
        <row r="557">
          <cell r="A557">
            <v>27849</v>
          </cell>
          <cell r="B557" t="str">
            <v>San Antonio Sunrise</v>
          </cell>
          <cell r="C557" t="str">
            <v>USA &amp; Canada</v>
          </cell>
          <cell r="D557"/>
          <cell r="E557">
            <v>8</v>
          </cell>
          <cell r="F557">
            <v>8</v>
          </cell>
          <cell r="G557"/>
          <cell r="H557"/>
          <cell r="I557"/>
          <cell r="J557"/>
          <cell r="K557">
            <v>0</v>
          </cell>
        </row>
        <row r="558">
          <cell r="A558">
            <v>28028</v>
          </cell>
          <cell r="B558" t="str">
            <v>Boerne Sunrise</v>
          </cell>
          <cell r="C558" t="str">
            <v>USA &amp; Canada</v>
          </cell>
          <cell r="D558"/>
          <cell r="E558">
            <v>26</v>
          </cell>
          <cell r="F558">
            <v>25</v>
          </cell>
          <cell r="G558"/>
          <cell r="H558"/>
          <cell r="I558"/>
          <cell r="J558"/>
          <cell r="K558">
            <v>-1</v>
          </cell>
        </row>
        <row r="559">
          <cell r="A559">
            <v>28470</v>
          </cell>
          <cell r="B559" t="str">
            <v>San Antonio Airport</v>
          </cell>
          <cell r="C559" t="str">
            <v>USA &amp; Canada</v>
          </cell>
          <cell r="D559"/>
          <cell r="E559">
            <v>10</v>
          </cell>
          <cell r="F559">
            <v>12</v>
          </cell>
          <cell r="G559"/>
          <cell r="H559"/>
          <cell r="I559"/>
          <cell r="J559"/>
          <cell r="K559">
            <v>2</v>
          </cell>
        </row>
        <row r="560">
          <cell r="A560">
            <v>31011</v>
          </cell>
          <cell r="B560" t="str">
            <v>Hondo/D'Hanis</v>
          </cell>
          <cell r="C560" t="str">
            <v>USA &amp; Canada</v>
          </cell>
          <cell r="D560"/>
          <cell r="E560">
            <v>34</v>
          </cell>
          <cell r="F560">
            <v>32</v>
          </cell>
          <cell r="G560"/>
          <cell r="H560"/>
          <cell r="I560"/>
          <cell r="J560"/>
          <cell r="K560">
            <v>-2</v>
          </cell>
        </row>
        <row r="561">
          <cell r="A561">
            <v>31014</v>
          </cell>
          <cell r="B561" t="str">
            <v>San Antonio Mission Trail</v>
          </cell>
          <cell r="C561" t="str">
            <v>USA &amp; Canada</v>
          </cell>
          <cell r="D561"/>
          <cell r="E561">
            <v>35</v>
          </cell>
          <cell r="F561">
            <v>33</v>
          </cell>
          <cell r="G561"/>
          <cell r="H561"/>
          <cell r="I561"/>
          <cell r="J561"/>
          <cell r="K561">
            <v>-2</v>
          </cell>
        </row>
        <row r="562">
          <cell r="A562">
            <v>31692</v>
          </cell>
          <cell r="B562" t="str">
            <v>Wimberley</v>
          </cell>
          <cell r="C562" t="str">
            <v>USA &amp; Canada</v>
          </cell>
          <cell r="D562"/>
          <cell r="E562">
            <v>25</v>
          </cell>
          <cell r="F562">
            <v>27</v>
          </cell>
          <cell r="G562"/>
          <cell r="H562"/>
          <cell r="I562"/>
          <cell r="J562"/>
          <cell r="K562">
            <v>2</v>
          </cell>
        </row>
        <row r="563">
          <cell r="A563">
            <v>50842</v>
          </cell>
          <cell r="B563" t="str">
            <v>Fredericksburg-Morning</v>
          </cell>
          <cell r="C563" t="str">
            <v>USA &amp; Canada</v>
          </cell>
          <cell r="D563"/>
          <cell r="E563">
            <v>54</v>
          </cell>
          <cell r="F563">
            <v>53</v>
          </cell>
          <cell r="G563"/>
          <cell r="H563"/>
          <cell r="I563"/>
          <cell r="J563"/>
          <cell r="K563">
            <v>-1</v>
          </cell>
        </row>
        <row r="564">
          <cell r="A564">
            <v>55233</v>
          </cell>
          <cell r="B564" t="str">
            <v>Canyon Lake</v>
          </cell>
          <cell r="C564" t="str">
            <v>USA &amp; Canada</v>
          </cell>
          <cell r="D564"/>
          <cell r="E564">
            <v>19</v>
          </cell>
          <cell r="F564">
            <v>20</v>
          </cell>
          <cell r="G564"/>
          <cell r="H564"/>
          <cell r="I564"/>
          <cell r="J564"/>
          <cell r="K564">
            <v>1</v>
          </cell>
        </row>
        <row r="565">
          <cell r="A565">
            <v>58225</v>
          </cell>
          <cell r="B565" t="str">
            <v>Dripping Springs</v>
          </cell>
          <cell r="C565" t="str">
            <v>USA &amp; Canada</v>
          </cell>
          <cell r="D565"/>
          <cell r="E565">
            <v>16</v>
          </cell>
          <cell r="F565">
            <v>15</v>
          </cell>
          <cell r="G565"/>
          <cell r="H565"/>
          <cell r="I565"/>
          <cell r="J565"/>
          <cell r="K565">
            <v>-1</v>
          </cell>
        </row>
        <row r="566">
          <cell r="A566">
            <v>59245</v>
          </cell>
          <cell r="B566" t="str">
            <v>Stone Oak, San Antonio</v>
          </cell>
          <cell r="C566" t="str">
            <v>USA &amp; Canada</v>
          </cell>
          <cell r="D566"/>
          <cell r="E566">
            <v>12</v>
          </cell>
          <cell r="F566">
            <v>13</v>
          </cell>
          <cell r="G566"/>
          <cell r="H566"/>
          <cell r="I566"/>
          <cell r="J566"/>
          <cell r="K566">
            <v>1</v>
          </cell>
        </row>
        <row r="567">
          <cell r="A567">
            <v>60844</v>
          </cell>
          <cell r="B567" t="str">
            <v>San Antonio at the Dominion</v>
          </cell>
          <cell r="C567" t="str">
            <v>USA &amp; Canada</v>
          </cell>
          <cell r="D567"/>
          <cell r="E567">
            <v>42</v>
          </cell>
          <cell r="F567">
            <v>44</v>
          </cell>
          <cell r="G567"/>
          <cell r="H567"/>
          <cell r="I567"/>
          <cell r="J567"/>
          <cell r="K567">
            <v>2</v>
          </cell>
        </row>
        <row r="568">
          <cell r="A568">
            <v>79591</v>
          </cell>
          <cell r="B568" t="str">
            <v>San Antonio Alamo Ranch</v>
          </cell>
          <cell r="C568" t="str">
            <v>USA &amp; Canada</v>
          </cell>
          <cell r="D568"/>
          <cell r="E568">
            <v>13</v>
          </cell>
          <cell r="F568">
            <v>14</v>
          </cell>
          <cell r="G568"/>
          <cell r="H568"/>
          <cell r="I568"/>
          <cell r="J568"/>
          <cell r="K568">
            <v>1</v>
          </cell>
        </row>
        <row r="569">
          <cell r="A569">
            <v>82716</v>
          </cell>
          <cell r="B569" t="str">
            <v>San Antonio-Amigos Internacionales</v>
          </cell>
          <cell r="C569" t="str">
            <v>USA &amp; Canada</v>
          </cell>
          <cell r="D569"/>
          <cell r="E569">
            <v>4</v>
          </cell>
          <cell r="F569">
            <v>4</v>
          </cell>
          <cell r="G569"/>
          <cell r="H569"/>
          <cell r="I569"/>
          <cell r="J569"/>
          <cell r="K569">
            <v>0</v>
          </cell>
        </row>
        <row r="570">
          <cell r="A570">
            <v>84349</v>
          </cell>
          <cell r="B570" t="str">
            <v>Fair Oaks Ranch</v>
          </cell>
          <cell r="C570" t="str">
            <v>USA &amp; Canada</v>
          </cell>
          <cell r="D570"/>
          <cell r="E570">
            <v>51</v>
          </cell>
          <cell r="F570">
            <v>53</v>
          </cell>
          <cell r="G570"/>
          <cell r="H570"/>
          <cell r="I570"/>
          <cell r="J570"/>
          <cell r="K570">
            <v>2</v>
          </cell>
        </row>
        <row r="571">
          <cell r="A571">
            <v>85026</v>
          </cell>
          <cell r="B571" t="str">
            <v>Boerne-Moontime</v>
          </cell>
          <cell r="C571" t="str">
            <v>USA &amp; Canada</v>
          </cell>
          <cell r="D571"/>
          <cell r="E571">
            <v>16</v>
          </cell>
          <cell r="F571">
            <v>10</v>
          </cell>
          <cell r="G571"/>
          <cell r="H571"/>
          <cell r="I571"/>
          <cell r="J571"/>
          <cell r="K571">
            <v>-6</v>
          </cell>
        </row>
        <row r="572">
          <cell r="A572">
            <v>85667</v>
          </cell>
          <cell r="B572" t="str">
            <v>Fredericksburg-Nimitz</v>
          </cell>
          <cell r="C572" t="str">
            <v>USA &amp; Canada</v>
          </cell>
          <cell r="D572"/>
          <cell r="E572">
            <v>20</v>
          </cell>
          <cell r="F572">
            <v>27</v>
          </cell>
          <cell r="G572"/>
          <cell r="H572"/>
          <cell r="I572"/>
          <cell r="J572"/>
          <cell r="K572">
            <v>7</v>
          </cell>
        </row>
        <row r="573">
          <cell r="A573">
            <v>86242</v>
          </cell>
          <cell r="B573" t="str">
            <v>Kyle</v>
          </cell>
          <cell r="C573" t="str">
            <v>USA &amp; Canada</v>
          </cell>
          <cell r="D573"/>
          <cell r="E573">
            <v>25</v>
          </cell>
          <cell r="F573">
            <v>25</v>
          </cell>
          <cell r="G573"/>
          <cell r="H573"/>
          <cell r="I573"/>
          <cell r="J573"/>
          <cell r="K573">
            <v>0</v>
          </cell>
        </row>
        <row r="574">
          <cell r="A574">
            <v>87032</v>
          </cell>
          <cell r="B574" t="str">
            <v>E-Club of District 5840 San Antonio</v>
          </cell>
          <cell r="C574" t="str">
            <v>USA &amp; Canada</v>
          </cell>
          <cell r="D574"/>
          <cell r="E574">
            <v>10</v>
          </cell>
          <cell r="F574">
            <v>10</v>
          </cell>
          <cell r="G574"/>
          <cell r="H574"/>
          <cell r="I574"/>
          <cell r="J574"/>
          <cell r="K574">
            <v>0</v>
          </cell>
        </row>
        <row r="575">
          <cell r="A575">
            <v>89953</v>
          </cell>
          <cell r="B575" t="str">
            <v>Blanco County</v>
          </cell>
          <cell r="C575" t="str">
            <v>USA &amp; Canada</v>
          </cell>
          <cell r="D575"/>
          <cell r="E575">
            <v>47</v>
          </cell>
          <cell r="F575">
            <v>50</v>
          </cell>
          <cell r="G575"/>
          <cell r="H575"/>
          <cell r="I575"/>
          <cell r="J575"/>
          <cell r="K575">
            <v>3</v>
          </cell>
        </row>
        <row r="576">
          <cell r="A576">
            <v>90318</v>
          </cell>
          <cell r="B576" t="str">
            <v>District 5840 Passport, San Antonio</v>
          </cell>
          <cell r="C576" t="str">
            <v>USA &amp; Canada</v>
          </cell>
          <cell r="D576"/>
          <cell r="E576">
            <v>20</v>
          </cell>
          <cell r="F576">
            <v>20</v>
          </cell>
          <cell r="G576"/>
          <cell r="H576"/>
          <cell r="I576"/>
          <cell r="J576"/>
          <cell r="K576">
            <v>0</v>
          </cell>
        </row>
        <row r="577">
          <cell r="A577" t="str">
            <v>Existing Club Totals</v>
          </cell>
          <cell r="B577"/>
          <cell r="C577"/>
          <cell r="D577"/>
          <cell r="E577">
            <v>2471</v>
          </cell>
          <cell r="F577">
            <v>2503</v>
          </cell>
          <cell r="G577"/>
          <cell r="H577"/>
          <cell r="I577"/>
          <cell r="J577"/>
          <cell r="K577">
            <v>32</v>
          </cell>
        </row>
        <row r="579">
          <cell r="A579" t="str">
            <v>No New Clubs Chartered Since 1 July</v>
          </cell>
          <cell r="B579"/>
          <cell r="C579"/>
          <cell r="D579"/>
          <cell r="E579"/>
          <cell r="F579"/>
          <cell r="G579"/>
          <cell r="H579"/>
          <cell r="I579"/>
          <cell r="J579"/>
          <cell r="K579"/>
        </row>
        <row r="580">
          <cell r="A580" t="str">
            <v>Club ID</v>
          </cell>
          <cell r="B580" t="str">
            <v>Club Name</v>
          </cell>
          <cell r="C580" t="str">
            <v>Region 14 Name</v>
          </cell>
          <cell r="D580"/>
          <cell r="E580" t="str">
            <v>Member Count @ 1 July</v>
          </cell>
          <cell r="F580" t="str">
            <v>Member Count @ Current</v>
          </cell>
          <cell r="G580"/>
          <cell r="H580" t="str">
            <v>Termination Reason</v>
          </cell>
          <cell r="I580"/>
          <cell r="J580" t="str">
            <v>Termination Date</v>
          </cell>
          <cell r="K580" t="str">
            <v>Net Change from 1 July</v>
          </cell>
        </row>
        <row r="581">
          <cell r="A581"/>
          <cell r="B581"/>
          <cell r="C581"/>
          <cell r="D581"/>
          <cell r="E581">
            <v>0</v>
          </cell>
          <cell r="F581">
            <v>0</v>
          </cell>
          <cell r="G581"/>
          <cell r="H581"/>
          <cell r="I581"/>
          <cell r="J581"/>
          <cell r="K581">
            <v>0</v>
          </cell>
        </row>
        <row r="582">
          <cell r="A582" t="str">
            <v>New Club Totals</v>
          </cell>
          <cell r="B582"/>
          <cell r="C582"/>
          <cell r="D582"/>
          <cell r="E582">
            <v>0</v>
          </cell>
          <cell r="F582">
            <v>0</v>
          </cell>
          <cell r="G582"/>
          <cell r="H582"/>
          <cell r="I582"/>
          <cell r="J582"/>
          <cell r="K582">
            <v>0</v>
          </cell>
        </row>
        <row r="584">
          <cell r="A584"/>
          <cell r="B584"/>
          <cell r="C584"/>
          <cell r="D584" t="str">
            <v>Member at 1 July</v>
          </cell>
          <cell r="E584"/>
          <cell r="F584"/>
          <cell r="G584" t="str">
            <v>Member @ Current</v>
          </cell>
          <cell r="H584"/>
          <cell r="I584" t="str">
            <v>Net Change from 1 July</v>
          </cell>
          <cell r="J584"/>
          <cell r="K584"/>
        </row>
        <row r="585">
          <cell r="A585" t="str">
            <v>Total Performance For District # 5840</v>
          </cell>
          <cell r="B585"/>
          <cell r="C585"/>
          <cell r="D585">
            <v>2471</v>
          </cell>
          <cell r="E585"/>
          <cell r="F585"/>
          <cell r="G585">
            <v>2503</v>
          </cell>
          <cell r="H585"/>
          <cell r="I585">
            <v>32</v>
          </cell>
          <cell r="J585"/>
          <cell r="K585"/>
        </row>
        <row r="587">
          <cell r="A587" t="str">
            <v>District ID 5870</v>
          </cell>
          <cell r="B587"/>
          <cell r="C587"/>
          <cell r="D587"/>
          <cell r="E587"/>
          <cell r="F587"/>
          <cell r="G587"/>
          <cell r="H587"/>
          <cell r="I587"/>
          <cell r="J587"/>
          <cell r="K587"/>
        </row>
        <row r="588">
          <cell r="A588" t="str">
            <v>Club ID</v>
          </cell>
          <cell r="B588" t="str">
            <v>Club Name</v>
          </cell>
          <cell r="C588" t="str">
            <v>Region 14 Name</v>
          </cell>
          <cell r="D588"/>
          <cell r="E588" t="str">
            <v>Member Count @ 1 July</v>
          </cell>
          <cell r="F588" t="str">
            <v>Member Count @ Current</v>
          </cell>
          <cell r="G588"/>
          <cell r="H588" t="str">
            <v>Termination Reason</v>
          </cell>
          <cell r="I588"/>
          <cell r="J588" t="str">
            <v>Termination Date</v>
          </cell>
          <cell r="K588" t="str">
            <v>Net Change from 1 July</v>
          </cell>
        </row>
        <row r="589">
          <cell r="A589">
            <v>1928</v>
          </cell>
          <cell r="B589" t="str">
            <v>Austin</v>
          </cell>
          <cell r="C589" t="str">
            <v>USA &amp; Canada</v>
          </cell>
          <cell r="D589"/>
          <cell r="E589">
            <v>171</v>
          </cell>
          <cell r="F589">
            <v>179</v>
          </cell>
          <cell r="G589"/>
          <cell r="H589"/>
          <cell r="I589"/>
          <cell r="J589"/>
          <cell r="K589">
            <v>8</v>
          </cell>
        </row>
        <row r="590">
          <cell r="A590">
            <v>1929</v>
          </cell>
          <cell r="B590" t="str">
            <v>Austin-Southwest</v>
          </cell>
          <cell r="C590" t="str">
            <v>USA &amp; Canada</v>
          </cell>
          <cell r="D590"/>
          <cell r="E590">
            <v>19</v>
          </cell>
          <cell r="F590">
            <v>18</v>
          </cell>
          <cell r="G590"/>
          <cell r="H590"/>
          <cell r="I590"/>
          <cell r="J590"/>
          <cell r="K590">
            <v>-1</v>
          </cell>
        </row>
        <row r="591">
          <cell r="A591">
            <v>1930</v>
          </cell>
          <cell r="B591" t="str">
            <v>Austin Westlake</v>
          </cell>
          <cell r="C591" t="str">
            <v>USA &amp; Canada</v>
          </cell>
          <cell r="D591"/>
          <cell r="E591">
            <v>22</v>
          </cell>
          <cell r="F591">
            <v>27</v>
          </cell>
          <cell r="G591"/>
          <cell r="H591"/>
          <cell r="I591"/>
          <cell r="J591"/>
          <cell r="K591">
            <v>5</v>
          </cell>
        </row>
        <row r="592">
          <cell r="A592">
            <v>1931</v>
          </cell>
          <cell r="B592" t="str">
            <v>Belton</v>
          </cell>
          <cell r="C592" t="str">
            <v>USA &amp; Canada</v>
          </cell>
          <cell r="D592"/>
          <cell r="E592">
            <v>15</v>
          </cell>
          <cell r="F592">
            <v>16</v>
          </cell>
          <cell r="G592"/>
          <cell r="H592"/>
          <cell r="I592"/>
          <cell r="J592"/>
          <cell r="K592">
            <v>1</v>
          </cell>
        </row>
        <row r="593">
          <cell r="A593">
            <v>1932</v>
          </cell>
          <cell r="B593" t="str">
            <v>Bosque County (Clifton)</v>
          </cell>
          <cell r="C593" t="str">
            <v>USA &amp; Canada</v>
          </cell>
          <cell r="D593"/>
          <cell r="E593">
            <v>26</v>
          </cell>
          <cell r="F593">
            <v>27</v>
          </cell>
          <cell r="G593"/>
          <cell r="H593"/>
          <cell r="I593"/>
          <cell r="J593"/>
          <cell r="K593">
            <v>1</v>
          </cell>
        </row>
        <row r="594">
          <cell r="A594">
            <v>1933</v>
          </cell>
          <cell r="B594" t="str">
            <v>Burnet</v>
          </cell>
          <cell r="C594" t="str">
            <v>USA &amp; Canada</v>
          </cell>
          <cell r="D594"/>
          <cell r="E594">
            <v>81</v>
          </cell>
          <cell r="F594">
            <v>79</v>
          </cell>
          <cell r="G594"/>
          <cell r="H594"/>
          <cell r="I594"/>
          <cell r="J594"/>
          <cell r="K594">
            <v>-2</v>
          </cell>
        </row>
        <row r="595">
          <cell r="A595">
            <v>1934</v>
          </cell>
          <cell r="B595" t="str">
            <v>Caldwell</v>
          </cell>
          <cell r="C595" t="str">
            <v>USA &amp; Canada</v>
          </cell>
          <cell r="D595"/>
          <cell r="E595">
            <v>18</v>
          </cell>
          <cell r="F595">
            <v>18</v>
          </cell>
          <cell r="G595"/>
          <cell r="H595"/>
          <cell r="I595"/>
          <cell r="J595"/>
          <cell r="K595">
            <v>0</v>
          </cell>
        </row>
        <row r="596">
          <cell r="A596">
            <v>1935</v>
          </cell>
          <cell r="B596" t="str">
            <v>Cameron</v>
          </cell>
          <cell r="C596" t="str">
            <v>USA &amp; Canada</v>
          </cell>
          <cell r="D596"/>
          <cell r="E596">
            <v>26</v>
          </cell>
          <cell r="F596">
            <v>26</v>
          </cell>
          <cell r="G596"/>
          <cell r="H596"/>
          <cell r="I596"/>
          <cell r="J596"/>
          <cell r="K596">
            <v>0</v>
          </cell>
        </row>
        <row r="597">
          <cell r="A597">
            <v>1936</v>
          </cell>
          <cell r="B597" t="str">
            <v>Copperas Cove</v>
          </cell>
          <cell r="C597" t="str">
            <v>USA &amp; Canada</v>
          </cell>
          <cell r="D597"/>
          <cell r="E597">
            <v>15</v>
          </cell>
          <cell r="F597">
            <v>15</v>
          </cell>
          <cell r="G597"/>
          <cell r="H597"/>
          <cell r="I597"/>
          <cell r="J597"/>
          <cell r="K597">
            <v>0</v>
          </cell>
        </row>
        <row r="598">
          <cell r="A598">
            <v>1937</v>
          </cell>
          <cell r="B598" t="str">
            <v>Corsicana</v>
          </cell>
          <cell r="C598" t="str">
            <v>USA &amp; Canada</v>
          </cell>
          <cell r="D598"/>
          <cell r="E598">
            <v>65</v>
          </cell>
          <cell r="F598">
            <v>65</v>
          </cell>
          <cell r="G598"/>
          <cell r="H598"/>
          <cell r="I598"/>
          <cell r="J598"/>
          <cell r="K598">
            <v>0</v>
          </cell>
        </row>
        <row r="599">
          <cell r="A599">
            <v>1938</v>
          </cell>
          <cell r="B599" t="str">
            <v>Waco-Lake Brazos</v>
          </cell>
          <cell r="C599" t="str">
            <v>USA &amp; Canada</v>
          </cell>
          <cell r="D599"/>
          <cell r="E599">
            <v>38</v>
          </cell>
          <cell r="F599">
            <v>34</v>
          </cell>
          <cell r="G599"/>
          <cell r="H599"/>
          <cell r="I599"/>
          <cell r="J599"/>
          <cell r="K599">
            <v>-4</v>
          </cell>
        </row>
        <row r="600">
          <cell r="A600">
            <v>1939</v>
          </cell>
          <cell r="B600" t="str">
            <v>Fairfield</v>
          </cell>
          <cell r="C600" t="str">
            <v>USA &amp; Canada</v>
          </cell>
          <cell r="D600"/>
          <cell r="E600">
            <v>16</v>
          </cell>
          <cell r="F600">
            <v>17</v>
          </cell>
          <cell r="G600"/>
          <cell r="H600"/>
          <cell r="I600"/>
          <cell r="J600"/>
          <cell r="K600">
            <v>1</v>
          </cell>
        </row>
        <row r="601">
          <cell r="A601">
            <v>1940</v>
          </cell>
          <cell r="B601" t="str">
            <v>Flatonia</v>
          </cell>
          <cell r="C601" t="str">
            <v>USA &amp; Canada</v>
          </cell>
          <cell r="D601"/>
          <cell r="E601">
            <v>30</v>
          </cell>
          <cell r="F601">
            <v>28</v>
          </cell>
          <cell r="G601"/>
          <cell r="H601"/>
          <cell r="I601"/>
          <cell r="J601"/>
          <cell r="K601">
            <v>-2</v>
          </cell>
        </row>
        <row r="602">
          <cell r="A602">
            <v>1941</v>
          </cell>
          <cell r="B602" t="str">
            <v>Georgetown</v>
          </cell>
          <cell r="C602" t="str">
            <v>USA &amp; Canada</v>
          </cell>
          <cell r="D602"/>
          <cell r="E602">
            <v>118</v>
          </cell>
          <cell r="F602">
            <v>115</v>
          </cell>
          <cell r="G602"/>
          <cell r="H602"/>
          <cell r="I602"/>
          <cell r="J602"/>
          <cell r="K602">
            <v>-3</v>
          </cell>
        </row>
        <row r="603">
          <cell r="A603">
            <v>1942</v>
          </cell>
          <cell r="B603" t="str">
            <v>Giddings</v>
          </cell>
          <cell r="C603" t="str">
            <v>USA &amp; Canada</v>
          </cell>
          <cell r="D603"/>
          <cell r="E603">
            <v>33</v>
          </cell>
          <cell r="F603">
            <v>34</v>
          </cell>
          <cell r="G603"/>
          <cell r="H603"/>
          <cell r="I603"/>
          <cell r="J603"/>
          <cell r="K603">
            <v>1</v>
          </cell>
        </row>
        <row r="604">
          <cell r="A604">
            <v>1943</v>
          </cell>
          <cell r="B604" t="str">
            <v>Hallettsville</v>
          </cell>
          <cell r="C604" t="str">
            <v>USA &amp; Canada</v>
          </cell>
          <cell r="D604"/>
          <cell r="E604">
            <v>24</v>
          </cell>
          <cell r="F604">
            <v>24</v>
          </cell>
          <cell r="G604"/>
          <cell r="H604"/>
          <cell r="I604"/>
          <cell r="J604"/>
          <cell r="K604">
            <v>0</v>
          </cell>
        </row>
        <row r="605">
          <cell r="A605">
            <v>1944</v>
          </cell>
          <cell r="B605" t="str">
            <v>Waco Sunrise</v>
          </cell>
          <cell r="C605" t="str">
            <v>USA &amp; Canada</v>
          </cell>
          <cell r="D605"/>
          <cell r="E605">
            <v>33</v>
          </cell>
          <cell r="F605">
            <v>33</v>
          </cell>
          <cell r="G605"/>
          <cell r="H605"/>
          <cell r="I605"/>
          <cell r="J605"/>
          <cell r="K605">
            <v>0</v>
          </cell>
        </row>
        <row r="606">
          <cell r="A606">
            <v>1945</v>
          </cell>
          <cell r="B606" t="str">
            <v>Hillsboro</v>
          </cell>
          <cell r="C606" t="str">
            <v>USA &amp; Canada</v>
          </cell>
          <cell r="D606"/>
          <cell r="E606">
            <v>27</v>
          </cell>
          <cell r="F606">
            <v>26</v>
          </cell>
          <cell r="G606"/>
          <cell r="H606"/>
          <cell r="I606"/>
          <cell r="J606"/>
          <cell r="K606">
            <v>-1</v>
          </cell>
        </row>
        <row r="607">
          <cell r="A607">
            <v>1946</v>
          </cell>
          <cell r="B607" t="str">
            <v>Itasca</v>
          </cell>
          <cell r="C607" t="str">
            <v>USA &amp; Canada</v>
          </cell>
          <cell r="D607"/>
          <cell r="E607">
            <v>9</v>
          </cell>
          <cell r="F607">
            <v>10</v>
          </cell>
          <cell r="G607"/>
          <cell r="H607"/>
          <cell r="I607"/>
          <cell r="J607"/>
          <cell r="K607">
            <v>1</v>
          </cell>
        </row>
        <row r="608">
          <cell r="A608">
            <v>1947</v>
          </cell>
          <cell r="B608" t="str">
            <v>Killeen</v>
          </cell>
          <cell r="C608" t="str">
            <v>USA &amp; Canada</v>
          </cell>
          <cell r="D608"/>
          <cell r="E608">
            <v>23</v>
          </cell>
          <cell r="F608">
            <v>27</v>
          </cell>
          <cell r="G608"/>
          <cell r="H608"/>
          <cell r="I608"/>
          <cell r="J608"/>
          <cell r="K608">
            <v>4</v>
          </cell>
        </row>
        <row r="609">
          <cell r="A609">
            <v>1948</v>
          </cell>
          <cell r="B609" t="str">
            <v>La Grange</v>
          </cell>
          <cell r="C609" t="str">
            <v>USA &amp; Canada</v>
          </cell>
          <cell r="D609"/>
          <cell r="E609">
            <v>71</v>
          </cell>
          <cell r="F609">
            <v>65</v>
          </cell>
          <cell r="G609"/>
          <cell r="H609"/>
          <cell r="I609"/>
          <cell r="J609"/>
          <cell r="K609">
            <v>-6</v>
          </cell>
        </row>
        <row r="610">
          <cell r="A610">
            <v>1950</v>
          </cell>
          <cell r="B610" t="str">
            <v>Marble Falls</v>
          </cell>
          <cell r="C610" t="str">
            <v>USA &amp; Canada</v>
          </cell>
          <cell r="D610"/>
          <cell r="E610">
            <v>81</v>
          </cell>
          <cell r="F610">
            <v>80</v>
          </cell>
          <cell r="G610"/>
          <cell r="H610"/>
          <cell r="I610"/>
          <cell r="J610"/>
          <cell r="K610">
            <v>-1</v>
          </cell>
        </row>
        <row r="611">
          <cell r="A611">
            <v>1951</v>
          </cell>
          <cell r="B611" t="str">
            <v>Marlin</v>
          </cell>
          <cell r="C611" t="str">
            <v>USA &amp; Canada</v>
          </cell>
          <cell r="D611"/>
          <cell r="E611">
            <v>16</v>
          </cell>
          <cell r="F611">
            <v>18</v>
          </cell>
          <cell r="G611"/>
          <cell r="H611"/>
          <cell r="I611"/>
          <cell r="J611"/>
          <cell r="K611">
            <v>2</v>
          </cell>
        </row>
        <row r="612">
          <cell r="A612">
            <v>1952</v>
          </cell>
          <cell r="B612" t="str">
            <v>McGregor</v>
          </cell>
          <cell r="C612" t="str">
            <v>USA &amp; Canada</v>
          </cell>
          <cell r="D612"/>
          <cell r="E612">
            <v>34</v>
          </cell>
          <cell r="F612">
            <v>35</v>
          </cell>
          <cell r="G612"/>
          <cell r="H612"/>
          <cell r="I612"/>
          <cell r="J612"/>
          <cell r="K612">
            <v>1</v>
          </cell>
        </row>
        <row r="613">
          <cell r="A613">
            <v>1953</v>
          </cell>
          <cell r="B613" t="str">
            <v>Mexia</v>
          </cell>
          <cell r="C613" t="str">
            <v>USA &amp; Canada</v>
          </cell>
          <cell r="D613"/>
          <cell r="E613">
            <v>23</v>
          </cell>
          <cell r="F613">
            <v>23</v>
          </cell>
          <cell r="G613"/>
          <cell r="H613"/>
          <cell r="I613"/>
          <cell r="J613"/>
          <cell r="K613">
            <v>0</v>
          </cell>
        </row>
        <row r="614">
          <cell r="A614">
            <v>1954</v>
          </cell>
          <cell r="B614" t="str">
            <v>Austin-North by Northeast</v>
          </cell>
          <cell r="C614" t="str">
            <v>USA &amp; Canada</v>
          </cell>
          <cell r="D614"/>
          <cell r="E614">
            <v>31</v>
          </cell>
          <cell r="F614">
            <v>33</v>
          </cell>
          <cell r="G614"/>
          <cell r="H614"/>
          <cell r="I614"/>
          <cell r="J614"/>
          <cell r="K614">
            <v>2</v>
          </cell>
        </row>
        <row r="615">
          <cell r="A615">
            <v>1955</v>
          </cell>
          <cell r="B615" t="str">
            <v>Northwest Austin</v>
          </cell>
          <cell r="C615" t="str">
            <v>USA &amp; Canada</v>
          </cell>
          <cell r="D615"/>
          <cell r="E615">
            <v>87</v>
          </cell>
          <cell r="F615">
            <v>84</v>
          </cell>
          <cell r="G615"/>
          <cell r="H615"/>
          <cell r="I615"/>
          <cell r="J615"/>
          <cell r="K615">
            <v>-3</v>
          </cell>
        </row>
        <row r="616">
          <cell r="A616">
            <v>1957</v>
          </cell>
          <cell r="B616" t="str">
            <v>Rockdale</v>
          </cell>
          <cell r="C616" t="str">
            <v>USA &amp; Canada</v>
          </cell>
          <cell r="D616"/>
          <cell r="E616">
            <v>24</v>
          </cell>
          <cell r="F616">
            <v>29</v>
          </cell>
          <cell r="G616"/>
          <cell r="H616"/>
          <cell r="I616"/>
          <cell r="J616"/>
          <cell r="K616">
            <v>5</v>
          </cell>
        </row>
        <row r="617">
          <cell r="A617">
            <v>1958</v>
          </cell>
          <cell r="B617" t="str">
            <v>Round Rock</v>
          </cell>
          <cell r="C617" t="str">
            <v>USA &amp; Canada</v>
          </cell>
          <cell r="D617"/>
          <cell r="E617">
            <v>61</v>
          </cell>
          <cell r="F617">
            <v>64</v>
          </cell>
          <cell r="G617"/>
          <cell r="H617"/>
          <cell r="I617"/>
          <cell r="J617"/>
          <cell r="K617">
            <v>3</v>
          </cell>
        </row>
        <row r="618">
          <cell r="A618">
            <v>1960</v>
          </cell>
          <cell r="B618" t="str">
            <v>Shiner</v>
          </cell>
          <cell r="C618" t="str">
            <v>USA &amp; Canada</v>
          </cell>
          <cell r="D618"/>
          <cell r="E618">
            <v>23</v>
          </cell>
          <cell r="F618">
            <v>23</v>
          </cell>
          <cell r="G618"/>
          <cell r="H618"/>
          <cell r="I618"/>
          <cell r="J618"/>
          <cell r="K618">
            <v>0</v>
          </cell>
        </row>
        <row r="619">
          <cell r="A619">
            <v>1961</v>
          </cell>
          <cell r="B619" t="str">
            <v>Somerville</v>
          </cell>
          <cell r="C619" t="str">
            <v>USA &amp; Canada</v>
          </cell>
          <cell r="D619"/>
          <cell r="E619">
            <v>10</v>
          </cell>
          <cell r="F619">
            <v>10</v>
          </cell>
          <cell r="G619"/>
          <cell r="H619"/>
          <cell r="I619"/>
          <cell r="J619"/>
          <cell r="K619">
            <v>0</v>
          </cell>
        </row>
        <row r="620">
          <cell r="A620">
            <v>1962</v>
          </cell>
          <cell r="B620" t="str">
            <v>South Austin</v>
          </cell>
          <cell r="C620" t="str">
            <v>USA &amp; Canada</v>
          </cell>
          <cell r="D620"/>
          <cell r="E620">
            <v>20</v>
          </cell>
          <cell r="F620">
            <v>21</v>
          </cell>
          <cell r="G620"/>
          <cell r="H620"/>
          <cell r="I620"/>
          <cell r="J620"/>
          <cell r="K620">
            <v>1</v>
          </cell>
        </row>
        <row r="621">
          <cell r="A621">
            <v>1963</v>
          </cell>
          <cell r="B621" t="str">
            <v>Taylor</v>
          </cell>
          <cell r="C621" t="str">
            <v>USA &amp; Canada</v>
          </cell>
          <cell r="D621"/>
          <cell r="E621">
            <v>24</v>
          </cell>
          <cell r="F621">
            <v>24</v>
          </cell>
          <cell r="G621"/>
          <cell r="H621"/>
          <cell r="I621"/>
          <cell r="J621"/>
          <cell r="K621">
            <v>0</v>
          </cell>
        </row>
        <row r="622">
          <cell r="A622">
            <v>1965</v>
          </cell>
          <cell r="B622" t="str">
            <v>Temple</v>
          </cell>
          <cell r="C622" t="str">
            <v>USA &amp; Canada</v>
          </cell>
          <cell r="D622"/>
          <cell r="E622">
            <v>93</v>
          </cell>
          <cell r="F622">
            <v>95</v>
          </cell>
          <cell r="G622"/>
          <cell r="H622"/>
          <cell r="I622"/>
          <cell r="J622"/>
          <cell r="K622">
            <v>2</v>
          </cell>
        </row>
        <row r="623">
          <cell r="A623">
            <v>1966</v>
          </cell>
          <cell r="B623" t="str">
            <v>Waco</v>
          </cell>
          <cell r="C623" t="str">
            <v>USA &amp; Canada</v>
          </cell>
          <cell r="D623"/>
          <cell r="E623">
            <v>223</v>
          </cell>
          <cell r="F623">
            <v>221</v>
          </cell>
          <cell r="G623"/>
          <cell r="H623"/>
          <cell r="I623"/>
          <cell r="J623"/>
          <cell r="K623">
            <v>-2</v>
          </cell>
        </row>
        <row r="624">
          <cell r="A624">
            <v>1967</v>
          </cell>
          <cell r="B624" t="str">
            <v>West Austin</v>
          </cell>
          <cell r="C624" t="str">
            <v>USA &amp; Canada</v>
          </cell>
          <cell r="D624"/>
          <cell r="E624">
            <v>19</v>
          </cell>
          <cell r="F624">
            <v>19</v>
          </cell>
          <cell r="G624"/>
          <cell r="H624"/>
          <cell r="I624"/>
          <cell r="J624"/>
          <cell r="K624">
            <v>0</v>
          </cell>
        </row>
        <row r="625">
          <cell r="A625">
            <v>1968</v>
          </cell>
          <cell r="B625" t="str">
            <v>Yoakum</v>
          </cell>
          <cell r="C625" t="str">
            <v>USA &amp; Canada</v>
          </cell>
          <cell r="D625"/>
          <cell r="E625">
            <v>27</v>
          </cell>
          <cell r="F625">
            <v>27</v>
          </cell>
          <cell r="G625"/>
          <cell r="H625"/>
          <cell r="I625"/>
          <cell r="J625"/>
          <cell r="K625">
            <v>0</v>
          </cell>
        </row>
        <row r="626">
          <cell r="A626">
            <v>21228</v>
          </cell>
          <cell r="B626" t="str">
            <v>Temple-South</v>
          </cell>
          <cell r="C626" t="str">
            <v>USA &amp; Canada</v>
          </cell>
          <cell r="D626"/>
          <cell r="E626">
            <v>52</v>
          </cell>
          <cell r="F626">
            <v>53</v>
          </cell>
          <cell r="G626"/>
          <cell r="H626"/>
          <cell r="I626"/>
          <cell r="J626"/>
          <cell r="K626">
            <v>1</v>
          </cell>
        </row>
        <row r="627">
          <cell r="A627">
            <v>22997</v>
          </cell>
          <cell r="B627" t="str">
            <v>Killeen Heights</v>
          </cell>
          <cell r="C627" t="str">
            <v>USA &amp; Canada</v>
          </cell>
          <cell r="D627"/>
          <cell r="E627">
            <v>120</v>
          </cell>
          <cell r="F627">
            <v>118</v>
          </cell>
          <cell r="G627"/>
          <cell r="H627"/>
          <cell r="I627"/>
          <cell r="J627"/>
          <cell r="K627">
            <v>-2</v>
          </cell>
        </row>
        <row r="628">
          <cell r="A628">
            <v>24231</v>
          </cell>
          <cell r="B628" t="str">
            <v>Austin University Area</v>
          </cell>
          <cell r="C628" t="str">
            <v>USA &amp; Canada</v>
          </cell>
          <cell r="D628"/>
          <cell r="E628">
            <v>39</v>
          </cell>
          <cell r="F628">
            <v>39</v>
          </cell>
          <cell r="G628"/>
          <cell r="H628"/>
          <cell r="I628"/>
          <cell r="J628"/>
          <cell r="K628">
            <v>0</v>
          </cell>
        </row>
        <row r="629">
          <cell r="A629">
            <v>24685</v>
          </cell>
          <cell r="B629" t="str">
            <v>Navarro County/Corsicana</v>
          </cell>
          <cell r="C629" t="str">
            <v>USA &amp; Canada</v>
          </cell>
          <cell r="D629"/>
          <cell r="E629">
            <v>12</v>
          </cell>
          <cell r="F629">
            <v>12</v>
          </cell>
          <cell r="G629"/>
          <cell r="H629"/>
          <cell r="I629"/>
          <cell r="J629"/>
          <cell r="K629">
            <v>0</v>
          </cell>
        </row>
        <row r="630">
          <cell r="A630">
            <v>26397</v>
          </cell>
          <cell r="B630" t="str">
            <v>Cedar Park-Leander</v>
          </cell>
          <cell r="C630" t="str">
            <v>USA &amp; Canada</v>
          </cell>
          <cell r="D630"/>
          <cell r="E630">
            <v>27</v>
          </cell>
          <cell r="F630">
            <v>26</v>
          </cell>
          <cell r="G630"/>
          <cell r="H630"/>
          <cell r="I630"/>
          <cell r="J630"/>
          <cell r="K630">
            <v>-1</v>
          </cell>
        </row>
        <row r="631">
          <cell r="A631">
            <v>27512</v>
          </cell>
          <cell r="B631" t="str">
            <v>Bastrop County</v>
          </cell>
          <cell r="C631" t="str">
            <v>USA &amp; Canada</v>
          </cell>
          <cell r="D631"/>
          <cell r="E631">
            <v>31</v>
          </cell>
          <cell r="F631">
            <v>30</v>
          </cell>
          <cell r="G631"/>
          <cell r="H631"/>
          <cell r="I631"/>
          <cell r="J631"/>
          <cell r="K631">
            <v>-1</v>
          </cell>
        </row>
        <row r="632">
          <cell r="A632">
            <v>28486</v>
          </cell>
          <cell r="B632" t="str">
            <v>Lakeway/Lake Travis</v>
          </cell>
          <cell r="C632" t="str">
            <v>USA &amp; Canada</v>
          </cell>
          <cell r="D632"/>
          <cell r="E632">
            <v>42</v>
          </cell>
          <cell r="F632">
            <v>39</v>
          </cell>
          <cell r="G632"/>
          <cell r="H632"/>
          <cell r="I632"/>
          <cell r="J632"/>
          <cell r="K632">
            <v>-3</v>
          </cell>
        </row>
        <row r="633">
          <cell r="A633">
            <v>29111</v>
          </cell>
          <cell r="B633" t="str">
            <v>East Austin</v>
          </cell>
          <cell r="C633" t="str">
            <v>USA &amp; Canada</v>
          </cell>
          <cell r="D633"/>
          <cell r="E633">
            <v>9</v>
          </cell>
          <cell r="F633">
            <v>9</v>
          </cell>
          <cell r="G633"/>
          <cell r="H633"/>
          <cell r="I633"/>
          <cell r="J633"/>
          <cell r="K633">
            <v>0</v>
          </cell>
        </row>
        <row r="634">
          <cell r="A634">
            <v>31136</v>
          </cell>
          <cell r="B634" t="str">
            <v>Salado</v>
          </cell>
          <cell r="C634" t="str">
            <v>USA &amp; Canada</v>
          </cell>
          <cell r="D634"/>
          <cell r="E634">
            <v>13</v>
          </cell>
          <cell r="F634">
            <v>12</v>
          </cell>
          <cell r="G634"/>
          <cell r="H634"/>
          <cell r="I634"/>
          <cell r="J634"/>
          <cell r="K634">
            <v>-1</v>
          </cell>
        </row>
        <row r="635">
          <cell r="A635">
            <v>31399</v>
          </cell>
          <cell r="B635" t="str">
            <v>Georgetown (Sunrise)</v>
          </cell>
          <cell r="C635" t="str">
            <v>USA &amp; Canada</v>
          </cell>
          <cell r="D635"/>
          <cell r="E635">
            <v>11</v>
          </cell>
          <cell r="F635">
            <v>11</v>
          </cell>
          <cell r="G635"/>
          <cell r="H635"/>
          <cell r="I635"/>
          <cell r="J635"/>
          <cell r="K635">
            <v>0</v>
          </cell>
        </row>
        <row r="636">
          <cell r="A636">
            <v>31668</v>
          </cell>
          <cell r="B636" t="str">
            <v>Pflugerville</v>
          </cell>
          <cell r="C636" t="str">
            <v>USA &amp; Canada</v>
          </cell>
          <cell r="D636"/>
          <cell r="E636">
            <v>61</v>
          </cell>
          <cell r="F636">
            <v>68</v>
          </cell>
          <cell r="G636"/>
          <cell r="H636"/>
          <cell r="I636"/>
          <cell r="J636"/>
          <cell r="K636">
            <v>7</v>
          </cell>
        </row>
        <row r="637">
          <cell r="A637">
            <v>50754</v>
          </cell>
          <cell r="B637" t="str">
            <v>Georgetown-Sun City</v>
          </cell>
          <cell r="C637" t="str">
            <v>USA &amp; Canada</v>
          </cell>
          <cell r="D637"/>
          <cell r="E637">
            <v>54</v>
          </cell>
          <cell r="F637">
            <v>53</v>
          </cell>
          <cell r="G637"/>
          <cell r="H637"/>
          <cell r="I637"/>
          <cell r="J637"/>
          <cell r="K637">
            <v>-1</v>
          </cell>
        </row>
        <row r="638">
          <cell r="A638">
            <v>53857</v>
          </cell>
          <cell r="B638" t="str">
            <v>Round Rock Sunrise</v>
          </cell>
          <cell r="C638" t="str">
            <v>USA &amp; Canada</v>
          </cell>
          <cell r="D638"/>
          <cell r="E638">
            <v>19</v>
          </cell>
          <cell r="F638">
            <v>20</v>
          </cell>
          <cell r="G638"/>
          <cell r="H638"/>
          <cell r="I638"/>
          <cell r="J638"/>
          <cell r="K638">
            <v>1</v>
          </cell>
        </row>
        <row r="639">
          <cell r="A639">
            <v>61733</v>
          </cell>
          <cell r="B639" t="str">
            <v>Lexington</v>
          </cell>
          <cell r="C639" t="str">
            <v>USA &amp; Canada</v>
          </cell>
          <cell r="D639"/>
          <cell r="E639">
            <v>12</v>
          </cell>
          <cell r="F639">
            <v>12</v>
          </cell>
          <cell r="G639"/>
          <cell r="H639"/>
          <cell r="I639"/>
          <cell r="J639"/>
          <cell r="K639">
            <v>0</v>
          </cell>
        </row>
        <row r="640">
          <cell r="A640">
            <v>62133</v>
          </cell>
          <cell r="B640" t="str">
            <v>Marble Falls Daybreak</v>
          </cell>
          <cell r="C640" t="str">
            <v>USA &amp; Canada</v>
          </cell>
          <cell r="D640"/>
          <cell r="E640">
            <v>21</v>
          </cell>
          <cell r="F640">
            <v>21</v>
          </cell>
          <cell r="G640"/>
          <cell r="H640"/>
          <cell r="I640"/>
          <cell r="J640"/>
          <cell r="K640">
            <v>0</v>
          </cell>
        </row>
        <row r="641">
          <cell r="A641">
            <v>69940</v>
          </cell>
          <cell r="B641" t="str">
            <v>Hutto</v>
          </cell>
          <cell r="C641" t="str">
            <v>USA &amp; Canada</v>
          </cell>
          <cell r="D641"/>
          <cell r="E641">
            <v>23</v>
          </cell>
          <cell r="F641">
            <v>22</v>
          </cell>
          <cell r="G641"/>
          <cell r="H641"/>
          <cell r="I641"/>
          <cell r="J641"/>
          <cell r="K641">
            <v>-1</v>
          </cell>
        </row>
        <row r="642">
          <cell r="A642">
            <v>77086</v>
          </cell>
          <cell r="B642" t="str">
            <v>Austin Cosmopolitan</v>
          </cell>
          <cell r="C642" t="str">
            <v>USA &amp; Canada</v>
          </cell>
          <cell r="D642"/>
          <cell r="E642">
            <v>35</v>
          </cell>
          <cell r="F642">
            <v>35</v>
          </cell>
          <cell r="G642"/>
          <cell r="H642"/>
          <cell r="I642"/>
          <cell r="J642"/>
          <cell r="K642">
            <v>0</v>
          </cell>
        </row>
        <row r="643">
          <cell r="A643">
            <v>82890</v>
          </cell>
          <cell r="B643" t="str">
            <v>Harker Heights</v>
          </cell>
          <cell r="C643" t="str">
            <v>USA &amp; Canada</v>
          </cell>
          <cell r="D643"/>
          <cell r="E643">
            <v>61</v>
          </cell>
          <cell r="F643">
            <v>60</v>
          </cell>
          <cell r="G643"/>
          <cell r="H643"/>
          <cell r="I643"/>
          <cell r="J643"/>
          <cell r="K643">
            <v>-1</v>
          </cell>
        </row>
        <row r="644">
          <cell r="A644">
            <v>86821</v>
          </cell>
          <cell r="B644" t="str">
            <v>E-Club of 5870</v>
          </cell>
          <cell r="C644" t="str">
            <v>USA &amp; Canada</v>
          </cell>
          <cell r="D644"/>
          <cell r="E644">
            <v>28</v>
          </cell>
          <cell r="F644">
            <v>30</v>
          </cell>
          <cell r="G644"/>
          <cell r="H644"/>
          <cell r="I644"/>
          <cell r="J644"/>
          <cell r="K644">
            <v>2</v>
          </cell>
        </row>
        <row r="645">
          <cell r="A645">
            <v>89873</v>
          </cell>
          <cell r="B645" t="str">
            <v>Austin Central</v>
          </cell>
          <cell r="C645" t="str">
            <v>USA &amp; Canada</v>
          </cell>
          <cell r="D645"/>
          <cell r="E645">
            <v>22</v>
          </cell>
          <cell r="F645">
            <v>22</v>
          </cell>
          <cell r="G645"/>
          <cell r="H645"/>
          <cell r="I645"/>
          <cell r="J645"/>
          <cell r="K645">
            <v>0</v>
          </cell>
        </row>
        <row r="646">
          <cell r="A646" t="str">
            <v>Existing Club Totals</v>
          </cell>
          <cell r="B646"/>
          <cell r="C646"/>
          <cell r="D646"/>
          <cell r="E646">
            <v>2368</v>
          </cell>
          <cell r="F646">
            <v>2381</v>
          </cell>
          <cell r="G646"/>
          <cell r="H646"/>
          <cell r="I646"/>
          <cell r="J646"/>
          <cell r="K646">
            <v>13</v>
          </cell>
        </row>
        <row r="648">
          <cell r="A648" t="str">
            <v>No New Clubs Chartered Since 1 July</v>
          </cell>
          <cell r="B648"/>
          <cell r="C648"/>
          <cell r="D648"/>
          <cell r="E648"/>
          <cell r="F648"/>
          <cell r="G648"/>
          <cell r="H648"/>
          <cell r="I648"/>
          <cell r="J648"/>
          <cell r="K648"/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D649"/>
          <cell r="E649" t="str">
            <v>Member Count @ 1 July</v>
          </cell>
          <cell r="F649" t="str">
            <v>Member Count @ Current</v>
          </cell>
          <cell r="G649"/>
          <cell r="H649" t="str">
            <v>Termination Reason</v>
          </cell>
          <cell r="I649"/>
          <cell r="J649" t="str">
            <v>Termination Date</v>
          </cell>
          <cell r="K649" t="str">
            <v>Net Change from 1 July</v>
          </cell>
        </row>
        <row r="650">
          <cell r="A650"/>
          <cell r="B650"/>
          <cell r="C650"/>
          <cell r="D650"/>
          <cell r="E650">
            <v>0</v>
          </cell>
          <cell r="F650">
            <v>0</v>
          </cell>
          <cell r="G650"/>
          <cell r="H650"/>
          <cell r="I650"/>
          <cell r="J650"/>
          <cell r="K650">
            <v>0</v>
          </cell>
        </row>
        <row r="651">
          <cell r="A651" t="str">
            <v>New Club Totals</v>
          </cell>
          <cell r="B651"/>
          <cell r="C651"/>
          <cell r="D651"/>
          <cell r="E651">
            <v>0</v>
          </cell>
          <cell r="F651">
            <v>0</v>
          </cell>
          <cell r="G651"/>
          <cell r="H651"/>
          <cell r="I651"/>
          <cell r="J651"/>
          <cell r="K651">
            <v>0</v>
          </cell>
        </row>
        <row r="653">
          <cell r="A653"/>
          <cell r="B653"/>
          <cell r="C653"/>
          <cell r="D653" t="str">
            <v>Member at 1 July</v>
          </cell>
          <cell r="E653"/>
          <cell r="F653"/>
          <cell r="G653" t="str">
            <v>Member @ Current</v>
          </cell>
          <cell r="H653"/>
          <cell r="I653" t="str">
            <v>Net Change from 1 July</v>
          </cell>
          <cell r="J653"/>
          <cell r="K653"/>
        </row>
        <row r="654">
          <cell r="A654" t="str">
            <v>Total Performance For District # 5870</v>
          </cell>
          <cell r="B654"/>
          <cell r="C654"/>
          <cell r="D654">
            <v>2368</v>
          </cell>
          <cell r="E654"/>
          <cell r="F654"/>
          <cell r="G654">
            <v>2381</v>
          </cell>
          <cell r="H654"/>
          <cell r="I654">
            <v>13</v>
          </cell>
          <cell r="J654"/>
          <cell r="K654"/>
        </row>
        <row r="656">
          <cell r="A656" t="str">
            <v>District ID 5890</v>
          </cell>
          <cell r="B656"/>
          <cell r="C656"/>
          <cell r="D656"/>
          <cell r="E656"/>
          <cell r="F656"/>
          <cell r="G656"/>
          <cell r="H656"/>
          <cell r="I656"/>
          <cell r="J656"/>
          <cell r="K656"/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D657"/>
          <cell r="E657" t="str">
            <v>Member Count @ 1 July</v>
          </cell>
          <cell r="F657" t="str">
            <v>Member Count @ Current</v>
          </cell>
          <cell r="G657"/>
          <cell r="H657" t="str">
            <v>Termination Reason</v>
          </cell>
          <cell r="I657"/>
          <cell r="J657" t="str">
            <v>Termination Date</v>
          </cell>
          <cell r="K657" t="str">
            <v>Net Change from 1 July</v>
          </cell>
        </row>
        <row r="658">
          <cell r="A658">
            <v>1970</v>
          </cell>
          <cell r="B658" t="str">
            <v>Alvin</v>
          </cell>
          <cell r="C658" t="str">
            <v>USA &amp; Canada</v>
          </cell>
          <cell r="D658"/>
          <cell r="E658">
            <v>31</v>
          </cell>
          <cell r="F658">
            <v>36</v>
          </cell>
          <cell r="G658"/>
          <cell r="H658"/>
          <cell r="I658"/>
          <cell r="J658"/>
          <cell r="K658">
            <v>5</v>
          </cell>
        </row>
        <row r="659">
          <cell r="A659">
            <v>1971</v>
          </cell>
          <cell r="B659" t="str">
            <v>Angleton</v>
          </cell>
          <cell r="C659" t="str">
            <v>USA &amp; Canada</v>
          </cell>
          <cell r="D659"/>
          <cell r="E659">
            <v>28</v>
          </cell>
          <cell r="F659">
            <v>28</v>
          </cell>
          <cell r="G659"/>
          <cell r="H659"/>
          <cell r="I659"/>
          <cell r="J659"/>
          <cell r="K659">
            <v>0</v>
          </cell>
        </row>
        <row r="660">
          <cell r="A660">
            <v>1972</v>
          </cell>
          <cell r="B660" t="str">
            <v>Bay City</v>
          </cell>
          <cell r="C660" t="str">
            <v>USA &amp; Canada</v>
          </cell>
          <cell r="D660"/>
          <cell r="E660">
            <v>33</v>
          </cell>
          <cell r="F660">
            <v>33</v>
          </cell>
          <cell r="G660"/>
          <cell r="H660"/>
          <cell r="I660"/>
          <cell r="J660"/>
          <cell r="K660">
            <v>0</v>
          </cell>
        </row>
        <row r="661">
          <cell r="A661">
            <v>1973</v>
          </cell>
          <cell r="B661" t="str">
            <v>Baytown</v>
          </cell>
          <cell r="C661" t="str">
            <v>USA &amp; Canada</v>
          </cell>
          <cell r="D661"/>
          <cell r="E661">
            <v>109</v>
          </cell>
          <cell r="F661">
            <v>106</v>
          </cell>
          <cell r="G661"/>
          <cell r="H661"/>
          <cell r="I661"/>
          <cell r="J661"/>
          <cell r="K661">
            <v>-3</v>
          </cell>
        </row>
        <row r="662">
          <cell r="A662">
            <v>1974</v>
          </cell>
          <cell r="B662" t="str">
            <v>Bellaire-Southwest Houston</v>
          </cell>
          <cell r="C662" t="str">
            <v>USA &amp; Canada</v>
          </cell>
          <cell r="D662"/>
          <cell r="E662">
            <v>48</v>
          </cell>
          <cell r="F662">
            <v>47</v>
          </cell>
          <cell r="G662"/>
          <cell r="H662"/>
          <cell r="I662"/>
          <cell r="J662"/>
          <cell r="K662">
            <v>-1</v>
          </cell>
        </row>
        <row r="663">
          <cell r="A663">
            <v>1975</v>
          </cell>
          <cell r="B663" t="str">
            <v>Brazosport</v>
          </cell>
          <cell r="C663" t="str">
            <v>USA &amp; Canada</v>
          </cell>
          <cell r="D663"/>
          <cell r="E663">
            <v>90</v>
          </cell>
          <cell r="F663">
            <v>90</v>
          </cell>
          <cell r="G663"/>
          <cell r="H663"/>
          <cell r="I663"/>
          <cell r="J663"/>
          <cell r="K663">
            <v>0</v>
          </cell>
        </row>
        <row r="664">
          <cell r="A664">
            <v>1976</v>
          </cell>
          <cell r="B664" t="str">
            <v>Brenham</v>
          </cell>
          <cell r="C664" t="str">
            <v>USA &amp; Canada</v>
          </cell>
          <cell r="D664"/>
          <cell r="E664">
            <v>40</v>
          </cell>
          <cell r="F664">
            <v>38</v>
          </cell>
          <cell r="G664"/>
          <cell r="H664"/>
          <cell r="I664"/>
          <cell r="J664"/>
          <cell r="K664">
            <v>-2</v>
          </cell>
        </row>
        <row r="665">
          <cell r="A665">
            <v>1977</v>
          </cell>
          <cell r="B665" t="str">
            <v>Columbus</v>
          </cell>
          <cell r="C665" t="str">
            <v>USA &amp; Canada</v>
          </cell>
          <cell r="D665"/>
          <cell r="E665">
            <v>18</v>
          </cell>
          <cell r="F665">
            <v>21</v>
          </cell>
          <cell r="G665"/>
          <cell r="H665"/>
          <cell r="I665"/>
          <cell r="J665"/>
          <cell r="K665">
            <v>3</v>
          </cell>
        </row>
        <row r="666">
          <cell r="A666">
            <v>1978</v>
          </cell>
          <cell r="B666" t="str">
            <v>Cypress-Fairbanks</v>
          </cell>
          <cell r="C666" t="str">
            <v>USA &amp; Canada</v>
          </cell>
          <cell r="D666"/>
          <cell r="E666">
            <v>39</v>
          </cell>
          <cell r="F666">
            <v>41</v>
          </cell>
          <cell r="G666"/>
          <cell r="H666"/>
          <cell r="I666"/>
          <cell r="J666"/>
          <cell r="K666">
            <v>2</v>
          </cell>
        </row>
        <row r="667">
          <cell r="A667">
            <v>1979</v>
          </cell>
          <cell r="B667" t="str">
            <v>Deer Park</v>
          </cell>
          <cell r="C667" t="str">
            <v>USA &amp; Canada</v>
          </cell>
          <cell r="D667"/>
          <cell r="E667">
            <v>44</v>
          </cell>
          <cell r="F667">
            <v>41</v>
          </cell>
          <cell r="G667"/>
          <cell r="H667"/>
          <cell r="I667"/>
          <cell r="J667"/>
          <cell r="K667">
            <v>-3</v>
          </cell>
        </row>
        <row r="668">
          <cell r="A668">
            <v>1981</v>
          </cell>
          <cell r="B668" t="str">
            <v>El Campo</v>
          </cell>
          <cell r="C668" t="str">
            <v>USA &amp; Canada</v>
          </cell>
          <cell r="D668"/>
          <cell r="E668">
            <v>98</v>
          </cell>
          <cell r="F668">
            <v>98</v>
          </cell>
          <cell r="G668"/>
          <cell r="H668"/>
          <cell r="I668"/>
          <cell r="J668"/>
          <cell r="K668">
            <v>0</v>
          </cell>
        </row>
        <row r="669">
          <cell r="A669">
            <v>1982</v>
          </cell>
          <cell r="B669" t="str">
            <v>Galena Park/Jacinto City</v>
          </cell>
          <cell r="C669" t="str">
            <v>USA &amp; Canada</v>
          </cell>
          <cell r="D669"/>
          <cell r="E669">
            <v>29</v>
          </cell>
          <cell r="F669">
            <v>29</v>
          </cell>
          <cell r="G669"/>
          <cell r="H669"/>
          <cell r="I669"/>
          <cell r="J669"/>
          <cell r="K669">
            <v>0</v>
          </cell>
        </row>
        <row r="670">
          <cell r="A670">
            <v>1985</v>
          </cell>
          <cell r="B670" t="str">
            <v>Houston Hobby Area</v>
          </cell>
          <cell r="C670" t="str">
            <v>USA &amp; Canada</v>
          </cell>
          <cell r="D670"/>
          <cell r="E670">
            <v>15</v>
          </cell>
          <cell r="F670">
            <v>17</v>
          </cell>
          <cell r="G670"/>
          <cell r="H670"/>
          <cell r="I670"/>
          <cell r="J670"/>
          <cell r="K670">
            <v>2</v>
          </cell>
        </row>
        <row r="671">
          <cell r="A671">
            <v>1986</v>
          </cell>
          <cell r="B671" t="str">
            <v>Harrisburg (Houston)</v>
          </cell>
          <cell r="C671" t="str">
            <v>USA &amp; Canada</v>
          </cell>
          <cell r="D671"/>
          <cell r="E671">
            <v>40</v>
          </cell>
          <cell r="F671">
            <v>39</v>
          </cell>
          <cell r="G671"/>
          <cell r="H671"/>
          <cell r="I671"/>
          <cell r="J671"/>
          <cell r="K671">
            <v>-1</v>
          </cell>
        </row>
        <row r="672">
          <cell r="A672">
            <v>1987</v>
          </cell>
          <cell r="B672" t="str">
            <v>Highlands</v>
          </cell>
          <cell r="C672" t="str">
            <v>USA &amp; Canada</v>
          </cell>
          <cell r="D672"/>
          <cell r="E672">
            <v>20</v>
          </cell>
          <cell r="F672">
            <v>21</v>
          </cell>
          <cell r="G672"/>
          <cell r="H672"/>
          <cell r="I672"/>
          <cell r="J672"/>
          <cell r="K672">
            <v>1</v>
          </cell>
        </row>
        <row r="673">
          <cell r="A673">
            <v>1988</v>
          </cell>
          <cell r="B673" t="str">
            <v>Houston</v>
          </cell>
          <cell r="C673" t="str">
            <v>USA &amp; Canada</v>
          </cell>
          <cell r="D673"/>
          <cell r="E673">
            <v>111</v>
          </cell>
          <cell r="F673">
            <v>116</v>
          </cell>
          <cell r="G673"/>
          <cell r="H673"/>
          <cell r="I673"/>
          <cell r="J673"/>
          <cell r="K673">
            <v>5</v>
          </cell>
        </row>
        <row r="674">
          <cell r="A674">
            <v>1990</v>
          </cell>
          <cell r="B674" t="str">
            <v>Houston Heights</v>
          </cell>
          <cell r="C674" t="str">
            <v>USA &amp; Canada</v>
          </cell>
          <cell r="D674"/>
          <cell r="E674">
            <v>45</v>
          </cell>
          <cell r="F674">
            <v>47</v>
          </cell>
          <cell r="G674"/>
          <cell r="H674"/>
          <cell r="I674"/>
          <cell r="J674"/>
          <cell r="K674">
            <v>2</v>
          </cell>
        </row>
        <row r="675">
          <cell r="A675">
            <v>1991</v>
          </cell>
          <cell r="B675" t="str">
            <v>Humble</v>
          </cell>
          <cell r="C675" t="str">
            <v>USA &amp; Canada</v>
          </cell>
          <cell r="D675"/>
          <cell r="E675">
            <v>72</v>
          </cell>
          <cell r="F675">
            <v>66</v>
          </cell>
          <cell r="G675"/>
          <cell r="H675"/>
          <cell r="I675"/>
          <cell r="J675"/>
          <cell r="K675">
            <v>-6</v>
          </cell>
        </row>
        <row r="676">
          <cell r="A676">
            <v>1992</v>
          </cell>
          <cell r="B676" t="str">
            <v>Katy</v>
          </cell>
          <cell r="C676" t="str">
            <v>USA &amp; Canada</v>
          </cell>
          <cell r="D676"/>
          <cell r="E676">
            <v>89</v>
          </cell>
          <cell r="F676">
            <v>94</v>
          </cell>
          <cell r="G676"/>
          <cell r="H676"/>
          <cell r="I676"/>
          <cell r="J676"/>
          <cell r="K676">
            <v>5</v>
          </cell>
        </row>
        <row r="677">
          <cell r="A677">
            <v>1993</v>
          </cell>
          <cell r="B677" t="str">
            <v>La Porte</v>
          </cell>
          <cell r="C677" t="str">
            <v>USA &amp; Canada</v>
          </cell>
          <cell r="D677"/>
          <cell r="E677">
            <v>35</v>
          </cell>
          <cell r="F677">
            <v>36</v>
          </cell>
          <cell r="G677"/>
          <cell r="H677"/>
          <cell r="I677"/>
          <cell r="J677"/>
          <cell r="K677">
            <v>1</v>
          </cell>
        </row>
        <row r="678">
          <cell r="A678">
            <v>1995</v>
          </cell>
          <cell r="B678" t="str">
            <v>Memorial-Spring Branch (Houston)</v>
          </cell>
          <cell r="C678" t="str">
            <v>USA &amp; Canada</v>
          </cell>
          <cell r="D678"/>
          <cell r="E678">
            <v>54</v>
          </cell>
          <cell r="F678">
            <v>55</v>
          </cell>
          <cell r="G678"/>
          <cell r="H678"/>
          <cell r="I678"/>
          <cell r="J678"/>
          <cell r="K678">
            <v>1</v>
          </cell>
        </row>
        <row r="679">
          <cell r="A679">
            <v>1997</v>
          </cell>
          <cell r="B679" t="str">
            <v>North Shore (Houston)</v>
          </cell>
          <cell r="C679" t="str">
            <v>USA &amp; Canada</v>
          </cell>
          <cell r="D679"/>
          <cell r="E679">
            <v>72</v>
          </cell>
          <cell r="F679">
            <v>73</v>
          </cell>
          <cell r="G679"/>
          <cell r="H679"/>
          <cell r="I679"/>
          <cell r="J679"/>
          <cell r="K679">
            <v>1</v>
          </cell>
        </row>
        <row r="680">
          <cell r="A680">
            <v>1999</v>
          </cell>
          <cell r="B680" t="str">
            <v>Oyster Creek</v>
          </cell>
          <cell r="C680" t="str">
            <v>USA &amp; Canada</v>
          </cell>
          <cell r="D680"/>
          <cell r="E680">
            <v>12</v>
          </cell>
          <cell r="F680">
            <v>10</v>
          </cell>
          <cell r="G680"/>
          <cell r="H680"/>
          <cell r="I680"/>
          <cell r="J680"/>
          <cell r="K680">
            <v>-2</v>
          </cell>
        </row>
        <row r="681">
          <cell r="A681">
            <v>2000</v>
          </cell>
          <cell r="B681" t="str">
            <v>Palacios</v>
          </cell>
          <cell r="C681" t="str">
            <v>USA &amp; Canada</v>
          </cell>
          <cell r="D681"/>
          <cell r="E681">
            <v>14</v>
          </cell>
          <cell r="F681">
            <v>14</v>
          </cell>
          <cell r="G681"/>
          <cell r="H681"/>
          <cell r="I681"/>
          <cell r="J681"/>
          <cell r="K681">
            <v>0</v>
          </cell>
        </row>
        <row r="682">
          <cell r="A682">
            <v>2001</v>
          </cell>
          <cell r="B682" t="str">
            <v>Pasadena</v>
          </cell>
          <cell r="C682" t="str">
            <v>USA &amp; Canada</v>
          </cell>
          <cell r="D682"/>
          <cell r="E682">
            <v>67</v>
          </cell>
          <cell r="F682">
            <v>71</v>
          </cell>
          <cell r="G682"/>
          <cell r="H682"/>
          <cell r="I682"/>
          <cell r="J682"/>
          <cell r="K682">
            <v>4</v>
          </cell>
        </row>
        <row r="683">
          <cell r="A683">
            <v>2002</v>
          </cell>
          <cell r="B683" t="str">
            <v>Pearland</v>
          </cell>
          <cell r="C683" t="str">
            <v>USA &amp; Canada</v>
          </cell>
          <cell r="D683"/>
          <cell r="E683">
            <v>38</v>
          </cell>
          <cell r="F683">
            <v>38</v>
          </cell>
          <cell r="G683"/>
          <cell r="H683"/>
          <cell r="I683"/>
          <cell r="J683"/>
          <cell r="K683">
            <v>0</v>
          </cell>
        </row>
        <row r="684">
          <cell r="A684">
            <v>2003</v>
          </cell>
          <cell r="B684" t="str">
            <v>Richmond</v>
          </cell>
          <cell r="C684" t="str">
            <v>USA &amp; Canada</v>
          </cell>
          <cell r="D684"/>
          <cell r="E684">
            <v>45</v>
          </cell>
          <cell r="F684">
            <v>46</v>
          </cell>
          <cell r="G684"/>
          <cell r="H684"/>
          <cell r="I684"/>
          <cell r="J684"/>
          <cell r="K684">
            <v>1</v>
          </cell>
        </row>
        <row r="685">
          <cell r="A685">
            <v>2004</v>
          </cell>
          <cell r="B685" t="str">
            <v>Galleria River Oaks (Houston)</v>
          </cell>
          <cell r="C685" t="str">
            <v>USA &amp; Canada</v>
          </cell>
          <cell r="D685"/>
          <cell r="E685">
            <v>16</v>
          </cell>
          <cell r="F685">
            <v>16</v>
          </cell>
          <cell r="G685"/>
          <cell r="H685"/>
          <cell r="I685"/>
          <cell r="J685"/>
          <cell r="K685">
            <v>0</v>
          </cell>
        </row>
        <row r="686">
          <cell r="A686">
            <v>2005</v>
          </cell>
          <cell r="B686" t="str">
            <v>Rosenberg</v>
          </cell>
          <cell r="C686" t="str">
            <v>USA &amp; Canada</v>
          </cell>
          <cell r="D686"/>
          <cell r="E686">
            <v>19</v>
          </cell>
          <cell r="F686">
            <v>19</v>
          </cell>
          <cell r="G686"/>
          <cell r="H686"/>
          <cell r="I686"/>
          <cell r="J686"/>
          <cell r="K686">
            <v>0</v>
          </cell>
        </row>
        <row r="687">
          <cell r="A687">
            <v>2006</v>
          </cell>
          <cell r="B687" t="str">
            <v>Sealy</v>
          </cell>
          <cell r="C687" t="str">
            <v>USA &amp; Canada</v>
          </cell>
          <cell r="D687"/>
          <cell r="E687">
            <v>16</v>
          </cell>
          <cell r="F687">
            <v>15</v>
          </cell>
          <cell r="G687"/>
          <cell r="H687"/>
          <cell r="I687"/>
          <cell r="J687"/>
          <cell r="K687">
            <v>-1</v>
          </cell>
        </row>
        <row r="688">
          <cell r="A688">
            <v>2007</v>
          </cell>
          <cell r="B688" t="str">
            <v>Sharpstown (Houston)</v>
          </cell>
          <cell r="C688" t="str">
            <v>USA &amp; Canada</v>
          </cell>
          <cell r="D688"/>
          <cell r="E688">
            <v>18</v>
          </cell>
          <cell r="F688">
            <v>21</v>
          </cell>
          <cell r="G688"/>
          <cell r="H688"/>
          <cell r="I688"/>
          <cell r="J688"/>
          <cell r="K688">
            <v>3</v>
          </cell>
        </row>
        <row r="689">
          <cell r="A689">
            <v>2008</v>
          </cell>
          <cell r="B689" t="str">
            <v>Hermann Park-Houston</v>
          </cell>
          <cell r="C689" t="str">
            <v>USA &amp; Canada</v>
          </cell>
          <cell r="D689"/>
          <cell r="E689">
            <v>22</v>
          </cell>
          <cell r="F689">
            <v>22</v>
          </cell>
          <cell r="G689"/>
          <cell r="H689"/>
          <cell r="I689"/>
          <cell r="J689"/>
          <cell r="K689">
            <v>0</v>
          </cell>
        </row>
        <row r="690">
          <cell r="A690">
            <v>2009</v>
          </cell>
          <cell r="B690" t="str">
            <v>Pasadena-South</v>
          </cell>
          <cell r="C690" t="str">
            <v>USA &amp; Canada</v>
          </cell>
          <cell r="D690"/>
          <cell r="E690">
            <v>22</v>
          </cell>
          <cell r="F690">
            <v>22</v>
          </cell>
          <cell r="G690"/>
          <cell r="H690"/>
          <cell r="I690"/>
          <cell r="J690"/>
          <cell r="K690">
            <v>0</v>
          </cell>
        </row>
        <row r="691">
          <cell r="A691">
            <v>2010</v>
          </cell>
          <cell r="B691" t="str">
            <v>Space Center (Houston)</v>
          </cell>
          <cell r="C691" t="str">
            <v>USA &amp; Canada</v>
          </cell>
          <cell r="D691"/>
          <cell r="E691">
            <v>83</v>
          </cell>
          <cell r="F691">
            <v>88</v>
          </cell>
          <cell r="G691"/>
          <cell r="H691"/>
          <cell r="I691"/>
          <cell r="J691"/>
          <cell r="K691">
            <v>5</v>
          </cell>
        </row>
        <row r="692">
          <cell r="A692">
            <v>2011</v>
          </cell>
          <cell r="B692" t="str">
            <v>Sweeny</v>
          </cell>
          <cell r="C692" t="str">
            <v>USA &amp; Canada</v>
          </cell>
          <cell r="D692"/>
          <cell r="E692">
            <v>22</v>
          </cell>
          <cell r="F692">
            <v>24</v>
          </cell>
          <cell r="G692"/>
          <cell r="H692"/>
          <cell r="I692"/>
          <cell r="J692"/>
          <cell r="K692">
            <v>2</v>
          </cell>
        </row>
        <row r="693">
          <cell r="A693">
            <v>2012</v>
          </cell>
          <cell r="B693" t="str">
            <v>Tomball</v>
          </cell>
          <cell r="C693" t="str">
            <v>USA &amp; Canada</v>
          </cell>
          <cell r="D693"/>
          <cell r="E693">
            <v>58</v>
          </cell>
          <cell r="F693">
            <v>60</v>
          </cell>
          <cell r="G693"/>
          <cell r="H693"/>
          <cell r="I693"/>
          <cell r="J693"/>
          <cell r="K693">
            <v>2</v>
          </cell>
        </row>
        <row r="694">
          <cell r="A694">
            <v>2013</v>
          </cell>
          <cell r="B694" t="str">
            <v>University Area of Houston</v>
          </cell>
          <cell r="C694" t="str">
            <v>USA &amp; Canada</v>
          </cell>
          <cell r="D694"/>
          <cell r="E694">
            <v>41</v>
          </cell>
          <cell r="F694">
            <v>40</v>
          </cell>
          <cell r="G694"/>
          <cell r="H694"/>
          <cell r="I694"/>
          <cell r="J694"/>
          <cell r="K694">
            <v>-1</v>
          </cell>
        </row>
        <row r="695">
          <cell r="A695">
            <v>2014</v>
          </cell>
          <cell r="B695" t="str">
            <v>Weimar</v>
          </cell>
          <cell r="C695" t="str">
            <v>USA &amp; Canada</v>
          </cell>
          <cell r="D695"/>
          <cell r="E695">
            <v>35</v>
          </cell>
          <cell r="F695">
            <v>35</v>
          </cell>
          <cell r="G695"/>
          <cell r="H695"/>
          <cell r="I695"/>
          <cell r="J695"/>
          <cell r="K695">
            <v>0</v>
          </cell>
        </row>
        <row r="696">
          <cell r="A696">
            <v>2015</v>
          </cell>
          <cell r="B696" t="str">
            <v>Houston Westchase</v>
          </cell>
          <cell r="C696" t="str">
            <v>USA &amp; Canada</v>
          </cell>
          <cell r="D696"/>
          <cell r="E696">
            <v>11</v>
          </cell>
          <cell r="F696">
            <v>12</v>
          </cell>
          <cell r="G696"/>
          <cell r="H696"/>
          <cell r="I696"/>
          <cell r="J696"/>
          <cell r="K696">
            <v>1</v>
          </cell>
        </row>
        <row r="697">
          <cell r="A697">
            <v>2016</v>
          </cell>
          <cell r="B697" t="str">
            <v>West Columbia</v>
          </cell>
          <cell r="C697" t="str">
            <v>USA &amp; Canada</v>
          </cell>
          <cell r="D697"/>
          <cell r="E697">
            <v>28</v>
          </cell>
          <cell r="F697">
            <v>28</v>
          </cell>
          <cell r="G697"/>
          <cell r="H697"/>
          <cell r="I697"/>
          <cell r="J697"/>
          <cell r="K697">
            <v>0</v>
          </cell>
        </row>
        <row r="698">
          <cell r="A698">
            <v>2018</v>
          </cell>
          <cell r="B698" t="str">
            <v>Wharton</v>
          </cell>
          <cell r="C698" t="str">
            <v>USA &amp; Canada</v>
          </cell>
          <cell r="D698"/>
          <cell r="E698">
            <v>46</v>
          </cell>
          <cell r="F698">
            <v>47</v>
          </cell>
          <cell r="G698"/>
          <cell r="H698"/>
          <cell r="I698"/>
          <cell r="J698"/>
          <cell r="K698">
            <v>1</v>
          </cell>
        </row>
        <row r="699">
          <cell r="A699">
            <v>21952</v>
          </cell>
          <cell r="B699" t="str">
            <v>Willowbrook (Houston)</v>
          </cell>
          <cell r="C699" t="str">
            <v>USA &amp; Canada</v>
          </cell>
          <cell r="D699"/>
          <cell r="E699">
            <v>18</v>
          </cell>
          <cell r="F699">
            <v>18</v>
          </cell>
          <cell r="G699"/>
          <cell r="H699"/>
          <cell r="I699"/>
          <cell r="J699"/>
          <cell r="K699">
            <v>0</v>
          </cell>
        </row>
        <row r="700">
          <cell r="A700">
            <v>22289</v>
          </cell>
          <cell r="B700" t="str">
            <v>Harris County-Medical Center</v>
          </cell>
          <cell r="C700" t="str">
            <v>USA &amp; Canada</v>
          </cell>
          <cell r="D700"/>
          <cell r="E700">
            <v>9</v>
          </cell>
          <cell r="F700">
            <v>8</v>
          </cell>
          <cell r="G700"/>
          <cell r="H700"/>
          <cell r="I700"/>
          <cell r="J700"/>
          <cell r="K700">
            <v>-1</v>
          </cell>
        </row>
        <row r="701">
          <cell r="A701">
            <v>23493</v>
          </cell>
          <cell r="B701" t="str">
            <v>Sugar Land</v>
          </cell>
          <cell r="C701" t="str">
            <v>USA &amp; Canada</v>
          </cell>
          <cell r="D701"/>
          <cell r="E701">
            <v>69</v>
          </cell>
          <cell r="F701">
            <v>74</v>
          </cell>
          <cell r="G701"/>
          <cell r="H701"/>
          <cell r="I701"/>
          <cell r="J701"/>
          <cell r="K701">
            <v>5</v>
          </cell>
        </row>
        <row r="702">
          <cell r="A702">
            <v>28455</v>
          </cell>
          <cell r="B702" t="str">
            <v>Seabrook</v>
          </cell>
          <cell r="C702" t="str">
            <v>USA &amp; Canada</v>
          </cell>
          <cell r="D702"/>
          <cell r="E702">
            <v>65</v>
          </cell>
          <cell r="F702">
            <v>67</v>
          </cell>
          <cell r="G702"/>
          <cell r="H702"/>
          <cell r="I702"/>
          <cell r="J702"/>
          <cell r="K702">
            <v>2</v>
          </cell>
        </row>
        <row r="703">
          <cell r="A703">
            <v>29161</v>
          </cell>
          <cell r="B703" t="str">
            <v>Bear Creek-Copperfield</v>
          </cell>
          <cell r="C703" t="str">
            <v>USA &amp; Canada</v>
          </cell>
          <cell r="D703"/>
          <cell r="E703">
            <v>18</v>
          </cell>
          <cell r="F703">
            <v>25</v>
          </cell>
          <cell r="G703"/>
          <cell r="H703"/>
          <cell r="I703"/>
          <cell r="J703"/>
          <cell r="K703">
            <v>7</v>
          </cell>
        </row>
        <row r="704">
          <cell r="A704">
            <v>30713</v>
          </cell>
          <cell r="B704" t="str">
            <v>Champions Sunrise (Houston)</v>
          </cell>
          <cell r="C704" t="str">
            <v>USA &amp; Canada</v>
          </cell>
          <cell r="D704"/>
          <cell r="E704">
            <v>13</v>
          </cell>
          <cell r="F704">
            <v>13</v>
          </cell>
          <cell r="G704"/>
          <cell r="H704"/>
          <cell r="I704"/>
          <cell r="J704"/>
          <cell r="K704">
            <v>0</v>
          </cell>
        </row>
        <row r="705">
          <cell r="A705">
            <v>30784</v>
          </cell>
          <cell r="B705" t="str">
            <v>West U (Houston)</v>
          </cell>
          <cell r="C705" t="str">
            <v>USA &amp; Canada</v>
          </cell>
          <cell r="D705"/>
          <cell r="E705">
            <v>103</v>
          </cell>
          <cell r="F705">
            <v>101</v>
          </cell>
          <cell r="G705"/>
          <cell r="H705"/>
          <cell r="I705"/>
          <cell r="J705"/>
          <cell r="K705">
            <v>-2</v>
          </cell>
        </row>
        <row r="706">
          <cell r="A706">
            <v>58601</v>
          </cell>
          <cell r="B706" t="str">
            <v>Washington County</v>
          </cell>
          <cell r="C706" t="str">
            <v>USA &amp; Canada</v>
          </cell>
          <cell r="D706"/>
          <cell r="E706">
            <v>68</v>
          </cell>
          <cell r="F706">
            <v>58</v>
          </cell>
          <cell r="G706"/>
          <cell r="H706"/>
          <cell r="I706"/>
          <cell r="J706"/>
          <cell r="K706">
            <v>-10</v>
          </cell>
        </row>
        <row r="707">
          <cell r="A707">
            <v>58710</v>
          </cell>
          <cell r="B707" t="str">
            <v>Cinco Ranch</v>
          </cell>
          <cell r="C707" t="str">
            <v>USA &amp; Canada</v>
          </cell>
          <cell r="D707"/>
          <cell r="E707">
            <v>17</v>
          </cell>
          <cell r="F707">
            <v>17</v>
          </cell>
          <cell r="G707"/>
          <cell r="H707"/>
          <cell r="I707"/>
          <cell r="J707"/>
          <cell r="K707">
            <v>0</v>
          </cell>
        </row>
        <row r="708">
          <cell r="A708">
            <v>67515</v>
          </cell>
          <cell r="B708" t="str">
            <v>Kingwood</v>
          </cell>
          <cell r="C708" t="str">
            <v>USA &amp; Canada</v>
          </cell>
          <cell r="D708"/>
          <cell r="E708">
            <v>11</v>
          </cell>
          <cell r="F708">
            <v>13</v>
          </cell>
          <cell r="G708"/>
          <cell r="H708"/>
          <cell r="I708"/>
          <cell r="J708"/>
          <cell r="K708">
            <v>2</v>
          </cell>
        </row>
        <row r="709">
          <cell r="A709">
            <v>69641</v>
          </cell>
          <cell r="B709" t="str">
            <v>288 Corridor (Pearland)</v>
          </cell>
          <cell r="C709" t="str">
            <v>USA &amp; Canada</v>
          </cell>
          <cell r="D709"/>
          <cell r="E709">
            <v>2</v>
          </cell>
          <cell r="F709">
            <v>2</v>
          </cell>
          <cell r="G709"/>
          <cell r="H709"/>
          <cell r="I709"/>
          <cell r="J709"/>
          <cell r="K709">
            <v>0</v>
          </cell>
        </row>
        <row r="710">
          <cell r="A710">
            <v>76906</v>
          </cell>
          <cell r="B710" t="str">
            <v>Danbury</v>
          </cell>
          <cell r="C710" t="str">
            <v>USA &amp; Canada</v>
          </cell>
          <cell r="D710"/>
          <cell r="E710">
            <v>16</v>
          </cell>
          <cell r="F710">
            <v>16</v>
          </cell>
          <cell r="G710"/>
          <cell r="H710"/>
          <cell r="I710"/>
          <cell r="J710"/>
          <cell r="K710">
            <v>0</v>
          </cell>
        </row>
        <row r="711">
          <cell r="A711">
            <v>78818</v>
          </cell>
          <cell r="B711" t="str">
            <v>Lake Jackson After 5</v>
          </cell>
          <cell r="C711" t="str">
            <v>USA &amp; Canada</v>
          </cell>
          <cell r="D711"/>
          <cell r="E711">
            <v>22</v>
          </cell>
          <cell r="F711">
            <v>20</v>
          </cell>
          <cell r="G711"/>
          <cell r="H711"/>
          <cell r="I711"/>
          <cell r="J711"/>
          <cell r="K711">
            <v>-2</v>
          </cell>
        </row>
        <row r="712">
          <cell r="A712">
            <v>79592</v>
          </cell>
          <cell r="B712" t="str">
            <v>Houston Skyline</v>
          </cell>
          <cell r="C712" t="str">
            <v>USA &amp; Canada</v>
          </cell>
          <cell r="D712"/>
          <cell r="E712">
            <v>41</v>
          </cell>
          <cell r="F712">
            <v>41</v>
          </cell>
          <cell r="G712"/>
          <cell r="H712"/>
          <cell r="I712"/>
          <cell r="J712"/>
          <cell r="K712">
            <v>0</v>
          </cell>
        </row>
        <row r="713">
          <cell r="A713">
            <v>83246</v>
          </cell>
          <cell r="B713" t="str">
            <v>Waller County</v>
          </cell>
          <cell r="C713" t="str">
            <v>USA &amp; Canada</v>
          </cell>
          <cell r="D713"/>
          <cell r="E713">
            <v>11</v>
          </cell>
          <cell r="F713">
            <v>10</v>
          </cell>
          <cell r="G713"/>
          <cell r="H713"/>
          <cell r="I713"/>
          <cell r="J713"/>
          <cell r="K713">
            <v>-1</v>
          </cell>
        </row>
        <row r="714">
          <cell r="A714">
            <v>83268</v>
          </cell>
          <cell r="B714" t="str">
            <v>Houston Northwest Sunset</v>
          </cell>
          <cell r="C714" t="str">
            <v>USA &amp; Canada</v>
          </cell>
          <cell r="D714"/>
          <cell r="E714">
            <v>12</v>
          </cell>
          <cell r="F714">
            <v>12</v>
          </cell>
          <cell r="G714"/>
          <cell r="H714"/>
          <cell r="I714"/>
          <cell r="J714"/>
          <cell r="K714">
            <v>0</v>
          </cell>
        </row>
        <row r="715">
          <cell r="A715">
            <v>84118</v>
          </cell>
          <cell r="B715" t="str">
            <v>Alvin Sunrise</v>
          </cell>
          <cell r="C715" t="str">
            <v>USA &amp; Canada</v>
          </cell>
          <cell r="D715"/>
          <cell r="E715">
            <v>27</v>
          </cell>
          <cell r="F715">
            <v>32</v>
          </cell>
          <cell r="G715"/>
          <cell r="H715"/>
          <cell r="I715"/>
          <cell r="J715"/>
          <cell r="K715">
            <v>5</v>
          </cell>
        </row>
        <row r="716">
          <cell r="A716">
            <v>85583</v>
          </cell>
          <cell r="B716" t="str">
            <v>E-Club of Houston</v>
          </cell>
          <cell r="C716" t="str">
            <v>USA &amp; Canada</v>
          </cell>
          <cell r="D716"/>
          <cell r="E716">
            <v>50</v>
          </cell>
          <cell r="F716">
            <v>54</v>
          </cell>
          <cell r="G716"/>
          <cell r="H716"/>
          <cell r="I716"/>
          <cell r="J716"/>
          <cell r="K716">
            <v>4</v>
          </cell>
        </row>
        <row r="717">
          <cell r="A717">
            <v>85740</v>
          </cell>
          <cell r="B717" t="str">
            <v>Brazos River, Fulshear</v>
          </cell>
          <cell r="C717" t="str">
            <v>USA &amp; Canada</v>
          </cell>
          <cell r="D717"/>
          <cell r="E717">
            <v>35</v>
          </cell>
          <cell r="F717">
            <v>33</v>
          </cell>
          <cell r="G717"/>
          <cell r="H717"/>
          <cell r="I717"/>
          <cell r="J717"/>
          <cell r="K717">
            <v>-2</v>
          </cell>
        </row>
        <row r="718">
          <cell r="A718">
            <v>88468</v>
          </cell>
          <cell r="B718" t="str">
            <v>Houston Energy Corridor</v>
          </cell>
          <cell r="C718" t="str">
            <v>USA &amp; Canada</v>
          </cell>
          <cell r="D718"/>
          <cell r="E718">
            <v>14</v>
          </cell>
          <cell r="F718">
            <v>14</v>
          </cell>
          <cell r="G718"/>
          <cell r="H718"/>
          <cell r="I718"/>
          <cell r="J718"/>
          <cell r="K718">
            <v>0</v>
          </cell>
        </row>
        <row r="719">
          <cell r="A719">
            <v>89566</v>
          </cell>
          <cell r="B719" t="str">
            <v>Downtown Houston</v>
          </cell>
          <cell r="C719" t="str">
            <v>USA &amp; Canada</v>
          </cell>
          <cell r="D719"/>
          <cell r="E719">
            <v>115</v>
          </cell>
          <cell r="F719">
            <v>126</v>
          </cell>
          <cell r="G719"/>
          <cell r="H719"/>
          <cell r="I719"/>
          <cell r="J719"/>
          <cell r="K719">
            <v>11</v>
          </cell>
        </row>
        <row r="720">
          <cell r="A720">
            <v>90016</v>
          </cell>
          <cell r="B720" t="str">
            <v>Houston International</v>
          </cell>
          <cell r="C720" t="str">
            <v>USA &amp; Canada</v>
          </cell>
          <cell r="D720"/>
          <cell r="E720">
            <v>23</v>
          </cell>
          <cell r="F720">
            <v>22</v>
          </cell>
          <cell r="G720"/>
          <cell r="H720"/>
          <cell r="I720"/>
          <cell r="J720"/>
          <cell r="K720">
            <v>-1</v>
          </cell>
        </row>
        <row r="721">
          <cell r="A721" t="str">
            <v>Existing Club Totals</v>
          </cell>
          <cell r="B721"/>
          <cell r="C721"/>
          <cell r="D721"/>
          <cell r="E721">
            <v>2532</v>
          </cell>
          <cell r="F721">
            <v>2576</v>
          </cell>
          <cell r="G721"/>
          <cell r="H721"/>
          <cell r="I721"/>
          <cell r="J721"/>
          <cell r="K721">
            <v>44</v>
          </cell>
        </row>
        <row r="723">
          <cell r="A723" t="str">
            <v>No New Clubs Chartered Since 1 July</v>
          </cell>
          <cell r="B723"/>
          <cell r="C723"/>
          <cell r="D723"/>
          <cell r="E723"/>
          <cell r="F723"/>
          <cell r="G723"/>
          <cell r="H723"/>
          <cell r="I723"/>
          <cell r="J723"/>
          <cell r="K723"/>
        </row>
        <row r="724">
          <cell r="A724" t="str">
            <v>Club ID</v>
          </cell>
          <cell r="B724" t="str">
            <v>Club Name</v>
          </cell>
          <cell r="C724" t="str">
            <v>Region 14 Name</v>
          </cell>
          <cell r="D724"/>
          <cell r="E724" t="str">
            <v>Member Count @ 1 July</v>
          </cell>
          <cell r="F724" t="str">
            <v>Member Count @ Current</v>
          </cell>
          <cell r="G724"/>
          <cell r="H724" t="str">
            <v>Termination Reason</v>
          </cell>
          <cell r="I724"/>
          <cell r="J724" t="str">
            <v>Termination Date</v>
          </cell>
          <cell r="K724" t="str">
            <v>Net Change from 1 July</v>
          </cell>
        </row>
        <row r="725">
          <cell r="A725"/>
          <cell r="B725"/>
          <cell r="C725"/>
          <cell r="D725"/>
          <cell r="E725">
            <v>0</v>
          </cell>
          <cell r="F725">
            <v>0</v>
          </cell>
          <cell r="G725"/>
          <cell r="H725"/>
          <cell r="I725"/>
          <cell r="J725"/>
          <cell r="K725">
            <v>0</v>
          </cell>
        </row>
        <row r="726">
          <cell r="A726" t="str">
            <v>New Club Totals</v>
          </cell>
          <cell r="B726"/>
          <cell r="C726"/>
          <cell r="D726"/>
          <cell r="E726">
            <v>0</v>
          </cell>
          <cell r="F726">
            <v>0</v>
          </cell>
          <cell r="G726"/>
          <cell r="H726"/>
          <cell r="I726"/>
          <cell r="J726"/>
          <cell r="K726">
            <v>0</v>
          </cell>
        </row>
        <row r="728">
          <cell r="A728"/>
          <cell r="B728"/>
          <cell r="C728"/>
          <cell r="D728" t="str">
            <v>Member at 1 July</v>
          </cell>
          <cell r="E728"/>
          <cell r="F728"/>
          <cell r="G728" t="str">
            <v>Member @ Current</v>
          </cell>
          <cell r="H728"/>
          <cell r="I728" t="str">
            <v>Net Change from 1 July</v>
          </cell>
          <cell r="J728"/>
          <cell r="K728"/>
        </row>
        <row r="729">
          <cell r="A729" t="str">
            <v>Total Performance For District # 5890</v>
          </cell>
          <cell r="B729"/>
          <cell r="C729"/>
          <cell r="D729">
            <v>2532</v>
          </cell>
          <cell r="E729"/>
          <cell r="F729"/>
          <cell r="G729">
            <v>2576</v>
          </cell>
          <cell r="H729"/>
          <cell r="I729">
            <v>44</v>
          </cell>
          <cell r="J729"/>
          <cell r="K729"/>
        </row>
        <row r="731">
          <cell r="A731" t="str">
            <v>District ID 5910</v>
          </cell>
          <cell r="B731"/>
          <cell r="C731"/>
          <cell r="D731"/>
          <cell r="E731"/>
          <cell r="F731"/>
          <cell r="G731"/>
          <cell r="H731"/>
          <cell r="I731"/>
          <cell r="J731"/>
          <cell r="K731"/>
        </row>
        <row r="732">
          <cell r="A732" t="str">
            <v>Club ID</v>
          </cell>
          <cell r="B732" t="str">
            <v>Club Name</v>
          </cell>
          <cell r="C732" t="str">
            <v>Region 14 Name</v>
          </cell>
          <cell r="D732"/>
          <cell r="E732" t="str">
            <v>Member Count @ 1 July</v>
          </cell>
          <cell r="F732" t="str">
            <v>Member Count @ Current</v>
          </cell>
          <cell r="G732"/>
          <cell r="H732" t="str">
            <v>Termination Reason</v>
          </cell>
          <cell r="I732"/>
          <cell r="J732" t="str">
            <v>Termination Date</v>
          </cell>
          <cell r="K732" t="str">
            <v>Net Change from 1 July</v>
          </cell>
        </row>
        <row r="733">
          <cell r="A733">
            <v>2019</v>
          </cell>
          <cell r="B733" t="str">
            <v>Beaumont</v>
          </cell>
          <cell r="C733" t="str">
            <v>USA &amp; Canada</v>
          </cell>
          <cell r="D733"/>
          <cell r="E733">
            <v>246</v>
          </cell>
          <cell r="F733">
            <v>262</v>
          </cell>
          <cell r="G733"/>
          <cell r="H733"/>
          <cell r="I733"/>
          <cell r="J733"/>
          <cell r="K733">
            <v>16</v>
          </cell>
        </row>
        <row r="734">
          <cell r="A734">
            <v>2020</v>
          </cell>
          <cell r="B734" t="str">
            <v>Bridge City-Orangefield</v>
          </cell>
          <cell r="C734" t="str">
            <v>USA &amp; Canada</v>
          </cell>
          <cell r="D734"/>
          <cell r="E734">
            <v>34</v>
          </cell>
          <cell r="F734">
            <v>34</v>
          </cell>
          <cell r="G734"/>
          <cell r="H734"/>
          <cell r="I734"/>
          <cell r="J734"/>
          <cell r="K734">
            <v>0</v>
          </cell>
        </row>
        <row r="735">
          <cell r="A735">
            <v>2021</v>
          </cell>
          <cell r="B735" t="str">
            <v>Bryan</v>
          </cell>
          <cell r="C735" t="str">
            <v>USA &amp; Canada</v>
          </cell>
          <cell r="D735"/>
          <cell r="E735">
            <v>107</v>
          </cell>
          <cell r="F735">
            <v>111</v>
          </cell>
          <cell r="G735"/>
          <cell r="H735"/>
          <cell r="I735"/>
          <cell r="J735"/>
          <cell r="K735">
            <v>4</v>
          </cell>
        </row>
        <row r="736">
          <cell r="A736">
            <v>2022</v>
          </cell>
          <cell r="B736" t="str">
            <v>College Station</v>
          </cell>
          <cell r="C736" t="str">
            <v>USA &amp; Canada</v>
          </cell>
          <cell r="D736"/>
          <cell r="E736">
            <v>41</v>
          </cell>
          <cell r="F736">
            <v>43</v>
          </cell>
          <cell r="G736"/>
          <cell r="H736"/>
          <cell r="I736"/>
          <cell r="J736"/>
          <cell r="K736">
            <v>2</v>
          </cell>
        </row>
        <row r="737">
          <cell r="A737">
            <v>2023</v>
          </cell>
          <cell r="B737" t="str">
            <v>Center</v>
          </cell>
          <cell r="C737" t="str">
            <v>USA &amp; Canada</v>
          </cell>
          <cell r="D737"/>
          <cell r="E737">
            <v>45</v>
          </cell>
          <cell r="F737">
            <v>39</v>
          </cell>
          <cell r="G737"/>
          <cell r="H737"/>
          <cell r="I737"/>
          <cell r="J737"/>
          <cell r="K737">
            <v>-6</v>
          </cell>
        </row>
        <row r="738">
          <cell r="A738">
            <v>2024</v>
          </cell>
          <cell r="B738" t="str">
            <v>Cleveland</v>
          </cell>
          <cell r="C738" t="str">
            <v>USA &amp; Canada</v>
          </cell>
          <cell r="D738"/>
          <cell r="E738">
            <v>25</v>
          </cell>
          <cell r="F738">
            <v>26</v>
          </cell>
          <cell r="G738"/>
          <cell r="H738"/>
          <cell r="I738"/>
          <cell r="J738"/>
          <cell r="K738">
            <v>1</v>
          </cell>
        </row>
        <row r="739">
          <cell r="A739">
            <v>2025</v>
          </cell>
          <cell r="B739" t="str">
            <v>Conroe</v>
          </cell>
          <cell r="C739" t="str">
            <v>USA &amp; Canada</v>
          </cell>
          <cell r="D739"/>
          <cell r="E739">
            <v>48</v>
          </cell>
          <cell r="F739">
            <v>50</v>
          </cell>
          <cell r="G739"/>
          <cell r="H739"/>
          <cell r="I739"/>
          <cell r="J739"/>
          <cell r="K739">
            <v>2</v>
          </cell>
        </row>
        <row r="740">
          <cell r="A740">
            <v>2026</v>
          </cell>
          <cell r="B740" t="str">
            <v>Crockett</v>
          </cell>
          <cell r="C740" t="str">
            <v>USA &amp; Canada</v>
          </cell>
          <cell r="D740"/>
          <cell r="E740">
            <v>31</v>
          </cell>
          <cell r="F740">
            <v>31</v>
          </cell>
          <cell r="G740"/>
          <cell r="H740"/>
          <cell r="I740"/>
          <cell r="J740"/>
          <cell r="K740">
            <v>0</v>
          </cell>
        </row>
        <row r="741">
          <cell r="A741">
            <v>2027</v>
          </cell>
          <cell r="B741" t="str">
            <v>Dayton</v>
          </cell>
          <cell r="C741" t="str">
            <v>USA &amp; Canada</v>
          </cell>
          <cell r="D741"/>
          <cell r="E741">
            <v>23</v>
          </cell>
          <cell r="F741">
            <v>25</v>
          </cell>
          <cell r="G741"/>
          <cell r="H741"/>
          <cell r="I741"/>
          <cell r="J741"/>
          <cell r="K741">
            <v>2</v>
          </cell>
        </row>
        <row r="742">
          <cell r="A742">
            <v>2029</v>
          </cell>
          <cell r="B742" t="str">
            <v>Dickinson</v>
          </cell>
          <cell r="C742" t="str">
            <v>USA &amp; Canada</v>
          </cell>
          <cell r="D742"/>
          <cell r="E742">
            <v>45</v>
          </cell>
          <cell r="F742">
            <v>46</v>
          </cell>
          <cell r="G742"/>
          <cell r="H742"/>
          <cell r="I742"/>
          <cell r="J742"/>
          <cell r="K742">
            <v>1</v>
          </cell>
        </row>
        <row r="743">
          <cell r="A743">
            <v>2030</v>
          </cell>
          <cell r="B743" t="str">
            <v>Friendswood</v>
          </cell>
          <cell r="C743" t="str">
            <v>USA &amp; Canada</v>
          </cell>
          <cell r="D743"/>
          <cell r="E743">
            <v>63</v>
          </cell>
          <cell r="F743">
            <v>59</v>
          </cell>
          <cell r="G743"/>
          <cell r="H743"/>
          <cell r="I743"/>
          <cell r="J743"/>
          <cell r="K743">
            <v>-4</v>
          </cell>
        </row>
        <row r="744">
          <cell r="A744">
            <v>2031</v>
          </cell>
          <cell r="B744" t="str">
            <v>Galveston</v>
          </cell>
          <cell r="C744" t="str">
            <v>USA &amp; Canada</v>
          </cell>
          <cell r="D744"/>
          <cell r="E744">
            <v>107</v>
          </cell>
          <cell r="F744">
            <v>105</v>
          </cell>
          <cell r="G744"/>
          <cell r="H744"/>
          <cell r="I744"/>
          <cell r="J744"/>
          <cell r="K744">
            <v>-2</v>
          </cell>
        </row>
        <row r="745">
          <cell r="A745">
            <v>2032</v>
          </cell>
          <cell r="B745" t="str">
            <v>Galveston Island</v>
          </cell>
          <cell r="C745" t="str">
            <v>USA &amp; Canada</v>
          </cell>
          <cell r="D745"/>
          <cell r="E745">
            <v>53</v>
          </cell>
          <cell r="F745">
            <v>56</v>
          </cell>
          <cell r="G745"/>
          <cell r="H745"/>
          <cell r="I745"/>
          <cell r="J745"/>
          <cell r="K745">
            <v>3</v>
          </cell>
        </row>
        <row r="746">
          <cell r="A746">
            <v>2034</v>
          </cell>
          <cell r="B746" t="str">
            <v>Huntsville</v>
          </cell>
          <cell r="C746" t="str">
            <v>USA &amp; Canada</v>
          </cell>
          <cell r="D746"/>
          <cell r="E746">
            <v>69</v>
          </cell>
          <cell r="F746">
            <v>67</v>
          </cell>
          <cell r="G746"/>
          <cell r="H746"/>
          <cell r="I746"/>
          <cell r="J746"/>
          <cell r="K746">
            <v>-2</v>
          </cell>
        </row>
        <row r="747">
          <cell r="A747">
            <v>2036</v>
          </cell>
          <cell r="B747" t="str">
            <v>The Mainland (La Marque)</v>
          </cell>
          <cell r="C747" t="str">
            <v>USA &amp; Canada</v>
          </cell>
          <cell r="D747"/>
          <cell r="E747">
            <v>36</v>
          </cell>
          <cell r="F747">
            <v>36</v>
          </cell>
          <cell r="G747"/>
          <cell r="H747"/>
          <cell r="I747"/>
          <cell r="J747"/>
          <cell r="K747">
            <v>0</v>
          </cell>
        </row>
        <row r="748">
          <cell r="A748">
            <v>2037</v>
          </cell>
          <cell r="B748" t="str">
            <v>League City</v>
          </cell>
          <cell r="C748" t="str">
            <v>USA &amp; Canada</v>
          </cell>
          <cell r="D748"/>
          <cell r="E748">
            <v>32</v>
          </cell>
          <cell r="F748">
            <v>35</v>
          </cell>
          <cell r="G748"/>
          <cell r="H748"/>
          <cell r="I748"/>
          <cell r="J748"/>
          <cell r="K748">
            <v>3</v>
          </cell>
        </row>
        <row r="749">
          <cell r="A749">
            <v>2038</v>
          </cell>
          <cell r="B749" t="str">
            <v>Liberty</v>
          </cell>
          <cell r="C749" t="str">
            <v>USA &amp; Canada</v>
          </cell>
          <cell r="D749"/>
          <cell r="E749">
            <v>51</v>
          </cell>
          <cell r="F749">
            <v>52</v>
          </cell>
          <cell r="G749"/>
          <cell r="H749"/>
          <cell r="I749"/>
          <cell r="J749"/>
          <cell r="K749">
            <v>1</v>
          </cell>
        </row>
        <row r="750">
          <cell r="A750">
            <v>2039</v>
          </cell>
          <cell r="B750" t="str">
            <v>Livingston</v>
          </cell>
          <cell r="C750" t="str">
            <v>USA &amp; Canada</v>
          </cell>
          <cell r="D750"/>
          <cell r="E750">
            <v>46</v>
          </cell>
          <cell r="F750">
            <v>46</v>
          </cell>
          <cell r="G750"/>
          <cell r="H750"/>
          <cell r="I750"/>
          <cell r="J750"/>
          <cell r="K750">
            <v>0</v>
          </cell>
        </row>
        <row r="751">
          <cell r="A751">
            <v>2040</v>
          </cell>
          <cell r="B751" t="str">
            <v>Lufkin</v>
          </cell>
          <cell r="C751" t="str">
            <v>USA &amp; Canada</v>
          </cell>
          <cell r="D751"/>
          <cell r="E751">
            <v>55</v>
          </cell>
          <cell r="F751">
            <v>55</v>
          </cell>
          <cell r="G751"/>
          <cell r="H751"/>
          <cell r="I751"/>
          <cell r="J751"/>
          <cell r="K751">
            <v>0</v>
          </cell>
        </row>
        <row r="752">
          <cell r="A752">
            <v>2041</v>
          </cell>
          <cell r="B752" t="str">
            <v>Nacogdoches</v>
          </cell>
          <cell r="C752" t="str">
            <v>USA &amp; Canada</v>
          </cell>
          <cell r="D752"/>
          <cell r="E752">
            <v>178</v>
          </cell>
          <cell r="F752">
            <v>181</v>
          </cell>
          <cell r="G752"/>
          <cell r="H752"/>
          <cell r="I752"/>
          <cell r="J752"/>
          <cell r="K752">
            <v>3</v>
          </cell>
        </row>
        <row r="753">
          <cell r="A753">
            <v>2042</v>
          </cell>
          <cell r="B753" t="str">
            <v>Nacogdoches (Fredonia)</v>
          </cell>
          <cell r="C753" t="str">
            <v>USA &amp; Canada</v>
          </cell>
          <cell r="D753"/>
          <cell r="E753">
            <v>36</v>
          </cell>
          <cell r="F753">
            <v>41</v>
          </cell>
          <cell r="G753"/>
          <cell r="H753"/>
          <cell r="I753"/>
          <cell r="J753"/>
          <cell r="K753">
            <v>5</v>
          </cell>
        </row>
        <row r="754">
          <cell r="A754">
            <v>2043</v>
          </cell>
          <cell r="B754" t="str">
            <v>Nederland</v>
          </cell>
          <cell r="C754" t="str">
            <v>USA &amp; Canada</v>
          </cell>
          <cell r="D754"/>
          <cell r="E754">
            <v>22</v>
          </cell>
          <cell r="F754">
            <v>22</v>
          </cell>
          <cell r="G754"/>
          <cell r="H754"/>
          <cell r="I754"/>
          <cell r="J754"/>
          <cell r="K754">
            <v>0</v>
          </cell>
        </row>
        <row r="755">
          <cell r="A755">
            <v>2045</v>
          </cell>
          <cell r="B755" t="str">
            <v>Orange</v>
          </cell>
          <cell r="C755" t="str">
            <v>USA &amp; Canada</v>
          </cell>
          <cell r="D755"/>
          <cell r="E755">
            <v>69</v>
          </cell>
          <cell r="F755">
            <v>71</v>
          </cell>
          <cell r="G755"/>
          <cell r="H755"/>
          <cell r="I755"/>
          <cell r="J755"/>
          <cell r="K755">
            <v>2</v>
          </cell>
        </row>
        <row r="756">
          <cell r="A756">
            <v>2046</v>
          </cell>
          <cell r="B756" t="str">
            <v>Palestine</v>
          </cell>
          <cell r="C756" t="str">
            <v>USA &amp; Canada</v>
          </cell>
          <cell r="D756"/>
          <cell r="E756">
            <v>101</v>
          </cell>
          <cell r="F756">
            <v>100</v>
          </cell>
          <cell r="G756"/>
          <cell r="H756"/>
          <cell r="I756"/>
          <cell r="J756"/>
          <cell r="K756">
            <v>-1</v>
          </cell>
        </row>
        <row r="757">
          <cell r="A757">
            <v>2047</v>
          </cell>
          <cell r="B757" t="str">
            <v>Port Arthur</v>
          </cell>
          <cell r="C757" t="str">
            <v>USA &amp; Canada</v>
          </cell>
          <cell r="D757"/>
          <cell r="E757">
            <v>54</v>
          </cell>
          <cell r="F757">
            <v>54</v>
          </cell>
          <cell r="G757"/>
          <cell r="H757"/>
          <cell r="I757"/>
          <cell r="J757"/>
          <cell r="K757">
            <v>0</v>
          </cell>
        </row>
        <row r="758">
          <cell r="A758">
            <v>2048</v>
          </cell>
          <cell r="B758" t="str">
            <v>Port Neches-Groves</v>
          </cell>
          <cell r="C758" t="str">
            <v>USA &amp; Canada</v>
          </cell>
          <cell r="D758"/>
          <cell r="E758">
            <v>24</v>
          </cell>
          <cell r="F758">
            <v>25</v>
          </cell>
          <cell r="G758"/>
          <cell r="H758"/>
          <cell r="I758"/>
          <cell r="J758"/>
          <cell r="K758">
            <v>1</v>
          </cell>
        </row>
        <row r="759">
          <cell r="A759">
            <v>2049</v>
          </cell>
          <cell r="B759" t="str">
            <v>Rusk</v>
          </cell>
          <cell r="C759" t="str">
            <v>USA &amp; Canada</v>
          </cell>
          <cell r="D759"/>
          <cell r="E759">
            <v>25</v>
          </cell>
          <cell r="F759">
            <v>25</v>
          </cell>
          <cell r="G759"/>
          <cell r="H759"/>
          <cell r="I759"/>
          <cell r="J759"/>
          <cell r="K759">
            <v>0</v>
          </cell>
        </row>
        <row r="760">
          <cell r="A760">
            <v>2050</v>
          </cell>
          <cell r="B760" t="str">
            <v>San Augustine</v>
          </cell>
          <cell r="C760" t="str">
            <v>USA &amp; Canada</v>
          </cell>
          <cell r="D760"/>
          <cell r="E760">
            <v>25</v>
          </cell>
          <cell r="F760">
            <v>28</v>
          </cell>
          <cell r="G760"/>
          <cell r="H760"/>
          <cell r="I760"/>
          <cell r="J760"/>
          <cell r="K760">
            <v>3</v>
          </cell>
        </row>
        <row r="761">
          <cell r="A761">
            <v>2051</v>
          </cell>
          <cell r="B761" t="str">
            <v>Spindletop (Beaumont)</v>
          </cell>
          <cell r="C761" t="str">
            <v>USA &amp; Canada</v>
          </cell>
          <cell r="D761"/>
          <cell r="E761">
            <v>38</v>
          </cell>
          <cell r="F761">
            <v>41</v>
          </cell>
          <cell r="G761"/>
          <cell r="H761"/>
          <cell r="I761"/>
          <cell r="J761"/>
          <cell r="K761">
            <v>3</v>
          </cell>
        </row>
        <row r="762">
          <cell r="A762">
            <v>2052</v>
          </cell>
          <cell r="B762" t="str">
            <v>Texas City</v>
          </cell>
          <cell r="C762" t="str">
            <v>USA &amp; Canada</v>
          </cell>
          <cell r="D762"/>
          <cell r="E762">
            <v>82</v>
          </cell>
          <cell r="F762">
            <v>84</v>
          </cell>
          <cell r="G762"/>
          <cell r="H762"/>
          <cell r="I762"/>
          <cell r="J762"/>
          <cell r="K762">
            <v>2</v>
          </cell>
        </row>
        <row r="763">
          <cell r="A763">
            <v>2053</v>
          </cell>
          <cell r="B763" t="str">
            <v>Woodlands, The</v>
          </cell>
          <cell r="C763" t="str">
            <v>USA &amp; Canada</v>
          </cell>
          <cell r="D763"/>
          <cell r="E763">
            <v>181</v>
          </cell>
          <cell r="F763">
            <v>177</v>
          </cell>
          <cell r="G763"/>
          <cell r="H763"/>
          <cell r="I763"/>
          <cell r="J763"/>
          <cell r="K763">
            <v>-4</v>
          </cell>
        </row>
        <row r="764">
          <cell r="A764">
            <v>2054</v>
          </cell>
          <cell r="B764" t="str">
            <v>Vidor</v>
          </cell>
          <cell r="C764" t="str">
            <v>USA &amp; Canada</v>
          </cell>
          <cell r="D764"/>
          <cell r="E764">
            <v>27</v>
          </cell>
          <cell r="F764">
            <v>30</v>
          </cell>
          <cell r="G764"/>
          <cell r="H764"/>
          <cell r="I764"/>
          <cell r="J764"/>
          <cell r="K764">
            <v>3</v>
          </cell>
        </row>
        <row r="765">
          <cell r="A765">
            <v>2057</v>
          </cell>
          <cell r="B765" t="str">
            <v>Woodville</v>
          </cell>
          <cell r="C765" t="str">
            <v>USA &amp; Canada</v>
          </cell>
          <cell r="D765"/>
          <cell r="E765">
            <v>18</v>
          </cell>
          <cell r="F765">
            <v>23</v>
          </cell>
          <cell r="G765"/>
          <cell r="H765"/>
          <cell r="I765"/>
          <cell r="J765"/>
          <cell r="K765">
            <v>5</v>
          </cell>
        </row>
        <row r="766">
          <cell r="A766">
            <v>27132</v>
          </cell>
          <cell r="B766" t="str">
            <v>Angelina (Lufkin)</v>
          </cell>
          <cell r="C766" t="str">
            <v>USA &amp; Canada</v>
          </cell>
          <cell r="D766"/>
          <cell r="E766">
            <v>22</v>
          </cell>
          <cell r="F766">
            <v>21</v>
          </cell>
          <cell r="G766"/>
          <cell r="H766"/>
          <cell r="I766"/>
          <cell r="J766"/>
          <cell r="K766">
            <v>-1</v>
          </cell>
        </row>
        <row r="767">
          <cell r="A767">
            <v>30545</v>
          </cell>
          <cell r="B767" t="str">
            <v>Lake Conroe (Montgomery)</v>
          </cell>
          <cell r="C767" t="str">
            <v>USA &amp; Canada</v>
          </cell>
          <cell r="D767"/>
          <cell r="E767">
            <v>37</v>
          </cell>
          <cell r="F767">
            <v>34</v>
          </cell>
          <cell r="G767"/>
          <cell r="H767"/>
          <cell r="I767"/>
          <cell r="J767"/>
          <cell r="K767">
            <v>-3</v>
          </cell>
        </row>
        <row r="768">
          <cell r="A768">
            <v>31063</v>
          </cell>
          <cell r="B768" t="str">
            <v>Aggieland (Bryan/College Station)</v>
          </cell>
          <cell r="C768" t="str">
            <v>USA &amp; Canada</v>
          </cell>
          <cell r="D768"/>
          <cell r="E768">
            <v>28</v>
          </cell>
          <cell r="F768">
            <v>29</v>
          </cell>
          <cell r="G768"/>
          <cell r="H768"/>
          <cell r="I768"/>
          <cell r="J768"/>
          <cell r="K768">
            <v>1</v>
          </cell>
        </row>
        <row r="769">
          <cell r="A769">
            <v>50195</v>
          </cell>
          <cell r="B769" t="str">
            <v>East Montgomery County</v>
          </cell>
          <cell r="C769" t="str">
            <v>USA &amp; Canada</v>
          </cell>
          <cell r="D769"/>
          <cell r="E769">
            <v>32</v>
          </cell>
          <cell r="F769">
            <v>32</v>
          </cell>
          <cell r="G769"/>
          <cell r="H769"/>
          <cell r="I769"/>
          <cell r="J769"/>
          <cell r="K769">
            <v>0</v>
          </cell>
        </row>
        <row r="770">
          <cell r="A770">
            <v>59884</v>
          </cell>
          <cell r="B770" t="str">
            <v>Magnolia</v>
          </cell>
          <cell r="C770" t="str">
            <v>USA &amp; Canada</v>
          </cell>
          <cell r="D770"/>
          <cell r="E770">
            <v>26</v>
          </cell>
          <cell r="F770">
            <v>28</v>
          </cell>
          <cell r="G770"/>
          <cell r="H770"/>
          <cell r="I770"/>
          <cell r="J770"/>
          <cell r="K770">
            <v>2</v>
          </cell>
        </row>
        <row r="771">
          <cell r="A771">
            <v>79011</v>
          </cell>
          <cell r="B771" t="str">
            <v>Hardin County</v>
          </cell>
          <cell r="C771" t="str">
            <v>USA &amp; Canada</v>
          </cell>
          <cell r="D771"/>
          <cell r="E771">
            <v>22</v>
          </cell>
          <cell r="F771">
            <v>22</v>
          </cell>
          <cell r="G771"/>
          <cell r="H771"/>
          <cell r="I771"/>
          <cell r="J771"/>
          <cell r="K771">
            <v>0</v>
          </cell>
        </row>
        <row r="772">
          <cell r="A772" t="str">
            <v>Existing Club Totals</v>
          </cell>
          <cell r="B772"/>
          <cell r="C772"/>
          <cell r="D772"/>
          <cell r="E772">
            <v>2204</v>
          </cell>
          <cell r="F772">
            <v>2246</v>
          </cell>
          <cell r="G772"/>
          <cell r="H772"/>
          <cell r="I772"/>
          <cell r="J772"/>
          <cell r="K772">
            <v>42</v>
          </cell>
        </row>
        <row r="774">
          <cell r="A774" t="str">
            <v>No New Clubs Chartered Since 1 July</v>
          </cell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D775"/>
          <cell r="E775" t="str">
            <v>Member Count @ 1 July</v>
          </cell>
          <cell r="F775" t="str">
            <v>Member Count @ Current</v>
          </cell>
          <cell r="G775"/>
          <cell r="H775" t="str">
            <v>Termination Reason</v>
          </cell>
          <cell r="I775"/>
          <cell r="J775" t="str">
            <v>Termination Date</v>
          </cell>
          <cell r="K775" t="str">
            <v>Net Change from 1 July</v>
          </cell>
        </row>
        <row r="776">
          <cell r="A776"/>
          <cell r="B776"/>
          <cell r="C776"/>
          <cell r="D776"/>
          <cell r="E776">
            <v>0</v>
          </cell>
          <cell r="F776">
            <v>0</v>
          </cell>
          <cell r="G776"/>
          <cell r="H776"/>
          <cell r="I776"/>
          <cell r="J776"/>
          <cell r="K776">
            <v>0</v>
          </cell>
        </row>
        <row r="777">
          <cell r="A777" t="str">
            <v>New Club Totals</v>
          </cell>
          <cell r="B777"/>
          <cell r="C777"/>
          <cell r="D777"/>
          <cell r="E777">
            <v>0</v>
          </cell>
          <cell r="F777">
            <v>0</v>
          </cell>
          <cell r="G777"/>
          <cell r="H777"/>
          <cell r="I777"/>
          <cell r="J777"/>
          <cell r="K777">
            <v>0</v>
          </cell>
        </row>
        <row r="779">
          <cell r="A779"/>
          <cell r="B779"/>
          <cell r="C779"/>
          <cell r="D779" t="str">
            <v>Member at 1 July</v>
          </cell>
          <cell r="E779"/>
          <cell r="F779"/>
          <cell r="G779" t="str">
            <v>Member @ Current</v>
          </cell>
          <cell r="H779"/>
          <cell r="I779" t="str">
            <v>Net Change from 1 July</v>
          </cell>
          <cell r="J779"/>
          <cell r="K779"/>
        </row>
        <row r="780">
          <cell r="A780" t="str">
            <v>Total Performance For District # 5910</v>
          </cell>
          <cell r="B780"/>
          <cell r="C780"/>
          <cell r="D780">
            <v>2204</v>
          </cell>
          <cell r="E780"/>
          <cell r="F780"/>
          <cell r="G780">
            <v>2246</v>
          </cell>
          <cell r="H780"/>
          <cell r="I780">
            <v>42</v>
          </cell>
          <cell r="J780"/>
          <cell r="K780"/>
        </row>
        <row r="782">
          <cell r="A782" t="str">
            <v>District ID 5930</v>
          </cell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</row>
        <row r="783">
          <cell r="A783" t="str">
            <v>Club ID</v>
          </cell>
          <cell r="B783" t="str">
            <v>Club Name</v>
          </cell>
          <cell r="C783" t="str">
            <v>Region 14 Name</v>
          </cell>
          <cell r="D783"/>
          <cell r="E783" t="str">
            <v>Member Count @ 1 July</v>
          </cell>
          <cell r="F783" t="str">
            <v>Member Count @ Current</v>
          </cell>
          <cell r="G783"/>
          <cell r="H783" t="str">
            <v>Termination Reason</v>
          </cell>
          <cell r="I783"/>
          <cell r="J783" t="str">
            <v>Termination Date</v>
          </cell>
          <cell r="K783" t="str">
            <v>Net Change from 1 July</v>
          </cell>
        </row>
        <row r="784">
          <cell r="A784">
            <v>2058</v>
          </cell>
          <cell r="B784" t="str">
            <v>Alice</v>
          </cell>
          <cell r="C784" t="str">
            <v>USA &amp; Canada</v>
          </cell>
          <cell r="D784"/>
          <cell r="E784">
            <v>23</v>
          </cell>
          <cell r="F784">
            <v>22</v>
          </cell>
          <cell r="G784"/>
          <cell r="H784"/>
          <cell r="I784"/>
          <cell r="J784"/>
          <cell r="K784">
            <v>-1</v>
          </cell>
        </row>
        <row r="785">
          <cell r="A785">
            <v>2059</v>
          </cell>
          <cell r="B785" t="str">
            <v>Aransas Pass</v>
          </cell>
          <cell r="C785" t="str">
            <v>USA &amp; Canada</v>
          </cell>
          <cell r="D785"/>
          <cell r="E785">
            <v>10</v>
          </cell>
          <cell r="F785">
            <v>11</v>
          </cell>
          <cell r="G785"/>
          <cell r="H785"/>
          <cell r="I785"/>
          <cell r="J785"/>
          <cell r="K785">
            <v>1</v>
          </cell>
        </row>
        <row r="786">
          <cell r="A786">
            <v>2061</v>
          </cell>
          <cell r="B786" t="str">
            <v>Brownsville</v>
          </cell>
          <cell r="C786" t="str">
            <v>USA &amp; Canada</v>
          </cell>
          <cell r="D786"/>
          <cell r="E786">
            <v>47</v>
          </cell>
          <cell r="F786">
            <v>59</v>
          </cell>
          <cell r="G786"/>
          <cell r="H786"/>
          <cell r="I786"/>
          <cell r="J786"/>
          <cell r="K786">
            <v>12</v>
          </cell>
        </row>
        <row r="787">
          <cell r="A787">
            <v>2062</v>
          </cell>
          <cell r="B787" t="str">
            <v>Corpus Christi</v>
          </cell>
          <cell r="C787" t="str">
            <v>USA &amp; Canada</v>
          </cell>
          <cell r="D787"/>
          <cell r="E787">
            <v>247</v>
          </cell>
          <cell r="F787">
            <v>255</v>
          </cell>
          <cell r="G787"/>
          <cell r="H787"/>
          <cell r="I787"/>
          <cell r="J787"/>
          <cell r="K787">
            <v>8</v>
          </cell>
        </row>
        <row r="788">
          <cell r="A788">
            <v>2063</v>
          </cell>
          <cell r="B788" t="str">
            <v>Donna</v>
          </cell>
          <cell r="C788" t="str">
            <v>USA &amp; Canada</v>
          </cell>
          <cell r="D788"/>
          <cell r="E788">
            <v>7</v>
          </cell>
          <cell r="F788">
            <v>7</v>
          </cell>
          <cell r="G788"/>
          <cell r="H788"/>
          <cell r="I788"/>
          <cell r="J788"/>
          <cell r="K788">
            <v>0</v>
          </cell>
        </row>
        <row r="789">
          <cell r="A789">
            <v>2064</v>
          </cell>
          <cell r="B789" t="str">
            <v>Edcouch-Elsa</v>
          </cell>
          <cell r="C789" t="str">
            <v>USA &amp; Canada</v>
          </cell>
          <cell r="D789"/>
          <cell r="E789">
            <v>17</v>
          </cell>
          <cell r="F789">
            <v>15</v>
          </cell>
          <cell r="G789"/>
          <cell r="H789"/>
          <cell r="I789"/>
          <cell r="J789"/>
          <cell r="K789">
            <v>-2</v>
          </cell>
        </row>
        <row r="790">
          <cell r="A790">
            <v>2065</v>
          </cell>
          <cell r="B790" t="str">
            <v>Edinburg</v>
          </cell>
          <cell r="C790" t="str">
            <v>USA &amp; Canada</v>
          </cell>
          <cell r="D790"/>
          <cell r="E790">
            <v>49</v>
          </cell>
          <cell r="F790">
            <v>54</v>
          </cell>
          <cell r="G790"/>
          <cell r="H790"/>
          <cell r="I790"/>
          <cell r="J790"/>
          <cell r="K790">
            <v>5</v>
          </cell>
        </row>
        <row r="791">
          <cell r="A791">
            <v>2066</v>
          </cell>
          <cell r="B791" t="str">
            <v>Edna</v>
          </cell>
          <cell r="C791" t="str">
            <v>USA &amp; Canada</v>
          </cell>
          <cell r="D791"/>
          <cell r="E791">
            <v>22</v>
          </cell>
          <cell r="F791">
            <v>21</v>
          </cell>
          <cell r="G791"/>
          <cell r="H791"/>
          <cell r="I791"/>
          <cell r="J791"/>
          <cell r="K791">
            <v>-1</v>
          </cell>
        </row>
        <row r="792">
          <cell r="A792">
            <v>2068</v>
          </cell>
          <cell r="B792" t="str">
            <v>Freer</v>
          </cell>
          <cell r="C792" t="str">
            <v>USA &amp; Canada</v>
          </cell>
          <cell r="D792"/>
          <cell r="E792">
            <v>18</v>
          </cell>
          <cell r="F792">
            <v>25</v>
          </cell>
          <cell r="G792"/>
          <cell r="H792"/>
          <cell r="I792"/>
          <cell r="J792"/>
          <cell r="K792">
            <v>7</v>
          </cell>
        </row>
        <row r="793">
          <cell r="A793">
            <v>2069</v>
          </cell>
          <cell r="B793" t="str">
            <v>Ganado</v>
          </cell>
          <cell r="C793" t="str">
            <v>USA &amp; Canada</v>
          </cell>
          <cell r="D793"/>
          <cell r="E793">
            <v>14</v>
          </cell>
          <cell r="F793">
            <v>14</v>
          </cell>
          <cell r="G793"/>
          <cell r="H793"/>
          <cell r="I793"/>
          <cell r="J793"/>
          <cell r="K793">
            <v>0</v>
          </cell>
        </row>
        <row r="794">
          <cell r="A794">
            <v>2070</v>
          </cell>
          <cell r="B794" t="str">
            <v>Goliad</v>
          </cell>
          <cell r="C794" t="str">
            <v>USA &amp; Canada</v>
          </cell>
          <cell r="D794"/>
          <cell r="E794">
            <v>18</v>
          </cell>
          <cell r="F794">
            <v>18</v>
          </cell>
          <cell r="G794"/>
          <cell r="H794"/>
          <cell r="I794"/>
          <cell r="J794"/>
          <cell r="K794">
            <v>0</v>
          </cell>
        </row>
        <row r="795">
          <cell r="A795">
            <v>2071</v>
          </cell>
          <cell r="B795" t="str">
            <v>Harlingen</v>
          </cell>
          <cell r="C795" t="str">
            <v>USA &amp; Canada</v>
          </cell>
          <cell r="D795"/>
          <cell r="E795">
            <v>94</v>
          </cell>
          <cell r="F795">
            <v>88</v>
          </cell>
          <cell r="G795"/>
          <cell r="H795"/>
          <cell r="I795"/>
          <cell r="J795"/>
          <cell r="K795">
            <v>-6</v>
          </cell>
        </row>
        <row r="796">
          <cell r="A796">
            <v>2072</v>
          </cell>
          <cell r="B796" t="str">
            <v>Ingleside</v>
          </cell>
          <cell r="C796" t="str">
            <v>USA &amp; Canada</v>
          </cell>
          <cell r="D796"/>
          <cell r="E796">
            <v>12</v>
          </cell>
          <cell r="F796">
            <v>14</v>
          </cell>
          <cell r="G796"/>
          <cell r="H796"/>
          <cell r="I796"/>
          <cell r="J796"/>
          <cell r="K796">
            <v>2</v>
          </cell>
        </row>
        <row r="797">
          <cell r="A797">
            <v>2073</v>
          </cell>
          <cell r="B797" t="str">
            <v>Kingsville</v>
          </cell>
          <cell r="C797" t="str">
            <v>USA &amp; Canada</v>
          </cell>
          <cell r="D797"/>
          <cell r="E797">
            <v>47</v>
          </cell>
          <cell r="F797">
            <v>51</v>
          </cell>
          <cell r="G797"/>
          <cell r="H797"/>
          <cell r="I797"/>
          <cell r="J797"/>
          <cell r="K797">
            <v>4</v>
          </cell>
        </row>
        <row r="798">
          <cell r="A798">
            <v>2074</v>
          </cell>
          <cell r="B798" t="str">
            <v>Harlingen Sunburst</v>
          </cell>
          <cell r="C798" t="str">
            <v>USA &amp; Canada</v>
          </cell>
          <cell r="D798"/>
          <cell r="E798">
            <v>25</v>
          </cell>
          <cell r="F798">
            <v>24</v>
          </cell>
          <cell r="G798"/>
          <cell r="H798"/>
          <cell r="I798"/>
          <cell r="J798"/>
          <cell r="K798">
            <v>-1</v>
          </cell>
        </row>
        <row r="799">
          <cell r="A799">
            <v>2075</v>
          </cell>
          <cell r="B799" t="str">
            <v>Laredo</v>
          </cell>
          <cell r="C799" t="str">
            <v>USA &amp; Canada</v>
          </cell>
          <cell r="D799"/>
          <cell r="E799">
            <v>109</v>
          </cell>
          <cell r="F799">
            <v>117</v>
          </cell>
          <cell r="G799"/>
          <cell r="H799"/>
          <cell r="I799"/>
          <cell r="J799"/>
          <cell r="K799">
            <v>8</v>
          </cell>
        </row>
        <row r="800">
          <cell r="A800">
            <v>2076</v>
          </cell>
          <cell r="B800" t="str">
            <v>McAllen</v>
          </cell>
          <cell r="C800" t="str">
            <v>USA &amp; Canada</v>
          </cell>
          <cell r="D800"/>
          <cell r="E800">
            <v>55</v>
          </cell>
          <cell r="F800">
            <v>54</v>
          </cell>
          <cell r="G800"/>
          <cell r="H800"/>
          <cell r="I800"/>
          <cell r="J800"/>
          <cell r="K800">
            <v>-1</v>
          </cell>
        </row>
        <row r="801">
          <cell r="A801">
            <v>2077</v>
          </cell>
          <cell r="B801" t="str">
            <v>McAllen South</v>
          </cell>
          <cell r="C801" t="str">
            <v>USA &amp; Canada</v>
          </cell>
          <cell r="D801"/>
          <cell r="E801">
            <v>72</v>
          </cell>
          <cell r="F801">
            <v>70</v>
          </cell>
          <cell r="G801"/>
          <cell r="H801"/>
          <cell r="I801"/>
          <cell r="J801"/>
          <cell r="K801">
            <v>-2</v>
          </cell>
        </row>
        <row r="802">
          <cell r="A802">
            <v>2079</v>
          </cell>
          <cell r="B802" t="str">
            <v>Mission</v>
          </cell>
          <cell r="C802" t="str">
            <v>USA &amp; Canada</v>
          </cell>
          <cell r="D802"/>
          <cell r="E802">
            <v>14</v>
          </cell>
          <cell r="F802">
            <v>13</v>
          </cell>
          <cell r="G802"/>
          <cell r="H802"/>
          <cell r="I802"/>
          <cell r="J802"/>
          <cell r="K802">
            <v>-1</v>
          </cell>
        </row>
        <row r="803">
          <cell r="A803">
            <v>2080</v>
          </cell>
          <cell r="B803" t="str">
            <v>North Brownsville</v>
          </cell>
          <cell r="C803" t="str">
            <v>USA &amp; Canada</v>
          </cell>
          <cell r="D803"/>
          <cell r="E803">
            <v>30</v>
          </cell>
          <cell r="F803">
            <v>29</v>
          </cell>
          <cell r="G803"/>
          <cell r="H803"/>
          <cell r="I803"/>
          <cell r="J803"/>
          <cell r="K803">
            <v>-1</v>
          </cell>
        </row>
        <row r="804">
          <cell r="A804">
            <v>2081</v>
          </cell>
          <cell r="B804" t="str">
            <v>North Harlingen</v>
          </cell>
          <cell r="C804" t="str">
            <v>USA &amp; Canada</v>
          </cell>
          <cell r="D804"/>
          <cell r="E804">
            <v>21</v>
          </cell>
          <cell r="F804">
            <v>21</v>
          </cell>
          <cell r="G804"/>
          <cell r="H804"/>
          <cell r="I804"/>
          <cell r="J804"/>
          <cell r="K804">
            <v>0</v>
          </cell>
        </row>
        <row r="805">
          <cell r="A805">
            <v>2082</v>
          </cell>
          <cell r="B805" t="str">
            <v>Victoria Northside</v>
          </cell>
          <cell r="C805" t="str">
            <v>USA &amp; Canada</v>
          </cell>
          <cell r="D805"/>
          <cell r="E805">
            <v>55</v>
          </cell>
          <cell r="F805">
            <v>50</v>
          </cell>
          <cell r="G805"/>
          <cell r="H805"/>
          <cell r="I805"/>
          <cell r="J805"/>
          <cell r="K805">
            <v>-5</v>
          </cell>
        </row>
        <row r="806">
          <cell r="A806">
            <v>2083</v>
          </cell>
          <cell r="B806" t="str">
            <v>Pharr</v>
          </cell>
          <cell r="C806" t="str">
            <v>USA &amp; Canada</v>
          </cell>
          <cell r="D806"/>
          <cell r="E806">
            <v>18</v>
          </cell>
          <cell r="F806">
            <v>20</v>
          </cell>
          <cell r="G806"/>
          <cell r="H806"/>
          <cell r="I806"/>
          <cell r="J806"/>
          <cell r="K806">
            <v>2</v>
          </cell>
        </row>
        <row r="807">
          <cell r="A807">
            <v>2084</v>
          </cell>
          <cell r="B807" t="str">
            <v>Port Isabel</v>
          </cell>
          <cell r="C807" t="str">
            <v>USA &amp; Canada</v>
          </cell>
          <cell r="D807"/>
          <cell r="E807">
            <v>37</v>
          </cell>
          <cell r="F807">
            <v>36</v>
          </cell>
          <cell r="G807"/>
          <cell r="H807"/>
          <cell r="I807"/>
          <cell r="J807"/>
          <cell r="K807">
            <v>-1</v>
          </cell>
        </row>
        <row r="808">
          <cell r="A808">
            <v>2085</v>
          </cell>
          <cell r="B808" t="str">
            <v>Portland</v>
          </cell>
          <cell r="C808" t="str">
            <v>USA &amp; Canada</v>
          </cell>
          <cell r="D808"/>
          <cell r="E808">
            <v>28</v>
          </cell>
          <cell r="F808">
            <v>29</v>
          </cell>
          <cell r="G808"/>
          <cell r="H808"/>
          <cell r="I808"/>
          <cell r="J808"/>
          <cell r="K808">
            <v>1</v>
          </cell>
        </row>
        <row r="809">
          <cell r="A809">
            <v>2086</v>
          </cell>
          <cell r="B809" t="str">
            <v>Port Lavaca</v>
          </cell>
          <cell r="C809" t="str">
            <v>USA &amp; Canada</v>
          </cell>
          <cell r="D809"/>
          <cell r="E809">
            <v>48</v>
          </cell>
          <cell r="F809">
            <v>44</v>
          </cell>
          <cell r="G809"/>
          <cell r="H809"/>
          <cell r="I809"/>
          <cell r="J809"/>
          <cell r="K809">
            <v>-4</v>
          </cell>
        </row>
        <row r="810">
          <cell r="A810">
            <v>2089</v>
          </cell>
          <cell r="B810" t="str">
            <v>Rio Grande City</v>
          </cell>
          <cell r="C810" t="str">
            <v>USA &amp; Canada</v>
          </cell>
          <cell r="D810"/>
          <cell r="E810">
            <v>17</v>
          </cell>
          <cell r="F810">
            <v>18</v>
          </cell>
          <cell r="G810"/>
          <cell r="H810"/>
          <cell r="I810"/>
          <cell r="J810"/>
          <cell r="K810">
            <v>1</v>
          </cell>
        </row>
        <row r="811">
          <cell r="A811">
            <v>2090</v>
          </cell>
          <cell r="B811" t="str">
            <v>Corpus Christi Northwest</v>
          </cell>
          <cell r="C811" t="str">
            <v>USA &amp; Canada</v>
          </cell>
          <cell r="D811"/>
          <cell r="E811">
            <v>27</v>
          </cell>
          <cell r="F811">
            <v>28</v>
          </cell>
          <cell r="G811"/>
          <cell r="H811"/>
          <cell r="I811"/>
          <cell r="J811"/>
          <cell r="K811">
            <v>1</v>
          </cell>
        </row>
        <row r="812">
          <cell r="A812">
            <v>2091</v>
          </cell>
          <cell r="B812" t="str">
            <v>Rockport</v>
          </cell>
          <cell r="C812" t="str">
            <v>USA &amp; Canada</v>
          </cell>
          <cell r="D812"/>
          <cell r="E812">
            <v>30</v>
          </cell>
          <cell r="F812">
            <v>30</v>
          </cell>
          <cell r="G812"/>
          <cell r="H812"/>
          <cell r="I812"/>
          <cell r="J812"/>
          <cell r="K812">
            <v>0</v>
          </cell>
        </row>
        <row r="813">
          <cell r="A813">
            <v>2092</v>
          </cell>
          <cell r="B813" t="str">
            <v>San Benito</v>
          </cell>
          <cell r="C813" t="str">
            <v>USA &amp; Canada</v>
          </cell>
          <cell r="D813"/>
          <cell r="E813">
            <v>8</v>
          </cell>
          <cell r="F813">
            <v>8</v>
          </cell>
          <cell r="G813"/>
          <cell r="H813"/>
          <cell r="I813"/>
          <cell r="J813"/>
          <cell r="K813">
            <v>0</v>
          </cell>
        </row>
        <row r="814">
          <cell r="A814">
            <v>2093</v>
          </cell>
          <cell r="B814" t="str">
            <v>San Diego</v>
          </cell>
          <cell r="C814" t="str">
            <v>USA &amp; Canada</v>
          </cell>
          <cell r="D814"/>
          <cell r="E814">
            <v>28</v>
          </cell>
          <cell r="F814">
            <v>27</v>
          </cell>
          <cell r="G814"/>
          <cell r="H814"/>
          <cell r="I814"/>
          <cell r="J814"/>
          <cell r="K814">
            <v>-1</v>
          </cell>
        </row>
        <row r="815">
          <cell r="A815">
            <v>2094</v>
          </cell>
          <cell r="B815" t="str">
            <v>Sinton</v>
          </cell>
          <cell r="C815" t="str">
            <v>USA &amp; Canada</v>
          </cell>
          <cell r="D815"/>
          <cell r="E815">
            <v>11</v>
          </cell>
          <cell r="F815">
            <v>12</v>
          </cell>
          <cell r="G815"/>
          <cell r="H815"/>
          <cell r="I815"/>
          <cell r="J815"/>
          <cell r="K815">
            <v>1</v>
          </cell>
        </row>
        <row r="816">
          <cell r="A816">
            <v>2095</v>
          </cell>
          <cell r="B816" t="str">
            <v>Southside Corpus Christi</v>
          </cell>
          <cell r="C816" t="str">
            <v>USA &amp; Canada</v>
          </cell>
          <cell r="D816"/>
          <cell r="E816">
            <v>38</v>
          </cell>
          <cell r="F816">
            <v>39</v>
          </cell>
          <cell r="G816"/>
          <cell r="H816"/>
          <cell r="I816"/>
          <cell r="J816"/>
          <cell r="K816">
            <v>1</v>
          </cell>
        </row>
        <row r="817">
          <cell r="A817">
            <v>2097</v>
          </cell>
          <cell r="B817" t="str">
            <v>Three Rivers</v>
          </cell>
          <cell r="C817" t="str">
            <v>USA &amp; Canada</v>
          </cell>
          <cell r="D817"/>
          <cell r="E817">
            <v>6</v>
          </cell>
          <cell r="F817">
            <v>6</v>
          </cell>
          <cell r="G817"/>
          <cell r="H817"/>
          <cell r="I817"/>
          <cell r="J817"/>
          <cell r="K817">
            <v>0</v>
          </cell>
        </row>
        <row r="818">
          <cell r="A818">
            <v>2098</v>
          </cell>
          <cell r="B818" t="str">
            <v>Victoria</v>
          </cell>
          <cell r="C818" t="str">
            <v>USA &amp; Canada</v>
          </cell>
          <cell r="D818"/>
          <cell r="E818">
            <v>75</v>
          </cell>
          <cell r="F818">
            <v>72</v>
          </cell>
          <cell r="G818"/>
          <cell r="H818"/>
          <cell r="I818"/>
          <cell r="J818"/>
          <cell r="K818">
            <v>-3</v>
          </cell>
        </row>
        <row r="819">
          <cell r="A819">
            <v>2099</v>
          </cell>
          <cell r="B819" t="str">
            <v>Weslaco</v>
          </cell>
          <cell r="C819" t="str">
            <v>USA &amp; Canada</v>
          </cell>
          <cell r="D819"/>
          <cell r="E819">
            <v>49</v>
          </cell>
          <cell r="F819">
            <v>51</v>
          </cell>
          <cell r="G819"/>
          <cell r="H819"/>
          <cell r="I819"/>
          <cell r="J819"/>
          <cell r="K819">
            <v>2</v>
          </cell>
        </row>
        <row r="820">
          <cell r="A820">
            <v>2100</v>
          </cell>
          <cell r="B820" t="str">
            <v>West Corpus Christi</v>
          </cell>
          <cell r="C820" t="str">
            <v>USA &amp; Canada</v>
          </cell>
          <cell r="D820"/>
          <cell r="E820">
            <v>33</v>
          </cell>
          <cell r="F820">
            <v>32</v>
          </cell>
          <cell r="G820"/>
          <cell r="H820"/>
          <cell r="I820"/>
          <cell r="J820"/>
          <cell r="K820">
            <v>-1</v>
          </cell>
        </row>
        <row r="821">
          <cell r="A821">
            <v>21591</v>
          </cell>
          <cell r="B821" t="str">
            <v>Victoria Downtown</v>
          </cell>
          <cell r="C821" t="str">
            <v>USA &amp; Canada</v>
          </cell>
          <cell r="D821"/>
          <cell r="E821">
            <v>16</v>
          </cell>
          <cell r="F821">
            <v>17</v>
          </cell>
          <cell r="G821"/>
          <cell r="H821"/>
          <cell r="I821"/>
          <cell r="J821"/>
          <cell r="K821">
            <v>1</v>
          </cell>
        </row>
        <row r="822">
          <cell r="A822">
            <v>22125</v>
          </cell>
          <cell r="B822" t="str">
            <v>Corpus Christi Sunrise</v>
          </cell>
          <cell r="C822" t="str">
            <v>USA &amp; Canada</v>
          </cell>
          <cell r="D822"/>
          <cell r="E822">
            <v>9</v>
          </cell>
          <cell r="F822">
            <v>9</v>
          </cell>
          <cell r="G822"/>
          <cell r="H822"/>
          <cell r="I822"/>
          <cell r="J822"/>
          <cell r="K822">
            <v>0</v>
          </cell>
        </row>
        <row r="823">
          <cell r="A823">
            <v>22257</v>
          </cell>
          <cell r="B823" t="str">
            <v>Laredo Daybreak</v>
          </cell>
          <cell r="C823" t="str">
            <v>USA &amp; Canada</v>
          </cell>
          <cell r="D823"/>
          <cell r="E823">
            <v>46</v>
          </cell>
          <cell r="F823">
            <v>46</v>
          </cell>
          <cell r="G823"/>
          <cell r="H823"/>
          <cell r="I823"/>
          <cell r="J823"/>
          <cell r="K823">
            <v>0</v>
          </cell>
        </row>
        <row r="824">
          <cell r="A824">
            <v>22339</v>
          </cell>
          <cell r="B824" t="str">
            <v>Port Aransas</v>
          </cell>
          <cell r="C824" t="str">
            <v>USA &amp; Canada</v>
          </cell>
          <cell r="D824"/>
          <cell r="E824">
            <v>19</v>
          </cell>
          <cell r="F824">
            <v>21</v>
          </cell>
          <cell r="G824"/>
          <cell r="H824"/>
          <cell r="I824"/>
          <cell r="J824"/>
          <cell r="K824">
            <v>2</v>
          </cell>
        </row>
        <row r="825">
          <cell r="A825">
            <v>23411</v>
          </cell>
          <cell r="B825" t="str">
            <v>Brownsville Sunrise</v>
          </cell>
          <cell r="C825" t="str">
            <v>USA &amp; Canada</v>
          </cell>
          <cell r="D825"/>
          <cell r="E825">
            <v>57</v>
          </cell>
          <cell r="F825">
            <v>57</v>
          </cell>
          <cell r="G825"/>
          <cell r="H825"/>
          <cell r="I825"/>
          <cell r="J825"/>
          <cell r="K825">
            <v>0</v>
          </cell>
        </row>
        <row r="826">
          <cell r="A826">
            <v>25042</v>
          </cell>
          <cell r="B826" t="str">
            <v>Laredo Gateway</v>
          </cell>
          <cell r="C826" t="str">
            <v>USA &amp; Canada</v>
          </cell>
          <cell r="D826"/>
          <cell r="E826">
            <v>42</v>
          </cell>
          <cell r="F826">
            <v>46</v>
          </cell>
          <cell r="G826"/>
          <cell r="H826"/>
          <cell r="I826"/>
          <cell r="J826"/>
          <cell r="K826">
            <v>4</v>
          </cell>
        </row>
        <row r="827">
          <cell r="A827">
            <v>28832</v>
          </cell>
          <cell r="B827" t="str">
            <v>Laredo-Under Seven Flags</v>
          </cell>
          <cell r="C827" t="str">
            <v>USA &amp; Canada</v>
          </cell>
          <cell r="D827"/>
          <cell r="E827">
            <v>8</v>
          </cell>
          <cell r="F827">
            <v>10</v>
          </cell>
          <cell r="G827"/>
          <cell r="H827"/>
          <cell r="I827"/>
          <cell r="J827"/>
          <cell r="K827">
            <v>2</v>
          </cell>
        </row>
        <row r="828">
          <cell r="A828">
            <v>29110</v>
          </cell>
          <cell r="B828" t="str">
            <v>Corpus Christi Evening</v>
          </cell>
          <cell r="C828" t="str">
            <v>USA &amp; Canada</v>
          </cell>
          <cell r="D828"/>
          <cell r="E828">
            <v>22</v>
          </cell>
          <cell r="F828">
            <v>22</v>
          </cell>
          <cell r="G828"/>
          <cell r="H828"/>
          <cell r="I828"/>
          <cell r="J828"/>
          <cell r="K828">
            <v>0</v>
          </cell>
        </row>
        <row r="829">
          <cell r="A829">
            <v>50602</v>
          </cell>
          <cell r="B829" t="str">
            <v>Historic Brownsville</v>
          </cell>
          <cell r="C829" t="str">
            <v>USA &amp; Canada</v>
          </cell>
          <cell r="D829"/>
          <cell r="E829">
            <v>31</v>
          </cell>
          <cell r="F829">
            <v>35</v>
          </cell>
          <cell r="G829"/>
          <cell r="H829"/>
          <cell r="I829"/>
          <cell r="J829"/>
          <cell r="K829">
            <v>4</v>
          </cell>
        </row>
        <row r="830">
          <cell r="A830">
            <v>52338</v>
          </cell>
          <cell r="B830" t="str">
            <v>Kingsville Sunrise</v>
          </cell>
          <cell r="C830" t="str">
            <v>USA &amp; Canada</v>
          </cell>
          <cell r="D830"/>
          <cell r="E830">
            <v>10</v>
          </cell>
          <cell r="F830">
            <v>9</v>
          </cell>
          <cell r="G830"/>
          <cell r="H830"/>
          <cell r="I830"/>
          <cell r="J830"/>
          <cell r="K830">
            <v>-1</v>
          </cell>
        </row>
        <row r="831">
          <cell r="A831">
            <v>79071</v>
          </cell>
          <cell r="B831" t="str">
            <v>Laredo Next Generation</v>
          </cell>
          <cell r="C831" t="str">
            <v>USA &amp; Canada</v>
          </cell>
          <cell r="D831"/>
          <cell r="E831">
            <v>39</v>
          </cell>
          <cell r="F831">
            <v>36</v>
          </cell>
          <cell r="G831"/>
          <cell r="H831"/>
          <cell r="I831"/>
          <cell r="J831"/>
          <cell r="K831">
            <v>-3</v>
          </cell>
        </row>
        <row r="832">
          <cell r="A832">
            <v>87271</v>
          </cell>
          <cell r="B832" t="str">
            <v>McAllen Evening</v>
          </cell>
          <cell r="C832" t="str">
            <v>USA &amp; Canada</v>
          </cell>
          <cell r="D832"/>
          <cell r="E832">
            <v>16</v>
          </cell>
          <cell r="F832">
            <v>16</v>
          </cell>
          <cell r="G832"/>
          <cell r="H832"/>
          <cell r="I832"/>
          <cell r="J832"/>
          <cell r="K832">
            <v>0</v>
          </cell>
        </row>
        <row r="833">
          <cell r="A833">
            <v>89412</v>
          </cell>
          <cell r="B833" t="str">
            <v>Willacy County</v>
          </cell>
          <cell r="C833" t="str">
            <v>USA &amp; Canada</v>
          </cell>
          <cell r="D833"/>
          <cell r="E833">
            <v>16</v>
          </cell>
          <cell r="F833">
            <v>15</v>
          </cell>
          <cell r="G833"/>
          <cell r="H833"/>
          <cell r="I833"/>
          <cell r="J833"/>
          <cell r="K833">
            <v>-1</v>
          </cell>
        </row>
        <row r="834">
          <cell r="A834">
            <v>90048</v>
          </cell>
          <cell r="B834" t="str">
            <v>Los Fresnos</v>
          </cell>
          <cell r="C834" t="str">
            <v>USA &amp; Canada</v>
          </cell>
          <cell r="D834"/>
          <cell r="E834">
            <v>23</v>
          </cell>
          <cell r="F834">
            <v>27</v>
          </cell>
          <cell r="G834"/>
          <cell r="H834"/>
          <cell r="I834"/>
          <cell r="J834"/>
          <cell r="K834">
            <v>4</v>
          </cell>
        </row>
        <row r="835">
          <cell r="A835" t="str">
            <v>Existing Club Totals</v>
          </cell>
          <cell r="B835"/>
          <cell r="C835"/>
          <cell r="D835"/>
          <cell r="E835">
            <v>1813</v>
          </cell>
          <cell r="F835">
            <v>1850</v>
          </cell>
          <cell r="G835"/>
          <cell r="H835"/>
          <cell r="I835"/>
          <cell r="J835"/>
          <cell r="K835">
            <v>37</v>
          </cell>
        </row>
        <row r="837">
          <cell r="A837" t="str">
            <v>No New Clubs Chartered Since 1 July</v>
          </cell>
          <cell r="B837"/>
          <cell r="C837"/>
          <cell r="D837"/>
          <cell r="E837"/>
          <cell r="F837"/>
          <cell r="G837"/>
          <cell r="H837"/>
          <cell r="I837"/>
          <cell r="J837"/>
          <cell r="K837"/>
        </row>
        <row r="838">
          <cell r="A838" t="str">
            <v>Club ID</v>
          </cell>
          <cell r="B838" t="str">
            <v>Club Name</v>
          </cell>
          <cell r="C838" t="str">
            <v>Region 14 Name</v>
          </cell>
          <cell r="D838"/>
          <cell r="E838" t="str">
            <v>Member Count @ 1 July</v>
          </cell>
          <cell r="F838" t="str">
            <v>Member Count @ Current</v>
          </cell>
          <cell r="G838"/>
          <cell r="H838" t="str">
            <v>Termination Reason</v>
          </cell>
          <cell r="I838"/>
          <cell r="J838" t="str">
            <v>Termination Date</v>
          </cell>
          <cell r="K838" t="str">
            <v>Net Change from 1 July</v>
          </cell>
        </row>
        <row r="839">
          <cell r="A839"/>
          <cell r="B839"/>
          <cell r="C839"/>
          <cell r="D839"/>
          <cell r="E839">
            <v>0</v>
          </cell>
          <cell r="F839">
            <v>0</v>
          </cell>
          <cell r="G839"/>
          <cell r="H839"/>
          <cell r="I839"/>
          <cell r="J839"/>
          <cell r="K839">
            <v>0</v>
          </cell>
        </row>
        <row r="840">
          <cell r="A840" t="str">
            <v>New Club Totals</v>
          </cell>
          <cell r="B840"/>
          <cell r="C840"/>
          <cell r="D840"/>
          <cell r="E840">
            <v>0</v>
          </cell>
          <cell r="F840">
            <v>0</v>
          </cell>
          <cell r="G840"/>
          <cell r="H840"/>
          <cell r="I840"/>
          <cell r="J840"/>
          <cell r="K840">
            <v>0</v>
          </cell>
        </row>
        <row r="842">
          <cell r="A842"/>
          <cell r="B842"/>
          <cell r="C842"/>
          <cell r="D842" t="str">
            <v>Member at 1 July</v>
          </cell>
          <cell r="E842"/>
          <cell r="F842"/>
          <cell r="G842" t="str">
            <v>Member @ Current</v>
          </cell>
          <cell r="H842"/>
          <cell r="I842" t="str">
            <v>Net Change from 1 July</v>
          </cell>
          <cell r="J842"/>
          <cell r="K842"/>
        </row>
        <row r="843">
          <cell r="A843" t="str">
            <v>Total Performance For District # 5930</v>
          </cell>
          <cell r="B843"/>
          <cell r="C843"/>
          <cell r="D843">
            <v>1813</v>
          </cell>
          <cell r="E843"/>
          <cell r="F843"/>
          <cell r="G843">
            <v>1850</v>
          </cell>
          <cell r="H843"/>
          <cell r="I843">
            <v>37</v>
          </cell>
          <cell r="J843"/>
          <cell r="K843"/>
        </row>
        <row r="845">
          <cell r="A845" t="str">
            <v>District ID 5950</v>
          </cell>
          <cell r="B845"/>
          <cell r="C845"/>
          <cell r="D845"/>
          <cell r="E845"/>
          <cell r="F845"/>
          <cell r="G845"/>
          <cell r="H845"/>
          <cell r="I845"/>
          <cell r="J845"/>
          <cell r="K845"/>
        </row>
        <row r="846">
          <cell r="A846" t="str">
            <v>Club ID</v>
          </cell>
          <cell r="B846" t="str">
            <v>Club Name</v>
          </cell>
          <cell r="C846" t="str">
            <v>Region 14 Name</v>
          </cell>
          <cell r="D846"/>
          <cell r="E846" t="str">
            <v>Member Count @ 1 July</v>
          </cell>
          <cell r="F846" t="str">
            <v>Member Count @ Current</v>
          </cell>
          <cell r="G846"/>
          <cell r="H846" t="str">
            <v>Termination Reason</v>
          </cell>
          <cell r="I846"/>
          <cell r="J846" t="str">
            <v>Termination Date</v>
          </cell>
          <cell r="K846" t="str">
            <v>Net Change from 1 July</v>
          </cell>
        </row>
        <row r="847">
          <cell r="A847">
            <v>2101</v>
          </cell>
          <cell r="B847" t="str">
            <v>Alexandria</v>
          </cell>
          <cell r="C847" t="str">
            <v>USA &amp; Canada</v>
          </cell>
          <cell r="D847"/>
          <cell r="E847">
            <v>76</v>
          </cell>
          <cell r="F847">
            <v>77</v>
          </cell>
          <cell r="G847"/>
          <cell r="H847"/>
          <cell r="I847"/>
          <cell r="J847"/>
          <cell r="K847">
            <v>1</v>
          </cell>
        </row>
        <row r="848">
          <cell r="A848">
            <v>2102</v>
          </cell>
          <cell r="B848" t="str">
            <v>Bloomington</v>
          </cell>
          <cell r="C848" t="str">
            <v>USA &amp; Canada</v>
          </cell>
          <cell r="D848"/>
          <cell r="E848">
            <v>67</v>
          </cell>
          <cell r="F848">
            <v>69</v>
          </cell>
          <cell r="G848"/>
          <cell r="H848"/>
          <cell r="I848"/>
          <cell r="J848"/>
          <cell r="K848">
            <v>2</v>
          </cell>
        </row>
        <row r="849">
          <cell r="A849">
            <v>2103</v>
          </cell>
          <cell r="B849" t="str">
            <v>Brooklyn Center</v>
          </cell>
          <cell r="C849" t="str">
            <v>USA &amp; Canada</v>
          </cell>
          <cell r="D849"/>
          <cell r="E849">
            <v>23</v>
          </cell>
          <cell r="F849">
            <v>23</v>
          </cell>
          <cell r="G849"/>
          <cell r="H849"/>
          <cell r="I849"/>
          <cell r="J849"/>
          <cell r="K849">
            <v>0</v>
          </cell>
        </row>
        <row r="850">
          <cell r="A850">
            <v>2104</v>
          </cell>
          <cell r="B850" t="str">
            <v>Brooklyn Park</v>
          </cell>
          <cell r="C850" t="str">
            <v>USA &amp; Canada</v>
          </cell>
          <cell r="D850"/>
          <cell r="E850">
            <v>41</v>
          </cell>
          <cell r="F850">
            <v>39</v>
          </cell>
          <cell r="G850"/>
          <cell r="H850"/>
          <cell r="I850"/>
          <cell r="J850"/>
          <cell r="K850">
            <v>-2</v>
          </cell>
        </row>
        <row r="851">
          <cell r="A851">
            <v>2105</v>
          </cell>
          <cell r="B851" t="str">
            <v>Buffalo</v>
          </cell>
          <cell r="C851" t="str">
            <v>USA &amp; Canada</v>
          </cell>
          <cell r="D851"/>
          <cell r="E851">
            <v>63</v>
          </cell>
          <cell r="F851">
            <v>60</v>
          </cell>
          <cell r="G851"/>
          <cell r="H851"/>
          <cell r="I851"/>
          <cell r="J851"/>
          <cell r="K851">
            <v>-3</v>
          </cell>
        </row>
        <row r="852">
          <cell r="A852">
            <v>2106</v>
          </cell>
          <cell r="B852" t="str">
            <v>Burnsville</v>
          </cell>
          <cell r="C852" t="str">
            <v>USA &amp; Canada</v>
          </cell>
          <cell r="D852"/>
          <cell r="E852">
            <v>40</v>
          </cell>
          <cell r="F852">
            <v>41</v>
          </cell>
          <cell r="G852"/>
          <cell r="H852"/>
          <cell r="I852"/>
          <cell r="J852"/>
          <cell r="K852">
            <v>1</v>
          </cell>
        </row>
        <row r="853">
          <cell r="A853">
            <v>2107</v>
          </cell>
          <cell r="B853" t="str">
            <v>Chaska</v>
          </cell>
          <cell r="C853" t="str">
            <v>USA &amp; Canada</v>
          </cell>
          <cell r="D853"/>
          <cell r="E853">
            <v>87</v>
          </cell>
          <cell r="F853">
            <v>87</v>
          </cell>
          <cell r="G853"/>
          <cell r="H853"/>
          <cell r="I853"/>
          <cell r="J853"/>
          <cell r="K853">
            <v>0</v>
          </cell>
        </row>
        <row r="854">
          <cell r="A854">
            <v>2108</v>
          </cell>
          <cell r="B854" t="str">
            <v>Cokato-Dassel</v>
          </cell>
          <cell r="C854" t="str">
            <v>USA &amp; Canada</v>
          </cell>
          <cell r="D854"/>
          <cell r="E854">
            <v>26</v>
          </cell>
          <cell r="F854">
            <v>26</v>
          </cell>
          <cell r="G854"/>
          <cell r="H854"/>
          <cell r="I854"/>
          <cell r="J854"/>
          <cell r="K854">
            <v>0</v>
          </cell>
        </row>
        <row r="855">
          <cell r="A855">
            <v>2109</v>
          </cell>
          <cell r="B855" t="str">
            <v>Crystal-New Hope-Robbinsdale</v>
          </cell>
          <cell r="C855" t="str">
            <v>USA &amp; Canada</v>
          </cell>
          <cell r="D855"/>
          <cell r="E855">
            <v>26</v>
          </cell>
          <cell r="F855">
            <v>28</v>
          </cell>
          <cell r="G855"/>
          <cell r="H855"/>
          <cell r="I855"/>
          <cell r="J855"/>
          <cell r="K855">
            <v>2</v>
          </cell>
        </row>
        <row r="856">
          <cell r="A856">
            <v>2111</v>
          </cell>
          <cell r="B856" t="str">
            <v>Eden Prairie</v>
          </cell>
          <cell r="C856" t="str">
            <v>USA &amp; Canada</v>
          </cell>
          <cell r="D856"/>
          <cell r="E856">
            <v>63</v>
          </cell>
          <cell r="F856">
            <v>64</v>
          </cell>
          <cell r="G856"/>
          <cell r="H856"/>
          <cell r="I856"/>
          <cell r="J856"/>
          <cell r="K856">
            <v>1</v>
          </cell>
        </row>
        <row r="857">
          <cell r="A857">
            <v>2112</v>
          </cell>
          <cell r="B857" t="str">
            <v>Edina</v>
          </cell>
          <cell r="C857" t="str">
            <v>USA &amp; Canada</v>
          </cell>
          <cell r="D857"/>
          <cell r="E857">
            <v>178</v>
          </cell>
          <cell r="F857">
            <v>172</v>
          </cell>
          <cell r="G857"/>
          <cell r="H857"/>
          <cell r="I857"/>
          <cell r="J857"/>
          <cell r="K857">
            <v>-6</v>
          </cell>
        </row>
        <row r="858">
          <cell r="A858">
            <v>2113</v>
          </cell>
          <cell r="B858" t="str">
            <v>Excelsior</v>
          </cell>
          <cell r="C858" t="str">
            <v>USA &amp; Canada</v>
          </cell>
          <cell r="D858"/>
          <cell r="E858">
            <v>36</v>
          </cell>
          <cell r="F858">
            <v>34</v>
          </cell>
          <cell r="G858"/>
          <cell r="H858"/>
          <cell r="I858"/>
          <cell r="J858"/>
          <cell r="K858">
            <v>-2</v>
          </cell>
        </row>
        <row r="859">
          <cell r="A859">
            <v>2114</v>
          </cell>
          <cell r="B859" t="str">
            <v>Fairmont</v>
          </cell>
          <cell r="C859" t="str">
            <v>USA &amp; Canada</v>
          </cell>
          <cell r="D859"/>
          <cell r="E859">
            <v>38</v>
          </cell>
          <cell r="F859">
            <v>36</v>
          </cell>
          <cell r="G859"/>
          <cell r="H859"/>
          <cell r="I859"/>
          <cell r="J859"/>
          <cell r="K859">
            <v>-2</v>
          </cell>
        </row>
        <row r="860">
          <cell r="A860">
            <v>2115</v>
          </cell>
          <cell r="B860" t="str">
            <v>Gaylord</v>
          </cell>
          <cell r="C860" t="str">
            <v>USA &amp; Canada</v>
          </cell>
          <cell r="D860"/>
          <cell r="E860">
            <v>22</v>
          </cell>
          <cell r="F860">
            <v>22</v>
          </cell>
          <cell r="G860"/>
          <cell r="H860"/>
          <cell r="I860"/>
          <cell r="J860"/>
          <cell r="K860">
            <v>0</v>
          </cell>
        </row>
        <row r="861">
          <cell r="A861">
            <v>2116</v>
          </cell>
          <cell r="B861" t="str">
            <v>Glencoe</v>
          </cell>
          <cell r="C861" t="str">
            <v>USA &amp; Canada</v>
          </cell>
          <cell r="D861"/>
          <cell r="E861">
            <v>23</v>
          </cell>
          <cell r="F861">
            <v>23</v>
          </cell>
          <cell r="G861"/>
          <cell r="H861"/>
          <cell r="I861"/>
          <cell r="J861"/>
          <cell r="K861">
            <v>0</v>
          </cell>
        </row>
        <row r="862">
          <cell r="A862">
            <v>2117</v>
          </cell>
          <cell r="B862" t="str">
            <v>Glenwood</v>
          </cell>
          <cell r="C862" t="str">
            <v>USA &amp; Canada</v>
          </cell>
          <cell r="D862"/>
          <cell r="E862">
            <v>55</v>
          </cell>
          <cell r="F862">
            <v>55</v>
          </cell>
          <cell r="G862"/>
          <cell r="H862"/>
          <cell r="I862"/>
          <cell r="J862"/>
          <cell r="K862">
            <v>0</v>
          </cell>
        </row>
        <row r="863">
          <cell r="A863">
            <v>2118</v>
          </cell>
          <cell r="B863" t="str">
            <v>Golden Valley</v>
          </cell>
          <cell r="C863" t="str">
            <v>USA &amp; Canada</v>
          </cell>
          <cell r="D863"/>
          <cell r="E863">
            <v>27</v>
          </cell>
          <cell r="F863">
            <v>27</v>
          </cell>
          <cell r="G863"/>
          <cell r="H863"/>
          <cell r="I863"/>
          <cell r="J863"/>
          <cell r="K863">
            <v>0</v>
          </cell>
        </row>
        <row r="864">
          <cell r="A864">
            <v>2119</v>
          </cell>
          <cell r="B864" t="str">
            <v>Hopkins</v>
          </cell>
          <cell r="C864" t="str">
            <v>USA &amp; Canada</v>
          </cell>
          <cell r="D864"/>
          <cell r="E864">
            <v>29</v>
          </cell>
          <cell r="F864">
            <v>28</v>
          </cell>
          <cell r="G864"/>
          <cell r="H864"/>
          <cell r="I864"/>
          <cell r="J864"/>
          <cell r="K864">
            <v>-1</v>
          </cell>
        </row>
        <row r="865">
          <cell r="A865">
            <v>2120</v>
          </cell>
          <cell r="B865" t="str">
            <v>Hutchinson</v>
          </cell>
          <cell r="C865" t="str">
            <v>USA &amp; Canada</v>
          </cell>
          <cell r="D865"/>
          <cell r="E865">
            <v>33</v>
          </cell>
          <cell r="F865">
            <v>34</v>
          </cell>
          <cell r="G865"/>
          <cell r="H865"/>
          <cell r="I865"/>
          <cell r="J865"/>
          <cell r="K865">
            <v>1</v>
          </cell>
        </row>
        <row r="866">
          <cell r="A866">
            <v>2121</v>
          </cell>
          <cell r="B866" t="str">
            <v>Litchfield</v>
          </cell>
          <cell r="C866" t="str">
            <v>USA &amp; Canada</v>
          </cell>
          <cell r="D866"/>
          <cell r="E866">
            <v>23</v>
          </cell>
          <cell r="F866">
            <v>24</v>
          </cell>
          <cell r="G866"/>
          <cell r="H866"/>
          <cell r="I866"/>
          <cell r="J866"/>
          <cell r="K866">
            <v>1</v>
          </cell>
        </row>
        <row r="867">
          <cell r="A867">
            <v>2122</v>
          </cell>
          <cell r="B867" t="str">
            <v>Madelia</v>
          </cell>
          <cell r="C867" t="str">
            <v>USA &amp; Canada</v>
          </cell>
          <cell r="D867"/>
          <cell r="E867">
            <v>11</v>
          </cell>
          <cell r="F867">
            <v>10</v>
          </cell>
          <cell r="G867"/>
          <cell r="H867"/>
          <cell r="I867"/>
          <cell r="J867"/>
          <cell r="K867">
            <v>-1</v>
          </cell>
        </row>
        <row r="868">
          <cell r="A868">
            <v>2123</v>
          </cell>
          <cell r="B868" t="str">
            <v>Minneapolis</v>
          </cell>
          <cell r="C868" t="str">
            <v>USA &amp; Canada</v>
          </cell>
          <cell r="D868"/>
          <cell r="E868">
            <v>103</v>
          </cell>
          <cell r="F868">
            <v>105</v>
          </cell>
          <cell r="G868"/>
          <cell r="H868"/>
          <cell r="I868"/>
          <cell r="J868"/>
          <cell r="K868">
            <v>2</v>
          </cell>
        </row>
        <row r="869">
          <cell r="A869">
            <v>2124</v>
          </cell>
          <cell r="B869" t="str">
            <v>Plymouth</v>
          </cell>
          <cell r="C869" t="str">
            <v>USA &amp; Canada</v>
          </cell>
          <cell r="D869"/>
          <cell r="E869">
            <v>37</v>
          </cell>
          <cell r="F869">
            <v>38</v>
          </cell>
          <cell r="G869"/>
          <cell r="H869"/>
          <cell r="I869"/>
          <cell r="J869"/>
          <cell r="K869">
            <v>1</v>
          </cell>
        </row>
        <row r="870">
          <cell r="A870">
            <v>2125</v>
          </cell>
          <cell r="B870" t="str">
            <v>Monticello</v>
          </cell>
          <cell r="C870" t="str">
            <v>USA &amp; Canada</v>
          </cell>
          <cell r="D870"/>
          <cell r="E870">
            <v>52</v>
          </cell>
          <cell r="F870">
            <v>53</v>
          </cell>
          <cell r="G870"/>
          <cell r="H870"/>
          <cell r="I870"/>
          <cell r="J870"/>
          <cell r="K870">
            <v>1</v>
          </cell>
        </row>
        <row r="871">
          <cell r="A871">
            <v>2126</v>
          </cell>
          <cell r="B871" t="str">
            <v>Mound/Westonka</v>
          </cell>
          <cell r="C871" t="str">
            <v>USA &amp; Canada</v>
          </cell>
          <cell r="D871"/>
          <cell r="E871">
            <v>17</v>
          </cell>
          <cell r="F871">
            <v>17</v>
          </cell>
          <cell r="G871"/>
          <cell r="H871"/>
          <cell r="I871"/>
          <cell r="J871"/>
          <cell r="K871">
            <v>0</v>
          </cell>
        </row>
        <row r="872">
          <cell r="A872">
            <v>2128</v>
          </cell>
          <cell r="B872" t="str">
            <v>New Ulm</v>
          </cell>
          <cell r="C872" t="str">
            <v>USA &amp; Canada</v>
          </cell>
          <cell r="D872"/>
          <cell r="E872">
            <v>42</v>
          </cell>
          <cell r="F872">
            <v>42</v>
          </cell>
          <cell r="G872"/>
          <cell r="H872"/>
          <cell r="I872"/>
          <cell r="J872"/>
          <cell r="K872">
            <v>0</v>
          </cell>
        </row>
        <row r="873">
          <cell r="A873">
            <v>2129</v>
          </cell>
          <cell r="B873" t="str">
            <v>Redwood Falls</v>
          </cell>
          <cell r="C873" t="str">
            <v>USA &amp; Canada</v>
          </cell>
          <cell r="D873"/>
          <cell r="E873">
            <v>45</v>
          </cell>
          <cell r="F873">
            <v>45</v>
          </cell>
          <cell r="G873"/>
          <cell r="H873"/>
          <cell r="I873"/>
          <cell r="J873"/>
          <cell r="K873">
            <v>0</v>
          </cell>
        </row>
        <row r="874">
          <cell r="A874">
            <v>2130</v>
          </cell>
          <cell r="B874" t="str">
            <v>Richfield</v>
          </cell>
          <cell r="C874" t="str">
            <v>USA &amp; Canada</v>
          </cell>
          <cell r="D874"/>
          <cell r="E874">
            <v>12</v>
          </cell>
          <cell r="F874">
            <v>11</v>
          </cell>
          <cell r="G874"/>
          <cell r="H874"/>
          <cell r="I874"/>
          <cell r="J874"/>
          <cell r="K874">
            <v>-1</v>
          </cell>
        </row>
        <row r="875">
          <cell r="A875">
            <v>2131</v>
          </cell>
          <cell r="B875" t="str">
            <v>St. Cloud</v>
          </cell>
          <cell r="C875" t="str">
            <v>USA &amp; Canada</v>
          </cell>
          <cell r="D875"/>
          <cell r="E875">
            <v>140</v>
          </cell>
          <cell r="F875">
            <v>141</v>
          </cell>
          <cell r="G875"/>
          <cell r="H875"/>
          <cell r="I875"/>
          <cell r="J875"/>
          <cell r="K875">
            <v>1</v>
          </cell>
        </row>
        <row r="876">
          <cell r="A876">
            <v>2132</v>
          </cell>
          <cell r="B876" t="str">
            <v>St. James</v>
          </cell>
          <cell r="C876" t="str">
            <v>USA &amp; Canada</v>
          </cell>
          <cell r="D876"/>
          <cell r="E876">
            <v>22</v>
          </cell>
          <cell r="F876">
            <v>22</v>
          </cell>
          <cell r="G876"/>
          <cell r="H876"/>
          <cell r="I876"/>
          <cell r="J876"/>
          <cell r="K876">
            <v>0</v>
          </cell>
        </row>
        <row r="877">
          <cell r="A877">
            <v>2133</v>
          </cell>
          <cell r="B877" t="str">
            <v>St. Louis Park</v>
          </cell>
          <cell r="C877" t="str">
            <v>USA &amp; Canada</v>
          </cell>
          <cell r="D877"/>
          <cell r="E877">
            <v>29</v>
          </cell>
          <cell r="F877">
            <v>32</v>
          </cell>
          <cell r="G877"/>
          <cell r="H877"/>
          <cell r="I877"/>
          <cell r="J877"/>
          <cell r="K877">
            <v>3</v>
          </cell>
        </row>
        <row r="878">
          <cell r="A878">
            <v>2134</v>
          </cell>
          <cell r="B878" t="str">
            <v>Sauk Centre</v>
          </cell>
          <cell r="C878" t="str">
            <v>USA &amp; Canada</v>
          </cell>
          <cell r="D878"/>
          <cell r="E878">
            <v>19</v>
          </cell>
          <cell r="F878">
            <v>19</v>
          </cell>
          <cell r="G878"/>
          <cell r="H878"/>
          <cell r="I878"/>
          <cell r="J878"/>
          <cell r="K878">
            <v>0</v>
          </cell>
        </row>
        <row r="879">
          <cell r="A879">
            <v>2135</v>
          </cell>
          <cell r="B879" t="str">
            <v>Great River (Sauk Rapids-Sartell)</v>
          </cell>
          <cell r="C879" t="str">
            <v>USA &amp; Canada</v>
          </cell>
          <cell r="D879"/>
          <cell r="E879">
            <v>21</v>
          </cell>
          <cell r="F879">
            <v>21</v>
          </cell>
          <cell r="G879"/>
          <cell r="H879"/>
          <cell r="I879"/>
          <cell r="J879"/>
          <cell r="K879">
            <v>0</v>
          </cell>
        </row>
        <row r="880">
          <cell r="A880">
            <v>2136</v>
          </cell>
          <cell r="B880" t="str">
            <v>Shakopee</v>
          </cell>
          <cell r="C880" t="str">
            <v>USA &amp; Canada</v>
          </cell>
          <cell r="D880"/>
          <cell r="E880">
            <v>49</v>
          </cell>
          <cell r="F880">
            <v>48</v>
          </cell>
          <cell r="G880"/>
          <cell r="H880"/>
          <cell r="I880"/>
          <cell r="J880"/>
          <cell r="K880">
            <v>-1</v>
          </cell>
        </row>
        <row r="881">
          <cell r="A881">
            <v>2137</v>
          </cell>
          <cell r="B881" t="str">
            <v>Springfield</v>
          </cell>
          <cell r="C881" t="str">
            <v>USA &amp; Canada</v>
          </cell>
          <cell r="D881"/>
          <cell r="E881">
            <v>27</v>
          </cell>
          <cell r="F881">
            <v>27</v>
          </cell>
          <cell r="G881"/>
          <cell r="H881"/>
          <cell r="I881"/>
          <cell r="J881"/>
          <cell r="K881">
            <v>0</v>
          </cell>
        </row>
        <row r="882">
          <cell r="A882">
            <v>2138</v>
          </cell>
          <cell r="B882" t="str">
            <v>Wayzata</v>
          </cell>
          <cell r="C882" t="str">
            <v>USA &amp; Canada</v>
          </cell>
          <cell r="D882"/>
          <cell r="E882">
            <v>52</v>
          </cell>
          <cell r="F882">
            <v>51</v>
          </cell>
          <cell r="G882"/>
          <cell r="H882"/>
          <cell r="I882"/>
          <cell r="J882"/>
          <cell r="K882">
            <v>-1</v>
          </cell>
        </row>
        <row r="883">
          <cell r="A883">
            <v>2139</v>
          </cell>
          <cell r="B883" t="str">
            <v>Willmar</v>
          </cell>
          <cell r="C883" t="str">
            <v>USA &amp; Canada</v>
          </cell>
          <cell r="D883"/>
          <cell r="E883">
            <v>82</v>
          </cell>
          <cell r="F883">
            <v>82</v>
          </cell>
          <cell r="G883"/>
          <cell r="H883"/>
          <cell r="I883"/>
          <cell r="J883"/>
          <cell r="K883">
            <v>0</v>
          </cell>
        </row>
        <row r="884">
          <cell r="A884">
            <v>21935</v>
          </cell>
          <cell r="B884" t="str">
            <v>St. Cloud Granite</v>
          </cell>
          <cell r="C884" t="str">
            <v>USA &amp; Canada</v>
          </cell>
          <cell r="D884"/>
          <cell r="E884">
            <v>34</v>
          </cell>
          <cell r="F884">
            <v>34</v>
          </cell>
          <cell r="G884"/>
          <cell r="H884"/>
          <cell r="I884"/>
          <cell r="J884"/>
          <cell r="K884">
            <v>0</v>
          </cell>
        </row>
        <row r="885">
          <cell r="A885">
            <v>22316</v>
          </cell>
          <cell r="B885" t="str">
            <v>Minneapolis City of Lakes</v>
          </cell>
          <cell r="C885" t="str">
            <v>USA &amp; Canada</v>
          </cell>
          <cell r="D885"/>
          <cell r="E885">
            <v>90</v>
          </cell>
          <cell r="F885">
            <v>91</v>
          </cell>
          <cell r="G885"/>
          <cell r="H885"/>
          <cell r="I885"/>
          <cell r="J885"/>
          <cell r="K885">
            <v>1</v>
          </cell>
        </row>
        <row r="886">
          <cell r="A886">
            <v>22544</v>
          </cell>
          <cell r="B886" t="str">
            <v>Apple Valley</v>
          </cell>
          <cell r="C886" t="str">
            <v>USA &amp; Canada</v>
          </cell>
          <cell r="D886"/>
          <cell r="E886">
            <v>42</v>
          </cell>
          <cell r="F886">
            <v>41</v>
          </cell>
          <cell r="G886"/>
          <cell r="H886"/>
          <cell r="I886"/>
          <cell r="J886"/>
          <cell r="K886">
            <v>-1</v>
          </cell>
        </row>
        <row r="887">
          <cell r="A887">
            <v>23222</v>
          </cell>
          <cell r="B887" t="str">
            <v>St. Louis Park Sunrise</v>
          </cell>
          <cell r="C887" t="str">
            <v>USA &amp; Canada</v>
          </cell>
          <cell r="D887"/>
          <cell r="E887">
            <v>18</v>
          </cell>
          <cell r="F887">
            <v>17</v>
          </cell>
          <cell r="G887"/>
          <cell r="H887"/>
          <cell r="I887"/>
          <cell r="J887"/>
          <cell r="K887">
            <v>-1</v>
          </cell>
        </row>
        <row r="888">
          <cell r="A888">
            <v>23518</v>
          </cell>
          <cell r="B888" t="str">
            <v>Waconia-West Carver</v>
          </cell>
          <cell r="C888" t="str">
            <v>USA &amp; Canada</v>
          </cell>
          <cell r="D888"/>
          <cell r="E888">
            <v>37</v>
          </cell>
          <cell r="F888">
            <v>36</v>
          </cell>
          <cell r="G888"/>
          <cell r="H888"/>
          <cell r="I888"/>
          <cell r="J888"/>
          <cell r="K888">
            <v>-1</v>
          </cell>
        </row>
        <row r="889">
          <cell r="A889">
            <v>24772</v>
          </cell>
          <cell r="B889" t="str">
            <v>Eagan</v>
          </cell>
          <cell r="C889" t="str">
            <v>USA &amp; Canada</v>
          </cell>
          <cell r="D889"/>
          <cell r="E889">
            <v>65</v>
          </cell>
          <cell r="F889">
            <v>66</v>
          </cell>
          <cell r="G889"/>
          <cell r="H889"/>
          <cell r="I889"/>
          <cell r="J889"/>
          <cell r="K889">
            <v>1</v>
          </cell>
        </row>
        <row r="890">
          <cell r="A890">
            <v>25018</v>
          </cell>
          <cell r="B890" t="str">
            <v>Chanhassen</v>
          </cell>
          <cell r="C890" t="str">
            <v>USA &amp; Canada</v>
          </cell>
          <cell r="D890"/>
          <cell r="E890">
            <v>69</v>
          </cell>
          <cell r="F890">
            <v>71</v>
          </cell>
          <cell r="G890"/>
          <cell r="H890"/>
          <cell r="I890"/>
          <cell r="J890"/>
          <cell r="K890">
            <v>2</v>
          </cell>
        </row>
        <row r="891">
          <cell r="A891">
            <v>26120</v>
          </cell>
          <cell r="B891" t="str">
            <v>Minneapolis Uptown</v>
          </cell>
          <cell r="C891" t="str">
            <v>USA &amp; Canada</v>
          </cell>
          <cell r="D891"/>
          <cell r="E891">
            <v>23</v>
          </cell>
          <cell r="F891">
            <v>23</v>
          </cell>
          <cell r="G891"/>
          <cell r="H891"/>
          <cell r="I891"/>
          <cell r="J891"/>
          <cell r="K891">
            <v>0</v>
          </cell>
        </row>
        <row r="892">
          <cell r="A892">
            <v>26855</v>
          </cell>
          <cell r="B892" t="str">
            <v>Edina/Morningside</v>
          </cell>
          <cell r="C892" t="str">
            <v>USA &amp; Canada</v>
          </cell>
          <cell r="D892"/>
          <cell r="E892">
            <v>77</v>
          </cell>
          <cell r="F892">
            <v>82</v>
          </cell>
          <cell r="G892"/>
          <cell r="H892"/>
          <cell r="I892"/>
          <cell r="J892"/>
          <cell r="K892">
            <v>5</v>
          </cell>
        </row>
        <row r="893">
          <cell r="A893">
            <v>27196</v>
          </cell>
          <cell r="B893" t="str">
            <v>Maple Grove</v>
          </cell>
          <cell r="C893" t="str">
            <v>USA &amp; Canada</v>
          </cell>
          <cell r="D893"/>
          <cell r="E893">
            <v>63</v>
          </cell>
          <cell r="F893">
            <v>65</v>
          </cell>
          <cell r="G893"/>
          <cell r="H893"/>
          <cell r="I893"/>
          <cell r="J893"/>
          <cell r="K893">
            <v>2</v>
          </cell>
        </row>
        <row r="894">
          <cell r="A894">
            <v>27589</v>
          </cell>
          <cell r="B894" t="str">
            <v>Minnetonka</v>
          </cell>
          <cell r="C894" t="str">
            <v>USA &amp; Canada</v>
          </cell>
          <cell r="D894"/>
          <cell r="E894">
            <v>58</v>
          </cell>
          <cell r="F894">
            <v>55</v>
          </cell>
          <cell r="G894"/>
          <cell r="H894"/>
          <cell r="I894"/>
          <cell r="J894"/>
          <cell r="K894">
            <v>-3</v>
          </cell>
        </row>
        <row r="895">
          <cell r="A895">
            <v>27795</v>
          </cell>
          <cell r="B895" t="str">
            <v>Minneapolis-University</v>
          </cell>
          <cell r="C895" t="str">
            <v>USA &amp; Canada</v>
          </cell>
          <cell r="D895"/>
          <cell r="E895">
            <v>21</v>
          </cell>
          <cell r="F895">
            <v>22</v>
          </cell>
          <cell r="G895"/>
          <cell r="H895"/>
          <cell r="I895"/>
          <cell r="J895"/>
          <cell r="K895">
            <v>1</v>
          </cell>
        </row>
        <row r="896">
          <cell r="A896">
            <v>29948</v>
          </cell>
          <cell r="B896" t="str">
            <v>Burnsville Breakfast</v>
          </cell>
          <cell r="C896" t="str">
            <v>USA &amp; Canada</v>
          </cell>
          <cell r="D896"/>
          <cell r="E896">
            <v>33</v>
          </cell>
          <cell r="F896">
            <v>33</v>
          </cell>
          <cell r="G896"/>
          <cell r="H896"/>
          <cell r="I896"/>
          <cell r="J896"/>
          <cell r="K896">
            <v>0</v>
          </cell>
        </row>
        <row r="897">
          <cell r="A897">
            <v>31826</v>
          </cell>
          <cell r="B897" t="str">
            <v>Minneapolis South</v>
          </cell>
          <cell r="C897" t="str">
            <v>USA &amp; Canada</v>
          </cell>
          <cell r="D897"/>
          <cell r="E897">
            <v>16</v>
          </cell>
          <cell r="F897">
            <v>15</v>
          </cell>
          <cell r="G897"/>
          <cell r="H897"/>
          <cell r="I897"/>
          <cell r="J897"/>
          <cell r="K897">
            <v>-1</v>
          </cell>
        </row>
        <row r="898">
          <cell r="A898">
            <v>31837</v>
          </cell>
          <cell r="B898" t="str">
            <v>Lake Minnetonka-Excelsior</v>
          </cell>
          <cell r="C898" t="str">
            <v>USA &amp; Canada</v>
          </cell>
          <cell r="D898"/>
          <cell r="E898">
            <v>84</v>
          </cell>
          <cell r="F898">
            <v>83</v>
          </cell>
          <cell r="G898"/>
          <cell r="H898"/>
          <cell r="I898"/>
          <cell r="J898"/>
          <cell r="K898">
            <v>-1</v>
          </cell>
        </row>
        <row r="899">
          <cell r="A899">
            <v>57371</v>
          </cell>
          <cell r="B899" t="str">
            <v>Orono</v>
          </cell>
          <cell r="C899" t="str">
            <v>USA &amp; Canada</v>
          </cell>
          <cell r="D899"/>
          <cell r="E899">
            <v>19</v>
          </cell>
          <cell r="F899">
            <v>21</v>
          </cell>
          <cell r="G899"/>
          <cell r="H899"/>
          <cell r="I899"/>
          <cell r="J899"/>
          <cell r="K899">
            <v>2</v>
          </cell>
        </row>
        <row r="900">
          <cell r="A900">
            <v>58068</v>
          </cell>
          <cell r="B900" t="str">
            <v>St. Michael-Albertville</v>
          </cell>
          <cell r="C900" t="str">
            <v>USA &amp; Canada</v>
          </cell>
          <cell r="D900"/>
          <cell r="E900">
            <v>22</v>
          </cell>
          <cell r="F900">
            <v>23</v>
          </cell>
          <cell r="G900"/>
          <cell r="H900"/>
          <cell r="I900"/>
          <cell r="J900"/>
          <cell r="K900">
            <v>1</v>
          </cell>
        </row>
        <row r="901">
          <cell r="A901">
            <v>61545</v>
          </cell>
          <cell r="B901" t="str">
            <v>Eden Prairie Noon</v>
          </cell>
          <cell r="C901" t="str">
            <v>USA &amp; Canada</v>
          </cell>
          <cell r="D901"/>
          <cell r="E901">
            <v>42</v>
          </cell>
          <cell r="F901">
            <v>42</v>
          </cell>
          <cell r="G901"/>
          <cell r="H901"/>
          <cell r="I901"/>
          <cell r="J901"/>
          <cell r="K901">
            <v>0</v>
          </cell>
        </row>
        <row r="902">
          <cell r="A902">
            <v>68577</v>
          </cell>
          <cell r="B902" t="str">
            <v>Savage</v>
          </cell>
          <cell r="C902" t="str">
            <v>USA &amp; Canada</v>
          </cell>
          <cell r="D902"/>
          <cell r="E902">
            <v>22</v>
          </cell>
          <cell r="F902">
            <v>24</v>
          </cell>
          <cell r="G902"/>
          <cell r="H902"/>
          <cell r="I902"/>
          <cell r="J902"/>
          <cell r="K902">
            <v>2</v>
          </cell>
        </row>
        <row r="903">
          <cell r="A903">
            <v>73038</v>
          </cell>
          <cell r="B903" t="str">
            <v>Rogers</v>
          </cell>
          <cell r="C903" t="str">
            <v>USA &amp; Canada</v>
          </cell>
          <cell r="D903"/>
          <cell r="E903">
            <v>21</v>
          </cell>
          <cell r="F903">
            <v>19</v>
          </cell>
          <cell r="G903"/>
          <cell r="H903"/>
          <cell r="I903"/>
          <cell r="J903"/>
          <cell r="K903">
            <v>-2</v>
          </cell>
        </row>
        <row r="904">
          <cell r="A904">
            <v>83137</v>
          </cell>
          <cell r="B904" t="str">
            <v>South Metro Minneapolis Evenings</v>
          </cell>
          <cell r="C904" t="str">
            <v>USA &amp; Canada</v>
          </cell>
          <cell r="D904"/>
          <cell r="E904">
            <v>20</v>
          </cell>
          <cell r="F904">
            <v>21</v>
          </cell>
          <cell r="G904"/>
          <cell r="H904"/>
          <cell r="I904"/>
          <cell r="J904"/>
          <cell r="K904">
            <v>1</v>
          </cell>
        </row>
        <row r="905">
          <cell r="A905">
            <v>84818</v>
          </cell>
          <cell r="B905" t="str">
            <v>North Minneapolis</v>
          </cell>
          <cell r="C905" t="str">
            <v>USA &amp; Canada</v>
          </cell>
          <cell r="D905"/>
          <cell r="E905">
            <v>13</v>
          </cell>
          <cell r="F905">
            <v>13</v>
          </cell>
          <cell r="G905"/>
          <cell r="H905"/>
          <cell r="I905"/>
          <cell r="J905"/>
          <cell r="K905">
            <v>0</v>
          </cell>
        </row>
        <row r="906">
          <cell r="A906">
            <v>86993</v>
          </cell>
          <cell r="B906" t="str">
            <v>Eagan Kick-Start</v>
          </cell>
          <cell r="C906" t="str">
            <v>USA &amp; Canada</v>
          </cell>
          <cell r="D906"/>
          <cell r="E906">
            <v>41</v>
          </cell>
          <cell r="F906">
            <v>43</v>
          </cell>
          <cell r="G906"/>
          <cell r="H906"/>
          <cell r="I906"/>
          <cell r="J906"/>
          <cell r="K906">
            <v>2</v>
          </cell>
        </row>
        <row r="907">
          <cell r="A907">
            <v>87931</v>
          </cell>
          <cell r="B907" t="str">
            <v>Chanhassen Evening</v>
          </cell>
          <cell r="C907" t="str">
            <v>USA &amp; Canada</v>
          </cell>
          <cell r="D907"/>
          <cell r="E907">
            <v>18</v>
          </cell>
          <cell r="F907">
            <v>17</v>
          </cell>
          <cell r="G907"/>
          <cell r="H907"/>
          <cell r="I907"/>
          <cell r="J907"/>
          <cell r="K907">
            <v>-1</v>
          </cell>
        </row>
        <row r="908">
          <cell r="A908">
            <v>89869</v>
          </cell>
          <cell r="B908" t="str">
            <v>Twin Cities Eco</v>
          </cell>
          <cell r="C908" t="str">
            <v>USA &amp; Canada</v>
          </cell>
          <cell r="D908"/>
          <cell r="E908">
            <v>25</v>
          </cell>
          <cell r="F908">
            <v>26</v>
          </cell>
          <cell r="G908"/>
          <cell r="H908"/>
          <cell r="I908"/>
          <cell r="J908"/>
          <cell r="K908">
            <v>1</v>
          </cell>
        </row>
        <row r="909">
          <cell r="A909" t="str">
            <v>Existing Club Totals</v>
          </cell>
          <cell r="B909"/>
          <cell r="C909"/>
          <cell r="D909"/>
          <cell r="E909">
            <v>2709</v>
          </cell>
          <cell r="F909">
            <v>2716</v>
          </cell>
          <cell r="G909"/>
          <cell r="H909"/>
          <cell r="I909"/>
          <cell r="J909"/>
          <cell r="K909">
            <v>7</v>
          </cell>
        </row>
        <row r="911">
          <cell r="A911" t="str">
            <v xml:space="preserve">New Clubs Chartered Since 1 July </v>
          </cell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</row>
        <row r="912">
          <cell r="A912" t="str">
            <v>Club ID</v>
          </cell>
          <cell r="B912" t="str">
            <v>Club Name</v>
          </cell>
          <cell r="C912" t="str">
            <v>Region 14 Name</v>
          </cell>
          <cell r="D912"/>
          <cell r="E912" t="str">
            <v>Member Count @ 1 July</v>
          </cell>
          <cell r="F912" t="str">
            <v>Member Count @ Current</v>
          </cell>
          <cell r="G912"/>
          <cell r="H912" t="str">
            <v>Termination Reason</v>
          </cell>
          <cell r="I912"/>
          <cell r="J912" t="str">
            <v>Termination Date</v>
          </cell>
          <cell r="K912" t="str">
            <v>Net Change from 1 July</v>
          </cell>
        </row>
        <row r="913">
          <cell r="A913">
            <v>90466</v>
          </cell>
          <cell r="B913" t="str">
            <v>Minnesota Veterans (District 5950)</v>
          </cell>
          <cell r="C913" t="str">
            <v>USA &amp; Canada</v>
          </cell>
          <cell r="D913"/>
          <cell r="E913">
            <v>0</v>
          </cell>
          <cell r="F913">
            <v>21</v>
          </cell>
          <cell r="G913"/>
          <cell r="H913"/>
          <cell r="I913"/>
          <cell r="J913"/>
          <cell r="K913">
            <v>21</v>
          </cell>
        </row>
        <row r="914">
          <cell r="A914" t="str">
            <v>New Club Totals</v>
          </cell>
          <cell r="B914"/>
          <cell r="C914"/>
          <cell r="D914"/>
          <cell r="E914">
            <v>0</v>
          </cell>
          <cell r="F914">
            <v>21</v>
          </cell>
          <cell r="G914"/>
          <cell r="H914"/>
          <cell r="I914"/>
          <cell r="J914"/>
          <cell r="K914">
            <v>21</v>
          </cell>
        </row>
        <row r="916">
          <cell r="A916"/>
          <cell r="B916"/>
          <cell r="C916"/>
          <cell r="D916" t="str">
            <v>Member at 1 July</v>
          </cell>
          <cell r="E916"/>
          <cell r="F916"/>
          <cell r="G916" t="str">
            <v>Member @ Current</v>
          </cell>
          <cell r="H916"/>
          <cell r="I916" t="str">
            <v>Net Change from 1 July</v>
          </cell>
          <cell r="J916"/>
          <cell r="K916"/>
        </row>
        <row r="917">
          <cell r="A917" t="str">
            <v>Total Performance For District # 5950</v>
          </cell>
          <cell r="B917"/>
          <cell r="C917"/>
          <cell r="D917">
            <v>2709</v>
          </cell>
          <cell r="E917"/>
          <cell r="F917"/>
          <cell r="G917">
            <v>2737</v>
          </cell>
          <cell r="H917"/>
          <cell r="I917">
            <v>28</v>
          </cell>
          <cell r="J917"/>
          <cell r="K917"/>
        </row>
        <row r="919">
          <cell r="A919" t="str">
            <v>District ID 5960</v>
          </cell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</row>
        <row r="920">
          <cell r="A920" t="str">
            <v>Club ID</v>
          </cell>
          <cell r="B920" t="str">
            <v>Club Name</v>
          </cell>
          <cell r="C920" t="str">
            <v>Region 14 Name</v>
          </cell>
          <cell r="D920"/>
          <cell r="E920" t="str">
            <v>Member Count @ 1 July</v>
          </cell>
          <cell r="F920" t="str">
            <v>Member Count @ Current</v>
          </cell>
          <cell r="G920"/>
          <cell r="H920" t="str">
            <v>Termination Reason</v>
          </cell>
          <cell r="I920"/>
          <cell r="J920" t="str">
            <v>Termination Date</v>
          </cell>
          <cell r="K920" t="str">
            <v>Net Change from 1 July</v>
          </cell>
        </row>
        <row r="921">
          <cell r="A921">
            <v>2140</v>
          </cell>
          <cell r="B921" t="str">
            <v>Albert Lea</v>
          </cell>
          <cell r="C921" t="str">
            <v>USA &amp; Canada</v>
          </cell>
          <cell r="D921"/>
          <cell r="E921">
            <v>26</v>
          </cell>
          <cell r="F921">
            <v>26</v>
          </cell>
          <cell r="G921"/>
          <cell r="H921"/>
          <cell r="I921"/>
          <cell r="J921"/>
          <cell r="K921">
            <v>0</v>
          </cell>
        </row>
        <row r="922">
          <cell r="A922">
            <v>2141</v>
          </cell>
          <cell r="B922" t="str">
            <v>Anoka</v>
          </cell>
          <cell r="C922" t="str">
            <v>USA &amp; Canada</v>
          </cell>
          <cell r="D922"/>
          <cell r="E922">
            <v>27</v>
          </cell>
          <cell r="F922">
            <v>27</v>
          </cell>
          <cell r="G922"/>
          <cell r="H922"/>
          <cell r="I922"/>
          <cell r="J922"/>
          <cell r="K922">
            <v>0</v>
          </cell>
        </row>
        <row r="923">
          <cell r="A923">
            <v>2142</v>
          </cell>
          <cell r="B923" t="str">
            <v>Austin</v>
          </cell>
          <cell r="C923" t="str">
            <v>USA &amp; Canada</v>
          </cell>
          <cell r="D923"/>
          <cell r="E923">
            <v>70</v>
          </cell>
          <cell r="F923">
            <v>64</v>
          </cell>
          <cell r="G923"/>
          <cell r="H923"/>
          <cell r="I923"/>
          <cell r="J923"/>
          <cell r="K923">
            <v>-6</v>
          </cell>
        </row>
        <row r="924">
          <cell r="A924">
            <v>2144</v>
          </cell>
          <cell r="B924" t="str">
            <v>Belle Plaine Borough</v>
          </cell>
          <cell r="C924" t="str">
            <v>USA &amp; Canada</v>
          </cell>
          <cell r="D924"/>
          <cell r="E924">
            <v>25</v>
          </cell>
          <cell r="F924">
            <v>25</v>
          </cell>
          <cell r="G924"/>
          <cell r="H924"/>
          <cell r="I924"/>
          <cell r="J924"/>
          <cell r="K924">
            <v>0</v>
          </cell>
        </row>
        <row r="925">
          <cell r="A925">
            <v>2145</v>
          </cell>
          <cell r="B925" t="str">
            <v>Cannon Falls</v>
          </cell>
          <cell r="C925" t="str">
            <v>USA &amp; Canada</v>
          </cell>
          <cell r="D925"/>
          <cell r="E925">
            <v>20</v>
          </cell>
          <cell r="F925">
            <v>22</v>
          </cell>
          <cell r="G925"/>
          <cell r="H925"/>
          <cell r="I925"/>
          <cell r="J925"/>
          <cell r="K925">
            <v>2</v>
          </cell>
        </row>
        <row r="926">
          <cell r="A926">
            <v>2147</v>
          </cell>
          <cell r="B926" t="str">
            <v>Coon Rapids</v>
          </cell>
          <cell r="C926" t="str">
            <v>USA &amp; Canada</v>
          </cell>
          <cell r="D926"/>
          <cell r="E926">
            <v>29</v>
          </cell>
          <cell r="F926">
            <v>29</v>
          </cell>
          <cell r="G926"/>
          <cell r="H926"/>
          <cell r="I926"/>
          <cell r="J926"/>
          <cell r="K926">
            <v>0</v>
          </cell>
        </row>
        <row r="927">
          <cell r="A927">
            <v>2148</v>
          </cell>
          <cell r="B927" t="str">
            <v>Elk River</v>
          </cell>
          <cell r="C927" t="str">
            <v>USA &amp; Canada</v>
          </cell>
          <cell r="D927"/>
          <cell r="E927">
            <v>35</v>
          </cell>
          <cell r="F927">
            <v>35</v>
          </cell>
          <cell r="G927"/>
          <cell r="H927"/>
          <cell r="I927"/>
          <cell r="J927"/>
          <cell r="K927">
            <v>0</v>
          </cell>
        </row>
        <row r="928">
          <cell r="A928">
            <v>2149</v>
          </cell>
          <cell r="B928" t="str">
            <v>Faribault</v>
          </cell>
          <cell r="C928" t="str">
            <v>USA &amp; Canada</v>
          </cell>
          <cell r="D928"/>
          <cell r="E928">
            <v>59</v>
          </cell>
          <cell r="F928">
            <v>54</v>
          </cell>
          <cell r="G928"/>
          <cell r="H928"/>
          <cell r="I928"/>
          <cell r="J928"/>
          <cell r="K928">
            <v>-5</v>
          </cell>
        </row>
        <row r="929">
          <cell r="A929">
            <v>2150</v>
          </cell>
          <cell r="B929" t="str">
            <v>Fridley-Columbia Heights</v>
          </cell>
          <cell r="C929" t="str">
            <v>USA &amp; Canada</v>
          </cell>
          <cell r="D929"/>
          <cell r="E929">
            <v>35</v>
          </cell>
          <cell r="F929">
            <v>34</v>
          </cell>
          <cell r="G929"/>
          <cell r="H929"/>
          <cell r="I929"/>
          <cell r="J929"/>
          <cell r="K929">
            <v>-1</v>
          </cell>
        </row>
        <row r="930">
          <cell r="A930">
            <v>2151</v>
          </cell>
          <cell r="B930" t="str">
            <v>Hastings Area</v>
          </cell>
          <cell r="C930" t="str">
            <v>USA &amp; Canada</v>
          </cell>
          <cell r="D930"/>
          <cell r="E930">
            <v>32</v>
          </cell>
          <cell r="F930">
            <v>33</v>
          </cell>
          <cell r="G930"/>
          <cell r="H930"/>
          <cell r="I930"/>
          <cell r="J930"/>
          <cell r="K930">
            <v>1</v>
          </cell>
        </row>
        <row r="931">
          <cell r="A931">
            <v>2152</v>
          </cell>
          <cell r="B931" t="str">
            <v>Janesville</v>
          </cell>
          <cell r="C931" t="str">
            <v>USA &amp; Canada</v>
          </cell>
          <cell r="D931"/>
          <cell r="E931">
            <v>22</v>
          </cell>
          <cell r="F931">
            <v>23</v>
          </cell>
          <cell r="G931"/>
          <cell r="H931"/>
          <cell r="I931"/>
          <cell r="J931"/>
          <cell r="K931">
            <v>1</v>
          </cell>
        </row>
        <row r="932">
          <cell r="A932">
            <v>2153</v>
          </cell>
          <cell r="B932" t="str">
            <v>Le Sueur</v>
          </cell>
          <cell r="C932" t="str">
            <v>USA &amp; Canada</v>
          </cell>
          <cell r="D932"/>
          <cell r="E932">
            <v>31</v>
          </cell>
          <cell r="F932">
            <v>31</v>
          </cell>
          <cell r="G932"/>
          <cell r="H932"/>
          <cell r="I932"/>
          <cell r="J932"/>
          <cell r="K932">
            <v>0</v>
          </cell>
        </row>
        <row r="933">
          <cell r="A933">
            <v>2154</v>
          </cell>
          <cell r="B933" t="str">
            <v>Greater Mankato (Mankato/North Mankato)</v>
          </cell>
          <cell r="C933" t="str">
            <v>USA &amp; Canada</v>
          </cell>
          <cell r="D933"/>
          <cell r="E933">
            <v>58</v>
          </cell>
          <cell r="F933">
            <v>56</v>
          </cell>
          <cell r="G933"/>
          <cell r="H933"/>
          <cell r="I933"/>
          <cell r="J933"/>
          <cell r="K933">
            <v>-2</v>
          </cell>
        </row>
        <row r="934">
          <cell r="A934">
            <v>2155</v>
          </cell>
          <cell r="B934" t="str">
            <v>New Brighton/Mounds View</v>
          </cell>
          <cell r="C934" t="str">
            <v>USA &amp; Canada</v>
          </cell>
          <cell r="D934"/>
          <cell r="E934">
            <v>33</v>
          </cell>
          <cell r="F934">
            <v>34</v>
          </cell>
          <cell r="G934"/>
          <cell r="H934"/>
          <cell r="I934"/>
          <cell r="J934"/>
          <cell r="K934">
            <v>1</v>
          </cell>
        </row>
        <row r="935">
          <cell r="A935">
            <v>2156</v>
          </cell>
          <cell r="B935" t="str">
            <v>New Prague</v>
          </cell>
          <cell r="C935" t="str">
            <v>USA &amp; Canada</v>
          </cell>
          <cell r="D935"/>
          <cell r="E935">
            <v>51</v>
          </cell>
          <cell r="F935">
            <v>51</v>
          </cell>
          <cell r="G935"/>
          <cell r="H935"/>
          <cell r="I935"/>
          <cell r="J935"/>
          <cell r="K935">
            <v>0</v>
          </cell>
        </row>
        <row r="936">
          <cell r="A936">
            <v>2157</v>
          </cell>
          <cell r="B936" t="str">
            <v>Northfield</v>
          </cell>
          <cell r="C936" t="str">
            <v>USA &amp; Canada</v>
          </cell>
          <cell r="D936"/>
          <cell r="E936">
            <v>143</v>
          </cell>
          <cell r="F936">
            <v>143</v>
          </cell>
          <cell r="G936"/>
          <cell r="H936"/>
          <cell r="I936"/>
          <cell r="J936"/>
          <cell r="K936">
            <v>0</v>
          </cell>
        </row>
        <row r="937">
          <cell r="A937">
            <v>2159</v>
          </cell>
          <cell r="B937" t="str">
            <v>North St. Paul-Maplewood-Oakdale</v>
          </cell>
          <cell r="C937" t="str">
            <v>USA &amp; Canada</v>
          </cell>
          <cell r="D937"/>
          <cell r="E937">
            <v>41</v>
          </cell>
          <cell r="F937">
            <v>40</v>
          </cell>
          <cell r="G937"/>
          <cell r="H937"/>
          <cell r="I937"/>
          <cell r="J937"/>
          <cell r="K937">
            <v>-1</v>
          </cell>
        </row>
        <row r="938">
          <cell r="A938">
            <v>2161</v>
          </cell>
          <cell r="B938" t="str">
            <v>Owatonna</v>
          </cell>
          <cell r="C938" t="str">
            <v>USA &amp; Canada</v>
          </cell>
          <cell r="D938"/>
          <cell r="E938">
            <v>97</v>
          </cell>
          <cell r="F938">
            <v>92</v>
          </cell>
          <cell r="G938"/>
          <cell r="H938"/>
          <cell r="I938"/>
          <cell r="J938"/>
          <cell r="K938">
            <v>-5</v>
          </cell>
        </row>
        <row r="939">
          <cell r="A939">
            <v>2162</v>
          </cell>
          <cell r="B939" t="str">
            <v>Princeton</v>
          </cell>
          <cell r="C939" t="str">
            <v>USA &amp; Canada</v>
          </cell>
          <cell r="D939"/>
          <cell r="E939">
            <v>18</v>
          </cell>
          <cell r="F939">
            <v>12</v>
          </cell>
          <cell r="G939"/>
          <cell r="H939"/>
          <cell r="I939"/>
          <cell r="J939"/>
          <cell r="K939">
            <v>-6</v>
          </cell>
        </row>
        <row r="940">
          <cell r="A940">
            <v>2163</v>
          </cell>
          <cell r="B940" t="str">
            <v>Prior Lake</v>
          </cell>
          <cell r="C940" t="str">
            <v>USA &amp; Canada</v>
          </cell>
          <cell r="D940"/>
          <cell r="E940">
            <v>84</v>
          </cell>
          <cell r="F940">
            <v>89</v>
          </cell>
          <cell r="G940"/>
          <cell r="H940"/>
          <cell r="I940"/>
          <cell r="J940"/>
          <cell r="K940">
            <v>5</v>
          </cell>
        </row>
        <row r="941">
          <cell r="A941">
            <v>2164</v>
          </cell>
          <cell r="B941" t="str">
            <v>Rochester</v>
          </cell>
          <cell r="C941" t="str">
            <v>USA &amp; Canada</v>
          </cell>
          <cell r="D941"/>
          <cell r="E941">
            <v>140</v>
          </cell>
          <cell r="F941">
            <v>136</v>
          </cell>
          <cell r="G941"/>
          <cell r="H941"/>
          <cell r="I941"/>
          <cell r="J941"/>
          <cell r="K941">
            <v>-4</v>
          </cell>
        </row>
        <row r="942">
          <cell r="A942">
            <v>2165</v>
          </cell>
          <cell r="B942" t="str">
            <v>Greater Rochester</v>
          </cell>
          <cell r="C942" t="str">
            <v>USA &amp; Canada</v>
          </cell>
          <cell r="D942"/>
          <cell r="E942">
            <v>48</v>
          </cell>
          <cell r="F942">
            <v>48</v>
          </cell>
          <cell r="G942"/>
          <cell r="H942"/>
          <cell r="I942"/>
          <cell r="J942"/>
          <cell r="K942">
            <v>0</v>
          </cell>
        </row>
        <row r="943">
          <cell r="A943">
            <v>2166</v>
          </cell>
          <cell r="B943" t="str">
            <v>Roseville</v>
          </cell>
          <cell r="C943" t="str">
            <v>USA &amp; Canada</v>
          </cell>
          <cell r="D943"/>
          <cell r="E943">
            <v>57</v>
          </cell>
          <cell r="F943">
            <v>58</v>
          </cell>
          <cell r="G943"/>
          <cell r="H943"/>
          <cell r="I943"/>
          <cell r="J943"/>
          <cell r="K943">
            <v>1</v>
          </cell>
        </row>
        <row r="944">
          <cell r="A944">
            <v>2167</v>
          </cell>
          <cell r="B944" t="str">
            <v>St. Paul</v>
          </cell>
          <cell r="C944" t="str">
            <v>USA &amp; Canada</v>
          </cell>
          <cell r="D944"/>
          <cell r="E944">
            <v>127</v>
          </cell>
          <cell r="F944">
            <v>131</v>
          </cell>
          <cell r="G944"/>
          <cell r="H944"/>
          <cell r="I944"/>
          <cell r="J944"/>
          <cell r="K944">
            <v>4</v>
          </cell>
        </row>
        <row r="945">
          <cell r="A945">
            <v>2168</v>
          </cell>
          <cell r="B945" t="str">
            <v>St. Peter</v>
          </cell>
          <cell r="C945" t="str">
            <v>USA &amp; Canada</v>
          </cell>
          <cell r="D945"/>
          <cell r="E945">
            <v>24</v>
          </cell>
          <cell r="F945">
            <v>20</v>
          </cell>
          <cell r="G945"/>
          <cell r="H945"/>
          <cell r="I945"/>
          <cell r="J945"/>
          <cell r="K945">
            <v>-4</v>
          </cell>
        </row>
        <row r="946">
          <cell r="A946">
            <v>2169</v>
          </cell>
          <cell r="B946" t="str">
            <v>South St. Paul/Inver Grove Heights</v>
          </cell>
          <cell r="C946" t="str">
            <v>USA &amp; Canada</v>
          </cell>
          <cell r="D946"/>
          <cell r="E946">
            <v>25</v>
          </cell>
          <cell r="F946">
            <v>25</v>
          </cell>
          <cell r="G946"/>
          <cell r="H946"/>
          <cell r="I946"/>
          <cell r="J946"/>
          <cell r="K946">
            <v>0</v>
          </cell>
        </row>
        <row r="947">
          <cell r="A947">
            <v>2170</v>
          </cell>
          <cell r="B947" t="str">
            <v>Woodbury</v>
          </cell>
          <cell r="C947" t="str">
            <v>USA &amp; Canada</v>
          </cell>
          <cell r="D947"/>
          <cell r="E947">
            <v>21</v>
          </cell>
          <cell r="F947">
            <v>21</v>
          </cell>
          <cell r="G947"/>
          <cell r="H947"/>
          <cell r="I947"/>
          <cell r="J947"/>
          <cell r="K947">
            <v>0</v>
          </cell>
        </row>
        <row r="948">
          <cell r="A948">
            <v>2171</v>
          </cell>
          <cell r="B948" t="str">
            <v>Stillwater</v>
          </cell>
          <cell r="C948" t="str">
            <v>USA &amp; Canada</v>
          </cell>
          <cell r="D948"/>
          <cell r="E948">
            <v>59</v>
          </cell>
          <cell r="F948">
            <v>59</v>
          </cell>
          <cell r="G948"/>
          <cell r="H948"/>
          <cell r="I948"/>
          <cell r="J948"/>
          <cell r="K948">
            <v>0</v>
          </cell>
        </row>
        <row r="949">
          <cell r="A949">
            <v>2172</v>
          </cell>
          <cell r="B949" t="str">
            <v>Wabasha</v>
          </cell>
          <cell r="C949" t="str">
            <v>USA &amp; Canada</v>
          </cell>
          <cell r="D949"/>
          <cell r="E949">
            <v>45</v>
          </cell>
          <cell r="F949">
            <v>45</v>
          </cell>
          <cell r="G949"/>
          <cell r="H949"/>
          <cell r="I949"/>
          <cell r="J949"/>
          <cell r="K949">
            <v>0</v>
          </cell>
        </row>
        <row r="950">
          <cell r="A950">
            <v>2173</v>
          </cell>
          <cell r="B950" t="str">
            <v>Waseca</v>
          </cell>
          <cell r="C950" t="str">
            <v>USA &amp; Canada</v>
          </cell>
          <cell r="D950"/>
          <cell r="E950">
            <v>44</v>
          </cell>
          <cell r="F950">
            <v>43</v>
          </cell>
          <cell r="G950"/>
          <cell r="H950"/>
          <cell r="I950"/>
          <cell r="J950"/>
          <cell r="K950">
            <v>-1</v>
          </cell>
        </row>
        <row r="951">
          <cell r="A951">
            <v>2174</v>
          </cell>
          <cell r="B951" t="str">
            <v>White Bear Lake</v>
          </cell>
          <cell r="C951" t="str">
            <v>USA &amp; Canada</v>
          </cell>
          <cell r="D951"/>
          <cell r="E951">
            <v>87</v>
          </cell>
          <cell r="F951">
            <v>86</v>
          </cell>
          <cell r="G951"/>
          <cell r="H951"/>
          <cell r="I951"/>
          <cell r="J951"/>
          <cell r="K951">
            <v>-1</v>
          </cell>
        </row>
        <row r="952">
          <cell r="A952">
            <v>2175</v>
          </cell>
          <cell r="B952" t="str">
            <v>Winona</v>
          </cell>
          <cell r="C952" t="str">
            <v>USA &amp; Canada</v>
          </cell>
          <cell r="D952"/>
          <cell r="E952">
            <v>64</v>
          </cell>
          <cell r="F952">
            <v>64</v>
          </cell>
          <cell r="G952"/>
          <cell r="H952"/>
          <cell r="I952"/>
          <cell r="J952"/>
          <cell r="K952">
            <v>0</v>
          </cell>
        </row>
        <row r="953">
          <cell r="A953">
            <v>2176</v>
          </cell>
          <cell r="B953" t="str">
            <v>Grantsburg</v>
          </cell>
          <cell r="C953" t="str">
            <v>USA &amp; Canada</v>
          </cell>
          <cell r="D953"/>
          <cell r="E953">
            <v>32</v>
          </cell>
          <cell r="F953">
            <v>32</v>
          </cell>
          <cell r="G953"/>
          <cell r="H953"/>
          <cell r="I953"/>
          <cell r="J953"/>
          <cell r="K953">
            <v>0</v>
          </cell>
        </row>
        <row r="954">
          <cell r="A954">
            <v>2177</v>
          </cell>
          <cell r="B954" t="str">
            <v>Hudson</v>
          </cell>
          <cell r="C954" t="str">
            <v>USA &amp; Canada</v>
          </cell>
          <cell r="D954"/>
          <cell r="E954">
            <v>32</v>
          </cell>
          <cell r="F954">
            <v>32</v>
          </cell>
          <cell r="G954"/>
          <cell r="H954"/>
          <cell r="I954"/>
          <cell r="J954"/>
          <cell r="K954">
            <v>0</v>
          </cell>
        </row>
        <row r="955">
          <cell r="A955">
            <v>2712</v>
          </cell>
          <cell r="B955" t="str">
            <v>Rice Lake</v>
          </cell>
          <cell r="C955" t="str">
            <v>USA &amp; Canada</v>
          </cell>
          <cell r="D955"/>
          <cell r="E955">
            <v>85</v>
          </cell>
          <cell r="F955">
            <v>85</v>
          </cell>
          <cell r="G955"/>
          <cell r="H955"/>
          <cell r="I955"/>
          <cell r="J955"/>
          <cell r="K955">
            <v>0</v>
          </cell>
        </row>
        <row r="956">
          <cell r="A956">
            <v>21244</v>
          </cell>
          <cell r="B956" t="str">
            <v>Hayward Area</v>
          </cell>
          <cell r="C956" t="str">
            <v>USA &amp; Canada</v>
          </cell>
          <cell r="D956"/>
          <cell r="E956">
            <v>29</v>
          </cell>
          <cell r="F956">
            <v>31</v>
          </cell>
          <cell r="G956"/>
          <cell r="H956"/>
          <cell r="I956"/>
          <cell r="J956"/>
          <cell r="K956">
            <v>2</v>
          </cell>
        </row>
        <row r="957">
          <cell r="A957">
            <v>21749</v>
          </cell>
          <cell r="B957" t="str">
            <v>Forest Lake</v>
          </cell>
          <cell r="C957" t="str">
            <v>USA &amp; Canada</v>
          </cell>
          <cell r="D957"/>
          <cell r="E957">
            <v>41</v>
          </cell>
          <cell r="F957">
            <v>39</v>
          </cell>
          <cell r="G957"/>
          <cell r="H957"/>
          <cell r="I957"/>
          <cell r="J957"/>
          <cell r="K957">
            <v>-2</v>
          </cell>
        </row>
        <row r="958">
          <cell r="A958">
            <v>22065</v>
          </cell>
          <cell r="B958" t="str">
            <v>Stillwater Sunrise</v>
          </cell>
          <cell r="C958" t="str">
            <v>USA &amp; Canada</v>
          </cell>
          <cell r="D958"/>
          <cell r="E958">
            <v>58</v>
          </cell>
          <cell r="F958">
            <v>57</v>
          </cell>
          <cell r="G958"/>
          <cell r="H958"/>
          <cell r="I958"/>
          <cell r="J958"/>
          <cell r="K958">
            <v>-1</v>
          </cell>
        </row>
        <row r="959">
          <cell r="A959">
            <v>23149</v>
          </cell>
          <cell r="B959" t="str">
            <v>St. Paul Sunrise</v>
          </cell>
          <cell r="C959" t="str">
            <v>USA &amp; Canada</v>
          </cell>
          <cell r="D959"/>
          <cell r="E959">
            <v>27</v>
          </cell>
          <cell r="F959">
            <v>27</v>
          </cell>
          <cell r="G959"/>
          <cell r="H959"/>
          <cell r="I959"/>
          <cell r="J959"/>
          <cell r="K959">
            <v>0</v>
          </cell>
        </row>
        <row r="960">
          <cell r="A960">
            <v>23174</v>
          </cell>
          <cell r="B960" t="str">
            <v>Arden Hills/Shoreview</v>
          </cell>
          <cell r="C960" t="str">
            <v>USA &amp; Canada</v>
          </cell>
          <cell r="D960"/>
          <cell r="E960">
            <v>31</v>
          </cell>
          <cell r="F960">
            <v>32</v>
          </cell>
          <cell r="G960"/>
          <cell r="H960"/>
          <cell r="I960"/>
          <cell r="J960"/>
          <cell r="K960">
            <v>1</v>
          </cell>
        </row>
        <row r="961">
          <cell r="A961">
            <v>23652</v>
          </cell>
          <cell r="B961" t="str">
            <v>Red Wing</v>
          </cell>
          <cell r="C961" t="str">
            <v>USA &amp; Canada</v>
          </cell>
          <cell r="D961"/>
          <cell r="E961">
            <v>21</v>
          </cell>
          <cell r="F961">
            <v>22</v>
          </cell>
          <cell r="G961"/>
          <cell r="H961"/>
          <cell r="I961"/>
          <cell r="J961"/>
          <cell r="K961">
            <v>1</v>
          </cell>
        </row>
        <row r="962">
          <cell r="A962">
            <v>23904</v>
          </cell>
          <cell r="B962" t="str">
            <v>St. Croix Falls WI/Taylors Falls MN</v>
          </cell>
          <cell r="C962" t="str">
            <v>USA &amp; Canada</v>
          </cell>
          <cell r="D962"/>
          <cell r="E962">
            <v>27</v>
          </cell>
          <cell r="F962">
            <v>28</v>
          </cell>
          <cell r="G962"/>
          <cell r="H962"/>
          <cell r="I962"/>
          <cell r="J962"/>
          <cell r="K962">
            <v>1</v>
          </cell>
        </row>
        <row r="963">
          <cell r="A963">
            <v>24438</v>
          </cell>
          <cell r="B963" t="str">
            <v>Lakeville</v>
          </cell>
          <cell r="C963" t="str">
            <v>USA &amp; Canada</v>
          </cell>
          <cell r="D963"/>
          <cell r="E963">
            <v>101</v>
          </cell>
          <cell r="F963">
            <v>98</v>
          </cell>
          <cell r="G963"/>
          <cell r="H963"/>
          <cell r="I963"/>
          <cell r="J963"/>
          <cell r="K963">
            <v>-3</v>
          </cell>
        </row>
        <row r="964">
          <cell r="A964">
            <v>24833</v>
          </cell>
          <cell r="B964" t="str">
            <v>New Richmond</v>
          </cell>
          <cell r="C964" t="str">
            <v>USA &amp; Canada</v>
          </cell>
          <cell r="D964"/>
          <cell r="E964">
            <v>31</v>
          </cell>
          <cell r="F964">
            <v>32</v>
          </cell>
          <cell r="G964"/>
          <cell r="H964"/>
          <cell r="I964"/>
          <cell r="J964"/>
          <cell r="K964">
            <v>1</v>
          </cell>
        </row>
        <row r="965">
          <cell r="A965">
            <v>25242</v>
          </cell>
          <cell r="B965" t="str">
            <v>Rochester Risers</v>
          </cell>
          <cell r="C965" t="str">
            <v>USA &amp; Canada</v>
          </cell>
          <cell r="D965"/>
          <cell r="E965">
            <v>39</v>
          </cell>
          <cell r="F965">
            <v>37</v>
          </cell>
          <cell r="G965"/>
          <cell r="H965"/>
          <cell r="I965"/>
          <cell r="J965"/>
          <cell r="K965">
            <v>-2</v>
          </cell>
        </row>
        <row r="966">
          <cell r="A966">
            <v>26852</v>
          </cell>
          <cell r="B966" t="str">
            <v>West St. Paul &amp; Mendota Heights</v>
          </cell>
          <cell r="C966" t="str">
            <v>USA &amp; Canada</v>
          </cell>
          <cell r="D966"/>
          <cell r="E966">
            <v>36</v>
          </cell>
          <cell r="F966">
            <v>37</v>
          </cell>
          <cell r="G966"/>
          <cell r="H966"/>
          <cell r="I966"/>
          <cell r="J966"/>
          <cell r="K966">
            <v>1</v>
          </cell>
        </row>
        <row r="967">
          <cell r="A967">
            <v>27435</v>
          </cell>
          <cell r="B967" t="str">
            <v>Hudson Daybreak</v>
          </cell>
          <cell r="C967" t="str">
            <v>USA &amp; Canada</v>
          </cell>
          <cell r="D967"/>
          <cell r="E967">
            <v>72</v>
          </cell>
          <cell r="F967">
            <v>70</v>
          </cell>
          <cell r="G967"/>
          <cell r="H967"/>
          <cell r="I967"/>
          <cell r="J967"/>
          <cell r="K967">
            <v>-2</v>
          </cell>
        </row>
        <row r="968">
          <cell r="A968">
            <v>31690</v>
          </cell>
          <cell r="B968" t="str">
            <v>Barron County Sunrise</v>
          </cell>
          <cell r="C968" t="str">
            <v>USA &amp; Canada</v>
          </cell>
          <cell r="D968"/>
          <cell r="E968">
            <v>23</v>
          </cell>
          <cell r="F968">
            <v>23</v>
          </cell>
          <cell r="G968"/>
          <cell r="H968"/>
          <cell r="I968"/>
          <cell r="J968"/>
          <cell r="K968">
            <v>0</v>
          </cell>
        </row>
        <row r="969">
          <cell r="A969">
            <v>50202</v>
          </cell>
          <cell r="B969" t="str">
            <v>Woodland Lakes SE Polk County</v>
          </cell>
          <cell r="C969" t="str">
            <v>USA &amp; Canada</v>
          </cell>
          <cell r="D969"/>
          <cell r="E969">
            <v>9</v>
          </cell>
          <cell r="F969">
            <v>9</v>
          </cell>
          <cell r="G969"/>
          <cell r="H969"/>
          <cell r="I969"/>
          <cell r="J969"/>
          <cell r="K969">
            <v>0</v>
          </cell>
        </row>
        <row r="970">
          <cell r="A970">
            <v>50932</v>
          </cell>
          <cell r="B970" t="str">
            <v>Cambridge/Isanti</v>
          </cell>
          <cell r="C970" t="str">
            <v>USA &amp; Canada</v>
          </cell>
          <cell r="D970"/>
          <cell r="E970">
            <v>34</v>
          </cell>
          <cell r="F970">
            <v>36</v>
          </cell>
          <cell r="G970"/>
          <cell r="H970"/>
          <cell r="I970"/>
          <cell r="J970"/>
          <cell r="K970">
            <v>2</v>
          </cell>
        </row>
        <row r="971">
          <cell r="A971">
            <v>51226</v>
          </cell>
          <cell r="B971" t="str">
            <v>Blaine-Ham Lake</v>
          </cell>
          <cell r="C971" t="str">
            <v>USA &amp; Canada</v>
          </cell>
          <cell r="D971"/>
          <cell r="E971">
            <v>33</v>
          </cell>
          <cell r="F971">
            <v>33</v>
          </cell>
          <cell r="G971"/>
          <cell r="H971"/>
          <cell r="I971"/>
          <cell r="J971"/>
          <cell r="K971">
            <v>0</v>
          </cell>
        </row>
        <row r="972">
          <cell r="A972">
            <v>51227</v>
          </cell>
          <cell r="B972" t="str">
            <v>Chisago Lakes</v>
          </cell>
          <cell r="C972" t="str">
            <v>USA &amp; Canada</v>
          </cell>
          <cell r="D972"/>
          <cell r="E972">
            <v>31</v>
          </cell>
          <cell r="F972">
            <v>33</v>
          </cell>
          <cell r="G972"/>
          <cell r="H972"/>
          <cell r="I972"/>
          <cell r="J972"/>
          <cell r="K972">
            <v>2</v>
          </cell>
        </row>
        <row r="973">
          <cell r="A973">
            <v>51746</v>
          </cell>
          <cell r="B973" t="str">
            <v>River Falls</v>
          </cell>
          <cell r="C973" t="str">
            <v>USA &amp; Canada</v>
          </cell>
          <cell r="D973"/>
          <cell r="E973">
            <v>57</v>
          </cell>
          <cell r="F973">
            <v>57</v>
          </cell>
          <cell r="G973"/>
          <cell r="H973"/>
          <cell r="I973"/>
          <cell r="J973"/>
          <cell r="K973">
            <v>0</v>
          </cell>
        </row>
        <row r="974">
          <cell r="A974">
            <v>52044</v>
          </cell>
          <cell r="B974" t="str">
            <v>North Branch</v>
          </cell>
          <cell r="C974" t="str">
            <v>USA &amp; Canada</v>
          </cell>
          <cell r="D974"/>
          <cell r="E974">
            <v>8</v>
          </cell>
          <cell r="F974">
            <v>0</v>
          </cell>
          <cell r="G974"/>
          <cell r="H974" t="str">
            <v xml:space="preserve"> Club Resignation/Disband</v>
          </cell>
          <cell r="I974"/>
          <cell r="J974" t="str">
            <v>02-Jul-2019</v>
          </cell>
          <cell r="K974">
            <v>-8</v>
          </cell>
        </row>
        <row r="975">
          <cell r="A975">
            <v>54401</v>
          </cell>
          <cell r="B975" t="str">
            <v>Owatonna, The Early Edition</v>
          </cell>
          <cell r="C975" t="str">
            <v>USA &amp; Canada</v>
          </cell>
          <cell r="D975"/>
          <cell r="E975">
            <v>29</v>
          </cell>
          <cell r="F975">
            <v>32</v>
          </cell>
          <cell r="G975"/>
          <cell r="H975"/>
          <cell r="I975"/>
          <cell r="J975"/>
          <cell r="K975">
            <v>3</v>
          </cell>
        </row>
        <row r="976">
          <cell r="A976">
            <v>58658</v>
          </cell>
          <cell r="B976" t="str">
            <v>Farmington</v>
          </cell>
          <cell r="C976" t="str">
            <v>USA &amp; Canada</v>
          </cell>
          <cell r="D976"/>
          <cell r="E976">
            <v>27</v>
          </cell>
          <cell r="F976">
            <v>27</v>
          </cell>
          <cell r="G976"/>
          <cell r="H976"/>
          <cell r="I976"/>
          <cell r="J976"/>
          <cell r="K976">
            <v>0</v>
          </cell>
        </row>
        <row r="977">
          <cell r="A977">
            <v>58784</v>
          </cell>
          <cell r="B977" t="str">
            <v>Lake City</v>
          </cell>
          <cell r="C977" t="str">
            <v>USA &amp; Canada</v>
          </cell>
          <cell r="D977"/>
          <cell r="E977">
            <v>17</v>
          </cell>
          <cell r="F977">
            <v>16</v>
          </cell>
          <cell r="G977"/>
          <cell r="H977"/>
          <cell r="I977"/>
          <cell r="J977"/>
          <cell r="K977">
            <v>-1</v>
          </cell>
        </row>
        <row r="978">
          <cell r="A978">
            <v>61565</v>
          </cell>
          <cell r="B978" t="str">
            <v>Siren/Webster</v>
          </cell>
          <cell r="C978" t="str">
            <v>USA &amp; Canada</v>
          </cell>
          <cell r="D978"/>
          <cell r="E978">
            <v>16</v>
          </cell>
          <cell r="F978">
            <v>16</v>
          </cell>
          <cell r="G978"/>
          <cell r="H978"/>
          <cell r="I978"/>
          <cell r="J978"/>
          <cell r="K978">
            <v>0</v>
          </cell>
        </row>
        <row r="979">
          <cell r="A979">
            <v>64874</v>
          </cell>
          <cell r="B979" t="str">
            <v>Ramsey</v>
          </cell>
          <cell r="C979" t="str">
            <v>USA &amp; Canada</v>
          </cell>
          <cell r="D979"/>
          <cell r="E979">
            <v>14</v>
          </cell>
          <cell r="F979">
            <v>13</v>
          </cell>
          <cell r="G979"/>
          <cell r="H979"/>
          <cell r="I979"/>
          <cell r="J979"/>
          <cell r="K979">
            <v>-1</v>
          </cell>
        </row>
        <row r="980">
          <cell r="A980">
            <v>70275</v>
          </cell>
          <cell r="B980" t="str">
            <v>Lake Elmo</v>
          </cell>
          <cell r="C980" t="str">
            <v>USA &amp; Canada</v>
          </cell>
          <cell r="D980"/>
          <cell r="E980">
            <v>21</v>
          </cell>
          <cell r="F980">
            <v>21</v>
          </cell>
          <cell r="G980"/>
          <cell r="H980"/>
          <cell r="I980"/>
          <cell r="J980"/>
          <cell r="K980">
            <v>0</v>
          </cell>
        </row>
        <row r="981">
          <cell r="A981">
            <v>82739</v>
          </cell>
          <cell r="B981" t="str">
            <v>Rosemount</v>
          </cell>
          <cell r="C981" t="str">
            <v>USA &amp; Canada</v>
          </cell>
          <cell r="D981"/>
          <cell r="E981">
            <v>22</v>
          </cell>
          <cell r="F981">
            <v>22</v>
          </cell>
          <cell r="G981"/>
          <cell r="H981"/>
          <cell r="I981"/>
          <cell r="J981"/>
          <cell r="K981">
            <v>0</v>
          </cell>
        </row>
        <row r="982">
          <cell r="A982">
            <v>85582</v>
          </cell>
          <cell r="B982" t="str">
            <v>Chain of Lakes</v>
          </cell>
          <cell r="C982" t="str">
            <v>USA &amp; Canada</v>
          </cell>
          <cell r="D982"/>
          <cell r="E982">
            <v>20</v>
          </cell>
          <cell r="F982">
            <v>22</v>
          </cell>
          <cell r="G982"/>
          <cell r="H982"/>
          <cell r="I982"/>
          <cell r="J982"/>
          <cell r="K982">
            <v>2</v>
          </cell>
        </row>
        <row r="983">
          <cell r="A983">
            <v>88763</v>
          </cell>
          <cell r="B983" t="str">
            <v>E-Club of District 5960</v>
          </cell>
          <cell r="C983" t="str">
            <v>USA &amp; Canada</v>
          </cell>
          <cell r="D983"/>
          <cell r="E983">
            <v>8</v>
          </cell>
          <cell r="F983">
            <v>8</v>
          </cell>
          <cell r="G983"/>
          <cell r="H983"/>
          <cell r="I983"/>
          <cell r="J983"/>
          <cell r="K983">
            <v>0</v>
          </cell>
        </row>
        <row r="984">
          <cell r="A984" t="str">
            <v>Existing Club Totals</v>
          </cell>
          <cell r="B984"/>
          <cell r="C984"/>
          <cell r="D984"/>
          <cell r="E984">
            <v>2708</v>
          </cell>
          <cell r="F984">
            <v>2683</v>
          </cell>
          <cell r="G984"/>
          <cell r="H984"/>
          <cell r="I984"/>
          <cell r="J984"/>
          <cell r="K984">
            <v>-25</v>
          </cell>
        </row>
        <row r="986">
          <cell r="A986" t="str">
            <v>No New Clubs Chartered Since 1 July</v>
          </cell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</row>
        <row r="987">
          <cell r="A987" t="str">
            <v>Club ID</v>
          </cell>
          <cell r="B987" t="str">
            <v>Club Name</v>
          </cell>
          <cell r="C987" t="str">
            <v>Region 14 Name</v>
          </cell>
          <cell r="D987"/>
          <cell r="E987" t="str">
            <v>Member Count @ 1 July</v>
          </cell>
          <cell r="F987" t="str">
            <v>Member Count @ Current</v>
          </cell>
          <cell r="G987"/>
          <cell r="H987" t="str">
            <v>Termination Reason</v>
          </cell>
          <cell r="I987"/>
          <cell r="J987" t="str">
            <v>Termination Date</v>
          </cell>
          <cell r="K987" t="str">
            <v>Net Change from 1 July</v>
          </cell>
        </row>
        <row r="988">
          <cell r="A988"/>
          <cell r="B988"/>
          <cell r="C988"/>
          <cell r="D988"/>
          <cell r="E988">
            <v>0</v>
          </cell>
          <cell r="F988">
            <v>0</v>
          </cell>
          <cell r="G988"/>
          <cell r="H988"/>
          <cell r="I988"/>
          <cell r="J988"/>
          <cell r="K988">
            <v>0</v>
          </cell>
        </row>
        <row r="989">
          <cell r="A989" t="str">
            <v>New Club Totals</v>
          </cell>
          <cell r="B989"/>
          <cell r="C989"/>
          <cell r="D989"/>
          <cell r="E989">
            <v>0</v>
          </cell>
          <cell r="F989">
            <v>0</v>
          </cell>
          <cell r="G989"/>
          <cell r="H989"/>
          <cell r="I989"/>
          <cell r="J989"/>
          <cell r="K989">
            <v>0</v>
          </cell>
        </row>
        <row r="991">
          <cell r="A991"/>
          <cell r="B991"/>
          <cell r="C991"/>
          <cell r="D991" t="str">
            <v>Member at 1 July</v>
          </cell>
          <cell r="E991"/>
          <cell r="F991"/>
          <cell r="G991" t="str">
            <v>Member @ Current</v>
          </cell>
          <cell r="H991"/>
          <cell r="I991" t="str">
            <v>Net Change from 1 July</v>
          </cell>
          <cell r="J991"/>
          <cell r="K991"/>
        </row>
        <row r="992">
          <cell r="A992" t="str">
            <v>Total Performance For District # 5960</v>
          </cell>
          <cell r="B992"/>
          <cell r="C992"/>
          <cell r="D992">
            <v>2708</v>
          </cell>
          <cell r="E992"/>
          <cell r="F992"/>
          <cell r="G992">
            <v>2683</v>
          </cell>
          <cell r="H992"/>
          <cell r="I992">
            <v>-25</v>
          </cell>
          <cell r="J992"/>
          <cell r="K992"/>
        </row>
        <row r="994">
          <cell r="A994" t="str">
            <v>District ID 5970</v>
          </cell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</row>
        <row r="995">
          <cell r="A995" t="str">
            <v>Club ID</v>
          </cell>
          <cell r="B995" t="str">
            <v>Club Name</v>
          </cell>
          <cell r="C995" t="str">
            <v>Region 14 Name</v>
          </cell>
          <cell r="D995"/>
          <cell r="E995" t="str">
            <v>Member Count @ 1 July</v>
          </cell>
          <cell r="F995" t="str">
            <v>Member Count @ Current</v>
          </cell>
          <cell r="G995"/>
          <cell r="H995" t="str">
            <v>Termination Reason</v>
          </cell>
          <cell r="I995"/>
          <cell r="J995" t="str">
            <v>Termination Date</v>
          </cell>
          <cell r="K995" t="str">
            <v>Net Change from 1 July</v>
          </cell>
        </row>
        <row r="996">
          <cell r="A996">
            <v>2178</v>
          </cell>
          <cell r="B996" t="str">
            <v>Ackley</v>
          </cell>
          <cell r="C996" t="str">
            <v>USA &amp; Canada</v>
          </cell>
          <cell r="D996"/>
          <cell r="E996">
            <v>12</v>
          </cell>
          <cell r="F996">
            <v>13</v>
          </cell>
          <cell r="G996"/>
          <cell r="H996"/>
          <cell r="I996"/>
          <cell r="J996"/>
          <cell r="K996">
            <v>1</v>
          </cell>
        </row>
        <row r="997">
          <cell r="A997">
            <v>2179</v>
          </cell>
          <cell r="B997" t="str">
            <v>Algona</v>
          </cell>
          <cell r="C997" t="str">
            <v>USA &amp; Canada</v>
          </cell>
          <cell r="D997"/>
          <cell r="E997">
            <v>68</v>
          </cell>
          <cell r="F997">
            <v>72</v>
          </cell>
          <cell r="G997"/>
          <cell r="H997"/>
          <cell r="I997"/>
          <cell r="J997"/>
          <cell r="K997">
            <v>4</v>
          </cell>
        </row>
        <row r="998">
          <cell r="A998">
            <v>2180</v>
          </cell>
          <cell r="B998" t="str">
            <v>Anamosa</v>
          </cell>
          <cell r="C998" t="str">
            <v>USA &amp; Canada</v>
          </cell>
          <cell r="D998"/>
          <cell r="E998">
            <v>23</v>
          </cell>
          <cell r="F998">
            <v>25</v>
          </cell>
          <cell r="G998"/>
          <cell r="H998"/>
          <cell r="I998"/>
          <cell r="J998"/>
          <cell r="K998">
            <v>2</v>
          </cell>
        </row>
        <row r="999">
          <cell r="A999">
            <v>2181</v>
          </cell>
          <cell r="B999" t="str">
            <v>Belle Plaine</v>
          </cell>
          <cell r="C999" t="str">
            <v>USA &amp; Canada</v>
          </cell>
          <cell r="D999"/>
          <cell r="E999">
            <v>10</v>
          </cell>
          <cell r="F999">
            <v>11</v>
          </cell>
          <cell r="G999"/>
          <cell r="H999"/>
          <cell r="I999"/>
          <cell r="J999"/>
          <cell r="K999">
            <v>1</v>
          </cell>
        </row>
        <row r="1000">
          <cell r="A1000">
            <v>2182</v>
          </cell>
          <cell r="B1000" t="str">
            <v>Bellevue</v>
          </cell>
          <cell r="C1000" t="str">
            <v>USA &amp; Canada</v>
          </cell>
          <cell r="D1000"/>
          <cell r="E1000">
            <v>34</v>
          </cell>
          <cell r="F1000">
            <v>34</v>
          </cell>
          <cell r="G1000"/>
          <cell r="H1000"/>
          <cell r="I1000"/>
          <cell r="J1000"/>
          <cell r="K1000">
            <v>0</v>
          </cell>
        </row>
        <row r="1001">
          <cell r="A1001">
            <v>2184</v>
          </cell>
          <cell r="B1001" t="str">
            <v>Cedar Falls</v>
          </cell>
          <cell r="C1001" t="str">
            <v>USA &amp; Canada</v>
          </cell>
          <cell r="D1001"/>
          <cell r="E1001">
            <v>96</v>
          </cell>
          <cell r="F1001">
            <v>93</v>
          </cell>
          <cell r="G1001"/>
          <cell r="H1001"/>
          <cell r="I1001"/>
          <cell r="J1001"/>
          <cell r="K1001">
            <v>-3</v>
          </cell>
        </row>
        <row r="1002">
          <cell r="A1002">
            <v>2185</v>
          </cell>
          <cell r="B1002" t="str">
            <v>Cedar Rapids</v>
          </cell>
          <cell r="C1002" t="str">
            <v>USA &amp; Canada</v>
          </cell>
          <cell r="D1002"/>
          <cell r="E1002">
            <v>294</v>
          </cell>
          <cell r="F1002">
            <v>284</v>
          </cell>
          <cell r="G1002"/>
          <cell r="H1002"/>
          <cell r="I1002"/>
          <cell r="J1002"/>
          <cell r="K1002">
            <v>-10</v>
          </cell>
        </row>
        <row r="1003">
          <cell r="A1003">
            <v>2186</v>
          </cell>
          <cell r="B1003" t="str">
            <v>Cedar Rapids West</v>
          </cell>
          <cell r="C1003" t="str">
            <v>USA &amp; Canada</v>
          </cell>
          <cell r="D1003"/>
          <cell r="E1003">
            <v>53</v>
          </cell>
          <cell r="F1003">
            <v>52</v>
          </cell>
          <cell r="G1003"/>
          <cell r="H1003"/>
          <cell r="I1003"/>
          <cell r="J1003"/>
          <cell r="K1003">
            <v>-1</v>
          </cell>
        </row>
        <row r="1004">
          <cell r="A1004">
            <v>2187</v>
          </cell>
          <cell r="B1004" t="str">
            <v>Charles City</v>
          </cell>
          <cell r="C1004" t="str">
            <v>USA &amp; Canada</v>
          </cell>
          <cell r="D1004"/>
          <cell r="E1004">
            <v>46</v>
          </cell>
          <cell r="F1004">
            <v>44</v>
          </cell>
          <cell r="G1004"/>
          <cell r="H1004"/>
          <cell r="I1004"/>
          <cell r="J1004"/>
          <cell r="K1004">
            <v>-2</v>
          </cell>
        </row>
        <row r="1005">
          <cell r="A1005">
            <v>2188</v>
          </cell>
          <cell r="B1005" t="str">
            <v>Clarion</v>
          </cell>
          <cell r="C1005" t="str">
            <v>USA &amp; Canada</v>
          </cell>
          <cell r="D1005"/>
          <cell r="E1005">
            <v>11</v>
          </cell>
          <cell r="F1005">
            <v>11</v>
          </cell>
          <cell r="G1005"/>
          <cell r="H1005"/>
          <cell r="I1005"/>
          <cell r="J1005"/>
          <cell r="K1005">
            <v>0</v>
          </cell>
        </row>
        <row r="1006">
          <cell r="A1006">
            <v>2189</v>
          </cell>
          <cell r="B1006" t="str">
            <v>Clear Lake</v>
          </cell>
          <cell r="C1006" t="str">
            <v>USA &amp; Canada</v>
          </cell>
          <cell r="D1006"/>
          <cell r="E1006">
            <v>21</v>
          </cell>
          <cell r="F1006">
            <v>23</v>
          </cell>
          <cell r="G1006"/>
          <cell r="H1006"/>
          <cell r="I1006"/>
          <cell r="J1006"/>
          <cell r="K1006">
            <v>2</v>
          </cell>
        </row>
        <row r="1007">
          <cell r="A1007">
            <v>2190</v>
          </cell>
          <cell r="B1007" t="str">
            <v>Decorah</v>
          </cell>
          <cell r="C1007" t="str">
            <v>USA &amp; Canada</v>
          </cell>
          <cell r="D1007"/>
          <cell r="E1007">
            <v>66</v>
          </cell>
          <cell r="F1007">
            <v>70</v>
          </cell>
          <cell r="G1007"/>
          <cell r="H1007"/>
          <cell r="I1007"/>
          <cell r="J1007"/>
          <cell r="K1007">
            <v>4</v>
          </cell>
        </row>
        <row r="1008">
          <cell r="A1008">
            <v>2191</v>
          </cell>
          <cell r="B1008" t="str">
            <v>Dubuque</v>
          </cell>
          <cell r="C1008" t="str">
            <v>USA &amp; Canada</v>
          </cell>
          <cell r="D1008"/>
          <cell r="E1008">
            <v>127</v>
          </cell>
          <cell r="F1008">
            <v>121</v>
          </cell>
          <cell r="G1008"/>
          <cell r="H1008"/>
          <cell r="I1008"/>
          <cell r="J1008"/>
          <cell r="K1008">
            <v>-6</v>
          </cell>
        </row>
        <row r="1009">
          <cell r="A1009">
            <v>2192</v>
          </cell>
          <cell r="B1009" t="str">
            <v>Eagle Grove</v>
          </cell>
          <cell r="C1009" t="str">
            <v>USA &amp; Canada</v>
          </cell>
          <cell r="D1009"/>
          <cell r="E1009">
            <v>33</v>
          </cell>
          <cell r="F1009">
            <v>33</v>
          </cell>
          <cell r="G1009"/>
          <cell r="H1009"/>
          <cell r="I1009"/>
          <cell r="J1009"/>
          <cell r="K1009">
            <v>0</v>
          </cell>
        </row>
        <row r="1010">
          <cell r="A1010">
            <v>2193</v>
          </cell>
          <cell r="B1010" t="str">
            <v>Eldora</v>
          </cell>
          <cell r="C1010" t="str">
            <v>USA &amp; Canada</v>
          </cell>
          <cell r="D1010"/>
          <cell r="E1010">
            <v>15</v>
          </cell>
          <cell r="F1010">
            <v>14</v>
          </cell>
          <cell r="G1010"/>
          <cell r="H1010"/>
          <cell r="I1010"/>
          <cell r="J1010"/>
          <cell r="K1010">
            <v>-1</v>
          </cell>
        </row>
        <row r="1011">
          <cell r="A1011">
            <v>2194</v>
          </cell>
          <cell r="B1011" t="str">
            <v>Emmetsburg</v>
          </cell>
          <cell r="C1011" t="str">
            <v>USA &amp; Canada</v>
          </cell>
          <cell r="D1011"/>
          <cell r="E1011">
            <v>21</v>
          </cell>
          <cell r="F1011">
            <v>21</v>
          </cell>
          <cell r="G1011"/>
          <cell r="H1011"/>
          <cell r="I1011"/>
          <cell r="J1011"/>
          <cell r="K1011">
            <v>0</v>
          </cell>
        </row>
        <row r="1012">
          <cell r="A1012">
            <v>2195</v>
          </cell>
          <cell r="B1012" t="str">
            <v>Estherville</v>
          </cell>
          <cell r="C1012" t="str">
            <v>USA &amp; Canada</v>
          </cell>
          <cell r="D1012"/>
          <cell r="E1012">
            <v>44</v>
          </cell>
          <cell r="F1012">
            <v>44</v>
          </cell>
          <cell r="G1012"/>
          <cell r="H1012"/>
          <cell r="I1012"/>
          <cell r="J1012"/>
          <cell r="K1012">
            <v>0</v>
          </cell>
        </row>
        <row r="1013">
          <cell r="A1013">
            <v>2196</v>
          </cell>
          <cell r="B1013" t="str">
            <v>Forest City</v>
          </cell>
          <cell r="C1013" t="str">
            <v>USA &amp; Canada</v>
          </cell>
          <cell r="D1013"/>
          <cell r="E1013">
            <v>58</v>
          </cell>
          <cell r="F1013">
            <v>55</v>
          </cell>
          <cell r="G1013"/>
          <cell r="H1013"/>
          <cell r="I1013"/>
          <cell r="J1013"/>
          <cell r="K1013">
            <v>-3</v>
          </cell>
        </row>
        <row r="1014">
          <cell r="A1014">
            <v>2197</v>
          </cell>
          <cell r="B1014" t="str">
            <v>Fort Dodge</v>
          </cell>
          <cell r="C1014" t="str">
            <v>USA &amp; Canada</v>
          </cell>
          <cell r="D1014"/>
          <cell r="E1014">
            <v>66</v>
          </cell>
          <cell r="F1014">
            <v>63</v>
          </cell>
          <cell r="G1014"/>
          <cell r="H1014"/>
          <cell r="I1014"/>
          <cell r="J1014"/>
          <cell r="K1014">
            <v>-3</v>
          </cell>
        </row>
        <row r="1015">
          <cell r="A1015">
            <v>2198</v>
          </cell>
          <cell r="B1015" t="str">
            <v>Garner</v>
          </cell>
          <cell r="C1015" t="str">
            <v>USA &amp; Canada</v>
          </cell>
          <cell r="D1015"/>
          <cell r="E1015">
            <v>58</v>
          </cell>
          <cell r="F1015">
            <v>59</v>
          </cell>
          <cell r="G1015"/>
          <cell r="H1015"/>
          <cell r="I1015"/>
          <cell r="J1015"/>
          <cell r="K1015">
            <v>1</v>
          </cell>
        </row>
        <row r="1016">
          <cell r="A1016">
            <v>2199</v>
          </cell>
          <cell r="B1016" t="str">
            <v>Iowa Great Lakes (Spirit Lake)</v>
          </cell>
          <cell r="C1016" t="str">
            <v>USA &amp; Canada</v>
          </cell>
          <cell r="D1016"/>
          <cell r="E1016">
            <v>54</v>
          </cell>
          <cell r="F1016">
            <v>50</v>
          </cell>
          <cell r="G1016"/>
          <cell r="H1016"/>
          <cell r="I1016"/>
          <cell r="J1016"/>
          <cell r="K1016">
            <v>-4</v>
          </cell>
        </row>
        <row r="1017">
          <cell r="A1017">
            <v>2201</v>
          </cell>
          <cell r="B1017" t="str">
            <v>Guttenberg</v>
          </cell>
          <cell r="C1017" t="str">
            <v>USA &amp; Canada</v>
          </cell>
          <cell r="D1017"/>
          <cell r="E1017">
            <v>20</v>
          </cell>
          <cell r="F1017">
            <v>20</v>
          </cell>
          <cell r="G1017"/>
          <cell r="H1017"/>
          <cell r="I1017"/>
          <cell r="J1017"/>
          <cell r="K1017">
            <v>0</v>
          </cell>
        </row>
        <row r="1018">
          <cell r="A1018">
            <v>2202</v>
          </cell>
          <cell r="B1018" t="str">
            <v>Hampton</v>
          </cell>
          <cell r="C1018" t="str">
            <v>USA &amp; Canada</v>
          </cell>
          <cell r="D1018"/>
          <cell r="E1018">
            <v>22</v>
          </cell>
          <cell r="F1018">
            <v>23</v>
          </cell>
          <cell r="G1018"/>
          <cell r="H1018"/>
          <cell r="I1018"/>
          <cell r="J1018"/>
          <cell r="K1018">
            <v>1</v>
          </cell>
        </row>
        <row r="1019">
          <cell r="A1019">
            <v>2203</v>
          </cell>
          <cell r="B1019" t="str">
            <v>Humboldt</v>
          </cell>
          <cell r="C1019" t="str">
            <v>USA &amp; Canada</v>
          </cell>
          <cell r="D1019"/>
          <cell r="E1019">
            <v>27</v>
          </cell>
          <cell r="F1019">
            <v>26</v>
          </cell>
          <cell r="G1019"/>
          <cell r="H1019"/>
          <cell r="I1019"/>
          <cell r="J1019"/>
          <cell r="K1019">
            <v>-1</v>
          </cell>
        </row>
        <row r="1020">
          <cell r="A1020">
            <v>2204</v>
          </cell>
          <cell r="B1020" t="str">
            <v>Independence</v>
          </cell>
          <cell r="C1020" t="str">
            <v>USA &amp; Canada</v>
          </cell>
          <cell r="D1020"/>
          <cell r="E1020">
            <v>36</v>
          </cell>
          <cell r="F1020">
            <v>35</v>
          </cell>
          <cell r="G1020"/>
          <cell r="H1020"/>
          <cell r="I1020"/>
          <cell r="J1020"/>
          <cell r="K1020">
            <v>-1</v>
          </cell>
        </row>
        <row r="1021">
          <cell r="A1021">
            <v>2205</v>
          </cell>
          <cell r="B1021" t="str">
            <v>Iowa Falls</v>
          </cell>
          <cell r="C1021" t="str">
            <v>USA &amp; Canada</v>
          </cell>
          <cell r="D1021"/>
          <cell r="E1021">
            <v>28</v>
          </cell>
          <cell r="F1021">
            <v>27</v>
          </cell>
          <cell r="G1021"/>
          <cell r="H1021"/>
          <cell r="I1021"/>
          <cell r="J1021"/>
          <cell r="K1021">
            <v>-1</v>
          </cell>
        </row>
        <row r="1022">
          <cell r="A1022">
            <v>2206</v>
          </cell>
          <cell r="B1022" t="str">
            <v>Manchester</v>
          </cell>
          <cell r="C1022" t="str">
            <v>USA &amp; Canada</v>
          </cell>
          <cell r="D1022"/>
          <cell r="E1022">
            <v>25</v>
          </cell>
          <cell r="F1022">
            <v>25</v>
          </cell>
          <cell r="G1022"/>
          <cell r="H1022"/>
          <cell r="I1022"/>
          <cell r="J1022"/>
          <cell r="K1022">
            <v>0</v>
          </cell>
        </row>
        <row r="1023">
          <cell r="A1023">
            <v>2207</v>
          </cell>
          <cell r="B1023" t="str">
            <v>Maquoketa</v>
          </cell>
          <cell r="C1023" t="str">
            <v>USA &amp; Canada</v>
          </cell>
          <cell r="D1023"/>
          <cell r="E1023">
            <v>36</v>
          </cell>
          <cell r="F1023">
            <v>36</v>
          </cell>
          <cell r="G1023"/>
          <cell r="H1023"/>
          <cell r="I1023"/>
          <cell r="J1023"/>
          <cell r="K1023">
            <v>0</v>
          </cell>
        </row>
        <row r="1024">
          <cell r="A1024">
            <v>2208</v>
          </cell>
          <cell r="B1024" t="str">
            <v>Marion-East Cedar Rapids</v>
          </cell>
          <cell r="C1024" t="str">
            <v>USA &amp; Canada</v>
          </cell>
          <cell r="D1024"/>
          <cell r="E1024">
            <v>49</v>
          </cell>
          <cell r="F1024">
            <v>50</v>
          </cell>
          <cell r="G1024"/>
          <cell r="H1024"/>
          <cell r="I1024"/>
          <cell r="J1024"/>
          <cell r="K1024">
            <v>1</v>
          </cell>
        </row>
        <row r="1025">
          <cell r="A1025">
            <v>2209</v>
          </cell>
          <cell r="B1025" t="str">
            <v>Mason City</v>
          </cell>
          <cell r="C1025" t="str">
            <v>USA &amp; Canada</v>
          </cell>
          <cell r="D1025"/>
          <cell r="E1025">
            <v>82</v>
          </cell>
          <cell r="F1025">
            <v>80</v>
          </cell>
          <cell r="G1025"/>
          <cell r="H1025"/>
          <cell r="I1025"/>
          <cell r="J1025"/>
          <cell r="K1025">
            <v>-2</v>
          </cell>
        </row>
        <row r="1026">
          <cell r="A1026">
            <v>2210</v>
          </cell>
          <cell r="B1026" t="str">
            <v>Monticello</v>
          </cell>
          <cell r="C1026" t="str">
            <v>USA &amp; Canada</v>
          </cell>
          <cell r="D1026"/>
          <cell r="E1026">
            <v>32</v>
          </cell>
          <cell r="F1026">
            <v>31</v>
          </cell>
          <cell r="G1026"/>
          <cell r="H1026"/>
          <cell r="I1026"/>
          <cell r="J1026"/>
          <cell r="K1026">
            <v>-1</v>
          </cell>
        </row>
        <row r="1027">
          <cell r="A1027">
            <v>2211</v>
          </cell>
          <cell r="B1027" t="str">
            <v>Mt. Vernon-Lisbon</v>
          </cell>
          <cell r="C1027" t="str">
            <v>USA &amp; Canada</v>
          </cell>
          <cell r="D1027"/>
          <cell r="E1027">
            <v>13</v>
          </cell>
          <cell r="F1027">
            <v>13</v>
          </cell>
          <cell r="G1027"/>
          <cell r="H1027"/>
          <cell r="I1027"/>
          <cell r="J1027"/>
          <cell r="K1027">
            <v>0</v>
          </cell>
        </row>
        <row r="1028">
          <cell r="A1028">
            <v>2212</v>
          </cell>
          <cell r="B1028" t="str">
            <v>New Hampton</v>
          </cell>
          <cell r="C1028" t="str">
            <v>USA &amp; Canada</v>
          </cell>
          <cell r="D1028"/>
          <cell r="E1028">
            <v>53</v>
          </cell>
          <cell r="F1028">
            <v>54</v>
          </cell>
          <cell r="G1028"/>
          <cell r="H1028"/>
          <cell r="I1028"/>
          <cell r="J1028"/>
          <cell r="K1028">
            <v>1</v>
          </cell>
        </row>
        <row r="1029">
          <cell r="A1029">
            <v>2214</v>
          </cell>
          <cell r="B1029" t="str">
            <v>Oelwein</v>
          </cell>
          <cell r="C1029" t="str">
            <v>USA &amp; Canada</v>
          </cell>
          <cell r="D1029"/>
          <cell r="E1029">
            <v>43</v>
          </cell>
          <cell r="F1029">
            <v>44</v>
          </cell>
          <cell r="G1029"/>
          <cell r="H1029"/>
          <cell r="I1029"/>
          <cell r="J1029"/>
          <cell r="K1029">
            <v>1</v>
          </cell>
        </row>
        <row r="1030">
          <cell r="A1030">
            <v>2215</v>
          </cell>
          <cell r="B1030" t="str">
            <v>Osage</v>
          </cell>
          <cell r="C1030" t="str">
            <v>USA &amp; Canada</v>
          </cell>
          <cell r="D1030"/>
          <cell r="E1030">
            <v>12</v>
          </cell>
          <cell r="F1030">
            <v>12</v>
          </cell>
          <cell r="G1030"/>
          <cell r="H1030"/>
          <cell r="I1030"/>
          <cell r="J1030"/>
          <cell r="K1030">
            <v>0</v>
          </cell>
        </row>
        <row r="1031">
          <cell r="A1031">
            <v>2216</v>
          </cell>
          <cell r="B1031" t="str">
            <v>Parkersburg</v>
          </cell>
          <cell r="C1031" t="str">
            <v>USA &amp; Canada</v>
          </cell>
          <cell r="D1031"/>
          <cell r="E1031">
            <v>11</v>
          </cell>
          <cell r="F1031">
            <v>11</v>
          </cell>
          <cell r="G1031"/>
          <cell r="H1031"/>
          <cell r="I1031"/>
          <cell r="J1031"/>
          <cell r="K1031">
            <v>0</v>
          </cell>
        </row>
        <row r="1032">
          <cell r="A1032">
            <v>2217</v>
          </cell>
          <cell r="B1032" t="str">
            <v>Pocahontas</v>
          </cell>
          <cell r="C1032" t="str">
            <v>USA &amp; Canada</v>
          </cell>
          <cell r="D1032"/>
          <cell r="E1032">
            <v>8</v>
          </cell>
          <cell r="F1032">
            <v>8</v>
          </cell>
          <cell r="G1032"/>
          <cell r="H1032"/>
          <cell r="I1032"/>
          <cell r="J1032"/>
          <cell r="K1032">
            <v>0</v>
          </cell>
        </row>
        <row r="1033">
          <cell r="A1033">
            <v>2218</v>
          </cell>
          <cell r="B1033" t="str">
            <v>Rockwell City</v>
          </cell>
          <cell r="C1033" t="str">
            <v>USA &amp; Canada</v>
          </cell>
          <cell r="D1033"/>
          <cell r="E1033">
            <v>42</v>
          </cell>
          <cell r="F1033">
            <v>40</v>
          </cell>
          <cell r="G1033"/>
          <cell r="H1033"/>
          <cell r="I1033"/>
          <cell r="J1033"/>
          <cell r="K1033">
            <v>-2</v>
          </cell>
        </row>
        <row r="1034">
          <cell r="A1034">
            <v>2219</v>
          </cell>
          <cell r="B1034" t="str">
            <v>Spencer</v>
          </cell>
          <cell r="C1034" t="str">
            <v>USA &amp; Canada</v>
          </cell>
          <cell r="D1034"/>
          <cell r="E1034">
            <v>51</v>
          </cell>
          <cell r="F1034">
            <v>52</v>
          </cell>
          <cell r="G1034"/>
          <cell r="H1034"/>
          <cell r="I1034"/>
          <cell r="J1034"/>
          <cell r="K1034">
            <v>1</v>
          </cell>
        </row>
        <row r="1035">
          <cell r="A1035">
            <v>2220</v>
          </cell>
          <cell r="B1035" t="str">
            <v>Storm Lake</v>
          </cell>
          <cell r="C1035" t="str">
            <v>USA &amp; Canada</v>
          </cell>
          <cell r="D1035"/>
          <cell r="E1035">
            <v>37</v>
          </cell>
          <cell r="F1035">
            <v>35</v>
          </cell>
          <cell r="G1035"/>
          <cell r="H1035"/>
          <cell r="I1035"/>
          <cell r="J1035"/>
          <cell r="K1035">
            <v>-2</v>
          </cell>
        </row>
        <row r="1036">
          <cell r="A1036">
            <v>2222</v>
          </cell>
          <cell r="B1036" t="str">
            <v>Waterloo</v>
          </cell>
          <cell r="C1036" t="str">
            <v>USA &amp; Canada</v>
          </cell>
          <cell r="D1036"/>
          <cell r="E1036">
            <v>113</v>
          </cell>
          <cell r="F1036">
            <v>115</v>
          </cell>
          <cell r="G1036"/>
          <cell r="H1036"/>
          <cell r="I1036"/>
          <cell r="J1036"/>
          <cell r="K1036">
            <v>2</v>
          </cell>
        </row>
        <row r="1037">
          <cell r="A1037">
            <v>2224</v>
          </cell>
          <cell r="B1037" t="str">
            <v>Waverly</v>
          </cell>
          <cell r="C1037" t="str">
            <v>USA &amp; Canada</v>
          </cell>
          <cell r="D1037"/>
          <cell r="E1037">
            <v>63</v>
          </cell>
          <cell r="F1037">
            <v>61</v>
          </cell>
          <cell r="G1037"/>
          <cell r="H1037"/>
          <cell r="I1037"/>
          <cell r="J1037"/>
          <cell r="K1037">
            <v>-2</v>
          </cell>
        </row>
        <row r="1038">
          <cell r="A1038">
            <v>2225</v>
          </cell>
          <cell r="B1038" t="str">
            <v>Webster City</v>
          </cell>
          <cell r="C1038" t="str">
            <v>USA &amp; Canada</v>
          </cell>
          <cell r="D1038"/>
          <cell r="E1038">
            <v>58</v>
          </cell>
          <cell r="F1038">
            <v>58</v>
          </cell>
          <cell r="G1038"/>
          <cell r="H1038"/>
          <cell r="I1038"/>
          <cell r="J1038"/>
          <cell r="K1038">
            <v>0</v>
          </cell>
        </row>
        <row r="1039">
          <cell r="A1039">
            <v>27230</v>
          </cell>
          <cell r="B1039" t="str">
            <v>Cedar Rapids Sunrise</v>
          </cell>
          <cell r="C1039" t="str">
            <v>USA &amp; Canada</v>
          </cell>
          <cell r="D1039"/>
          <cell r="E1039">
            <v>33</v>
          </cell>
          <cell r="F1039">
            <v>34</v>
          </cell>
          <cell r="G1039"/>
          <cell r="H1039"/>
          <cell r="I1039"/>
          <cell r="J1039"/>
          <cell r="K1039">
            <v>1</v>
          </cell>
        </row>
        <row r="1040">
          <cell r="A1040">
            <v>27354</v>
          </cell>
          <cell r="B1040" t="str">
            <v>Mason City-River City Sunrise</v>
          </cell>
          <cell r="C1040" t="str">
            <v>USA &amp; Canada</v>
          </cell>
          <cell r="D1040"/>
          <cell r="E1040">
            <v>25</v>
          </cell>
          <cell r="F1040">
            <v>26</v>
          </cell>
          <cell r="G1040"/>
          <cell r="H1040"/>
          <cell r="I1040"/>
          <cell r="J1040"/>
          <cell r="K1040">
            <v>1</v>
          </cell>
        </row>
        <row r="1041">
          <cell r="A1041">
            <v>29199</v>
          </cell>
          <cell r="B1041" t="str">
            <v>Bancroft Area</v>
          </cell>
          <cell r="C1041" t="str">
            <v>USA &amp; Canada</v>
          </cell>
          <cell r="D1041"/>
          <cell r="E1041">
            <v>25</v>
          </cell>
          <cell r="F1041">
            <v>24</v>
          </cell>
          <cell r="G1041"/>
          <cell r="H1041"/>
          <cell r="I1041"/>
          <cell r="J1041"/>
          <cell r="K1041">
            <v>-1</v>
          </cell>
        </row>
        <row r="1042">
          <cell r="A1042">
            <v>30678</v>
          </cell>
          <cell r="B1042" t="str">
            <v>Cedar Rapids-Daybreak</v>
          </cell>
          <cell r="C1042" t="str">
            <v>USA &amp; Canada</v>
          </cell>
          <cell r="D1042"/>
          <cell r="E1042">
            <v>69</v>
          </cell>
          <cell r="F1042">
            <v>70</v>
          </cell>
          <cell r="G1042"/>
          <cell r="H1042"/>
          <cell r="I1042"/>
          <cell r="J1042"/>
          <cell r="K1042">
            <v>1</v>
          </cell>
        </row>
        <row r="1043">
          <cell r="A1043">
            <v>31164</v>
          </cell>
          <cell r="B1043" t="str">
            <v>Fort Dodge-Daybreak</v>
          </cell>
          <cell r="C1043" t="str">
            <v>USA &amp; Canada</v>
          </cell>
          <cell r="D1043"/>
          <cell r="E1043">
            <v>21</v>
          </cell>
          <cell r="F1043">
            <v>23</v>
          </cell>
          <cell r="G1043"/>
          <cell r="H1043"/>
          <cell r="I1043"/>
          <cell r="J1043"/>
          <cell r="K1043">
            <v>2</v>
          </cell>
        </row>
        <row r="1044">
          <cell r="A1044">
            <v>55896</v>
          </cell>
          <cell r="B1044" t="str">
            <v>Ely</v>
          </cell>
          <cell r="C1044" t="str">
            <v>USA &amp; Canada</v>
          </cell>
          <cell r="D1044"/>
          <cell r="E1044">
            <v>13</v>
          </cell>
          <cell r="F1044">
            <v>12</v>
          </cell>
          <cell r="G1044"/>
          <cell r="H1044"/>
          <cell r="I1044"/>
          <cell r="J1044"/>
          <cell r="K1044">
            <v>-1</v>
          </cell>
        </row>
        <row r="1045">
          <cell r="A1045">
            <v>62433</v>
          </cell>
          <cell r="B1045" t="str">
            <v>Cedar Rapids Metro North</v>
          </cell>
          <cell r="C1045" t="str">
            <v>USA &amp; Canada</v>
          </cell>
          <cell r="D1045"/>
          <cell r="E1045">
            <v>51</v>
          </cell>
          <cell r="F1045">
            <v>47</v>
          </cell>
          <cell r="G1045"/>
          <cell r="H1045"/>
          <cell r="I1045"/>
          <cell r="J1045"/>
          <cell r="K1045">
            <v>-4</v>
          </cell>
        </row>
        <row r="1046">
          <cell r="A1046">
            <v>84344</v>
          </cell>
          <cell r="B1046" t="str">
            <v>Cedar Valley</v>
          </cell>
          <cell r="C1046" t="str">
            <v>USA &amp; Canada</v>
          </cell>
          <cell r="D1046"/>
          <cell r="E1046">
            <v>38</v>
          </cell>
          <cell r="F1046">
            <v>38</v>
          </cell>
          <cell r="G1046"/>
          <cell r="H1046"/>
          <cell r="I1046"/>
          <cell r="J1046"/>
          <cell r="K1046">
            <v>0</v>
          </cell>
        </row>
        <row r="1047">
          <cell r="A1047" t="str">
            <v>Existing Club Totals</v>
          </cell>
          <cell r="B1047"/>
          <cell r="C1047"/>
          <cell r="D1047"/>
          <cell r="E1047">
            <v>2346</v>
          </cell>
          <cell r="F1047">
            <v>2322</v>
          </cell>
          <cell r="G1047"/>
          <cell r="H1047"/>
          <cell r="I1047"/>
          <cell r="J1047"/>
          <cell r="K1047">
            <v>-24</v>
          </cell>
        </row>
        <row r="1049">
          <cell r="A1049" t="str">
            <v>No New Clubs Chartered Since 1 July</v>
          </cell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</row>
        <row r="1050">
          <cell r="A1050" t="str">
            <v>Club ID</v>
          </cell>
          <cell r="B1050" t="str">
            <v>Club Name</v>
          </cell>
          <cell r="C1050" t="str">
            <v>Region 14 Name</v>
          </cell>
          <cell r="D1050"/>
          <cell r="E1050" t="str">
            <v>Member Count @ 1 July</v>
          </cell>
          <cell r="F1050" t="str">
            <v>Member Count @ Current</v>
          </cell>
          <cell r="G1050"/>
          <cell r="H1050" t="str">
            <v>Termination Reason</v>
          </cell>
          <cell r="I1050"/>
          <cell r="J1050" t="str">
            <v>Termination Date</v>
          </cell>
          <cell r="K1050" t="str">
            <v>Net Change from 1 July</v>
          </cell>
        </row>
        <row r="1051">
          <cell r="A1051"/>
          <cell r="B1051"/>
          <cell r="C1051"/>
          <cell r="D1051"/>
          <cell r="E1051">
            <v>0</v>
          </cell>
          <cell r="F1051">
            <v>0</v>
          </cell>
          <cell r="G1051"/>
          <cell r="H1051"/>
          <cell r="I1051"/>
          <cell r="J1051"/>
          <cell r="K1051">
            <v>0</v>
          </cell>
        </row>
        <row r="1052">
          <cell r="A1052" t="str">
            <v>New Club Totals</v>
          </cell>
          <cell r="B1052"/>
          <cell r="C1052"/>
          <cell r="D1052"/>
          <cell r="E1052">
            <v>0</v>
          </cell>
          <cell r="F1052">
            <v>0</v>
          </cell>
          <cell r="G1052"/>
          <cell r="H1052"/>
          <cell r="I1052"/>
          <cell r="J1052"/>
          <cell r="K1052">
            <v>0</v>
          </cell>
        </row>
        <row r="1054">
          <cell r="A1054"/>
          <cell r="B1054"/>
          <cell r="C1054"/>
          <cell r="D1054" t="str">
            <v>Member at 1 July</v>
          </cell>
          <cell r="E1054"/>
          <cell r="F1054"/>
          <cell r="G1054" t="str">
            <v>Member @ Current</v>
          </cell>
          <cell r="H1054"/>
          <cell r="I1054" t="str">
            <v>Net Change from 1 July</v>
          </cell>
          <cell r="J1054"/>
          <cell r="K1054"/>
        </row>
        <row r="1055">
          <cell r="A1055" t="str">
            <v>Total Performance For District # 5970</v>
          </cell>
          <cell r="B1055"/>
          <cell r="C1055"/>
          <cell r="D1055">
            <v>2346</v>
          </cell>
          <cell r="E1055"/>
          <cell r="F1055"/>
          <cell r="G1055">
            <v>2322</v>
          </cell>
          <cell r="H1055"/>
          <cell r="I1055">
            <v>-24</v>
          </cell>
          <cell r="J1055"/>
          <cell r="K1055"/>
        </row>
        <row r="1057">
          <cell r="A1057" t="str">
            <v>District ID 6000</v>
          </cell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</row>
        <row r="1058">
          <cell r="A1058" t="str">
            <v>Club ID</v>
          </cell>
          <cell r="B1058" t="str">
            <v>Club Name</v>
          </cell>
          <cell r="C1058" t="str">
            <v>Region 14 Name</v>
          </cell>
          <cell r="D1058"/>
          <cell r="E1058" t="str">
            <v>Member Count @ 1 July</v>
          </cell>
          <cell r="F1058" t="str">
            <v>Member Count @ Current</v>
          </cell>
          <cell r="G1058"/>
          <cell r="H1058" t="str">
            <v>Termination Reason</v>
          </cell>
          <cell r="I1058"/>
          <cell r="J1058" t="str">
            <v>Termination Date</v>
          </cell>
          <cell r="K1058" t="str">
            <v>Net Change from 1 July</v>
          </cell>
        </row>
        <row r="1059">
          <cell r="A1059">
            <v>2227</v>
          </cell>
          <cell r="B1059" t="str">
            <v>Adel</v>
          </cell>
          <cell r="C1059" t="str">
            <v>USA &amp; Canada</v>
          </cell>
          <cell r="D1059"/>
          <cell r="E1059">
            <v>28</v>
          </cell>
          <cell r="F1059">
            <v>28</v>
          </cell>
          <cell r="G1059"/>
          <cell r="H1059"/>
          <cell r="I1059"/>
          <cell r="J1059"/>
          <cell r="K1059">
            <v>0</v>
          </cell>
        </row>
        <row r="1060">
          <cell r="A1060">
            <v>2228</v>
          </cell>
          <cell r="B1060" t="str">
            <v>Albia</v>
          </cell>
          <cell r="C1060" t="str">
            <v>USA &amp; Canada</v>
          </cell>
          <cell r="D1060"/>
          <cell r="E1060">
            <v>24</v>
          </cell>
          <cell r="F1060">
            <v>24</v>
          </cell>
          <cell r="G1060"/>
          <cell r="H1060"/>
          <cell r="I1060"/>
          <cell r="J1060"/>
          <cell r="K1060">
            <v>0</v>
          </cell>
        </row>
        <row r="1061">
          <cell r="A1061">
            <v>2229</v>
          </cell>
          <cell r="B1061" t="str">
            <v>Ames</v>
          </cell>
          <cell r="C1061" t="str">
            <v>USA &amp; Canada</v>
          </cell>
          <cell r="D1061"/>
          <cell r="E1061">
            <v>186</v>
          </cell>
          <cell r="F1061">
            <v>188</v>
          </cell>
          <cell r="G1061"/>
          <cell r="H1061"/>
          <cell r="I1061"/>
          <cell r="J1061"/>
          <cell r="K1061">
            <v>2</v>
          </cell>
        </row>
        <row r="1062">
          <cell r="A1062">
            <v>2230</v>
          </cell>
          <cell r="B1062" t="str">
            <v>Ankeny</v>
          </cell>
          <cell r="C1062" t="str">
            <v>USA &amp; Canada</v>
          </cell>
          <cell r="D1062"/>
          <cell r="E1062">
            <v>83</v>
          </cell>
          <cell r="F1062">
            <v>91</v>
          </cell>
          <cell r="G1062"/>
          <cell r="H1062"/>
          <cell r="I1062"/>
          <cell r="J1062"/>
          <cell r="K1062">
            <v>8</v>
          </cell>
        </row>
        <row r="1063">
          <cell r="A1063">
            <v>2231</v>
          </cell>
          <cell r="B1063" t="str">
            <v>Atlantic</v>
          </cell>
          <cell r="C1063" t="str">
            <v>USA &amp; Canada</v>
          </cell>
          <cell r="D1063"/>
          <cell r="E1063">
            <v>62</v>
          </cell>
          <cell r="F1063">
            <v>63</v>
          </cell>
          <cell r="G1063"/>
          <cell r="H1063"/>
          <cell r="I1063"/>
          <cell r="J1063"/>
          <cell r="K1063">
            <v>1</v>
          </cell>
        </row>
        <row r="1064">
          <cell r="A1064">
            <v>2232</v>
          </cell>
          <cell r="B1064" t="str">
            <v>Bettendorf</v>
          </cell>
          <cell r="C1064" t="str">
            <v>USA &amp; Canada</v>
          </cell>
          <cell r="D1064"/>
          <cell r="E1064">
            <v>93</v>
          </cell>
          <cell r="F1064">
            <v>95</v>
          </cell>
          <cell r="G1064"/>
          <cell r="H1064"/>
          <cell r="I1064"/>
          <cell r="J1064"/>
          <cell r="K1064">
            <v>2</v>
          </cell>
        </row>
        <row r="1065">
          <cell r="A1065">
            <v>2233</v>
          </cell>
          <cell r="B1065" t="str">
            <v>Bloomfield</v>
          </cell>
          <cell r="C1065" t="str">
            <v>USA &amp; Canada</v>
          </cell>
          <cell r="D1065"/>
          <cell r="E1065">
            <v>12</v>
          </cell>
          <cell r="F1065">
            <v>12</v>
          </cell>
          <cell r="G1065"/>
          <cell r="H1065"/>
          <cell r="I1065"/>
          <cell r="J1065"/>
          <cell r="K1065">
            <v>0</v>
          </cell>
        </row>
        <row r="1066">
          <cell r="A1066">
            <v>2234</v>
          </cell>
          <cell r="B1066" t="str">
            <v>Boone</v>
          </cell>
          <cell r="C1066" t="str">
            <v>USA &amp; Canada</v>
          </cell>
          <cell r="D1066"/>
          <cell r="E1066">
            <v>50</v>
          </cell>
          <cell r="F1066">
            <v>50</v>
          </cell>
          <cell r="G1066"/>
          <cell r="H1066"/>
          <cell r="I1066"/>
          <cell r="J1066"/>
          <cell r="K1066">
            <v>0</v>
          </cell>
        </row>
        <row r="1067">
          <cell r="A1067">
            <v>2235</v>
          </cell>
          <cell r="B1067" t="str">
            <v>Burlington</v>
          </cell>
          <cell r="C1067" t="str">
            <v>USA &amp; Canada</v>
          </cell>
          <cell r="D1067"/>
          <cell r="E1067">
            <v>76</v>
          </cell>
          <cell r="F1067">
            <v>76</v>
          </cell>
          <cell r="G1067"/>
          <cell r="H1067"/>
          <cell r="I1067"/>
          <cell r="J1067"/>
          <cell r="K1067">
            <v>0</v>
          </cell>
        </row>
        <row r="1068">
          <cell r="A1068">
            <v>2236</v>
          </cell>
          <cell r="B1068" t="str">
            <v>Carroll</v>
          </cell>
          <cell r="C1068" t="str">
            <v>USA &amp; Canada</v>
          </cell>
          <cell r="D1068"/>
          <cell r="E1068">
            <v>42</v>
          </cell>
          <cell r="F1068">
            <v>40</v>
          </cell>
          <cell r="G1068"/>
          <cell r="H1068"/>
          <cell r="I1068"/>
          <cell r="J1068"/>
          <cell r="K1068">
            <v>-2</v>
          </cell>
        </row>
        <row r="1069">
          <cell r="A1069">
            <v>2237</v>
          </cell>
          <cell r="B1069" t="str">
            <v>Centerville</v>
          </cell>
          <cell r="C1069" t="str">
            <v>USA &amp; Canada</v>
          </cell>
          <cell r="D1069"/>
          <cell r="E1069">
            <v>45</v>
          </cell>
          <cell r="F1069">
            <v>43</v>
          </cell>
          <cell r="G1069"/>
          <cell r="H1069"/>
          <cell r="I1069"/>
          <cell r="J1069"/>
          <cell r="K1069">
            <v>-2</v>
          </cell>
        </row>
        <row r="1070">
          <cell r="A1070">
            <v>2238</v>
          </cell>
          <cell r="B1070" t="str">
            <v>Chariton</v>
          </cell>
          <cell r="C1070" t="str">
            <v>USA &amp; Canada</v>
          </cell>
          <cell r="D1070"/>
          <cell r="E1070">
            <v>39</v>
          </cell>
          <cell r="F1070">
            <v>38</v>
          </cell>
          <cell r="G1070"/>
          <cell r="H1070"/>
          <cell r="I1070"/>
          <cell r="J1070"/>
          <cell r="K1070">
            <v>-1</v>
          </cell>
        </row>
        <row r="1071">
          <cell r="A1071">
            <v>2239</v>
          </cell>
          <cell r="B1071" t="str">
            <v>Clinton</v>
          </cell>
          <cell r="C1071" t="str">
            <v>USA &amp; Canada</v>
          </cell>
          <cell r="D1071"/>
          <cell r="E1071">
            <v>91</v>
          </cell>
          <cell r="F1071">
            <v>87</v>
          </cell>
          <cell r="G1071"/>
          <cell r="H1071"/>
          <cell r="I1071"/>
          <cell r="J1071"/>
          <cell r="K1071">
            <v>-4</v>
          </cell>
        </row>
        <row r="1072">
          <cell r="A1072">
            <v>2240</v>
          </cell>
          <cell r="B1072" t="str">
            <v>Coon Rapids</v>
          </cell>
          <cell r="C1072" t="str">
            <v>USA &amp; Canada</v>
          </cell>
          <cell r="D1072"/>
          <cell r="E1072">
            <v>29</v>
          </cell>
          <cell r="F1072">
            <v>29</v>
          </cell>
          <cell r="G1072"/>
          <cell r="H1072"/>
          <cell r="I1072"/>
          <cell r="J1072"/>
          <cell r="K1072">
            <v>0</v>
          </cell>
        </row>
        <row r="1073">
          <cell r="A1073">
            <v>2241</v>
          </cell>
          <cell r="B1073" t="str">
            <v>Corning</v>
          </cell>
          <cell r="C1073" t="str">
            <v>USA &amp; Canada</v>
          </cell>
          <cell r="D1073"/>
          <cell r="E1073">
            <v>31</v>
          </cell>
          <cell r="F1073">
            <v>31</v>
          </cell>
          <cell r="G1073"/>
          <cell r="H1073"/>
          <cell r="I1073"/>
          <cell r="J1073"/>
          <cell r="K1073">
            <v>0</v>
          </cell>
        </row>
        <row r="1074">
          <cell r="A1074">
            <v>2242</v>
          </cell>
          <cell r="B1074" t="str">
            <v>Corydon</v>
          </cell>
          <cell r="C1074" t="str">
            <v>USA &amp; Canada</v>
          </cell>
          <cell r="D1074"/>
          <cell r="E1074">
            <v>16</v>
          </cell>
          <cell r="F1074">
            <v>16</v>
          </cell>
          <cell r="G1074"/>
          <cell r="H1074"/>
          <cell r="I1074"/>
          <cell r="J1074"/>
          <cell r="K1074">
            <v>0</v>
          </cell>
        </row>
        <row r="1075">
          <cell r="A1075">
            <v>2243</v>
          </cell>
          <cell r="B1075" t="str">
            <v>Creston</v>
          </cell>
          <cell r="C1075" t="str">
            <v>USA &amp; Canada</v>
          </cell>
          <cell r="D1075"/>
          <cell r="E1075">
            <v>21</v>
          </cell>
          <cell r="F1075">
            <v>21</v>
          </cell>
          <cell r="G1075"/>
          <cell r="H1075"/>
          <cell r="I1075"/>
          <cell r="J1075"/>
          <cell r="K1075">
            <v>0</v>
          </cell>
        </row>
        <row r="1076">
          <cell r="A1076">
            <v>2244</v>
          </cell>
          <cell r="B1076" t="str">
            <v>Dallas Center</v>
          </cell>
          <cell r="C1076" t="str">
            <v>USA &amp; Canada</v>
          </cell>
          <cell r="D1076"/>
          <cell r="E1076">
            <v>28</v>
          </cell>
          <cell r="F1076">
            <v>29</v>
          </cell>
          <cell r="G1076"/>
          <cell r="H1076"/>
          <cell r="I1076"/>
          <cell r="J1076"/>
          <cell r="K1076">
            <v>1</v>
          </cell>
        </row>
        <row r="1077">
          <cell r="A1077">
            <v>2245</v>
          </cell>
          <cell r="B1077" t="str">
            <v>Davenport</v>
          </cell>
          <cell r="C1077" t="str">
            <v>USA &amp; Canada</v>
          </cell>
          <cell r="D1077"/>
          <cell r="E1077">
            <v>101</v>
          </cell>
          <cell r="F1077">
            <v>100</v>
          </cell>
          <cell r="G1077"/>
          <cell r="H1077"/>
          <cell r="I1077"/>
          <cell r="J1077"/>
          <cell r="K1077">
            <v>-1</v>
          </cell>
        </row>
        <row r="1078">
          <cell r="A1078">
            <v>2246</v>
          </cell>
          <cell r="B1078" t="str">
            <v>Des Moines</v>
          </cell>
          <cell r="C1078" t="str">
            <v>USA &amp; Canada</v>
          </cell>
          <cell r="D1078"/>
          <cell r="E1078">
            <v>240</v>
          </cell>
          <cell r="F1078">
            <v>232</v>
          </cell>
          <cell r="G1078"/>
          <cell r="H1078"/>
          <cell r="I1078"/>
          <cell r="J1078"/>
          <cell r="K1078">
            <v>-8</v>
          </cell>
        </row>
        <row r="1079">
          <cell r="A1079">
            <v>2247</v>
          </cell>
          <cell r="B1079" t="str">
            <v>East Polk County</v>
          </cell>
          <cell r="C1079" t="str">
            <v>USA &amp; Canada</v>
          </cell>
          <cell r="D1079"/>
          <cell r="E1079">
            <v>27</v>
          </cell>
          <cell r="F1079">
            <v>26</v>
          </cell>
          <cell r="G1079"/>
          <cell r="H1079"/>
          <cell r="I1079"/>
          <cell r="J1079"/>
          <cell r="K1079">
            <v>-1</v>
          </cell>
        </row>
        <row r="1080">
          <cell r="A1080">
            <v>2248</v>
          </cell>
          <cell r="B1080" t="str">
            <v>Fairfield</v>
          </cell>
          <cell r="C1080" t="str">
            <v>USA &amp; Canada</v>
          </cell>
          <cell r="D1080"/>
          <cell r="E1080">
            <v>47</v>
          </cell>
          <cell r="F1080">
            <v>45</v>
          </cell>
          <cell r="G1080"/>
          <cell r="H1080"/>
          <cell r="I1080"/>
          <cell r="J1080"/>
          <cell r="K1080">
            <v>-2</v>
          </cell>
        </row>
        <row r="1081">
          <cell r="A1081">
            <v>2249</v>
          </cell>
          <cell r="B1081" t="str">
            <v>Fort Madison</v>
          </cell>
          <cell r="C1081" t="str">
            <v>USA &amp; Canada</v>
          </cell>
          <cell r="D1081"/>
          <cell r="E1081">
            <v>48</v>
          </cell>
          <cell r="F1081">
            <v>48</v>
          </cell>
          <cell r="G1081"/>
          <cell r="H1081"/>
          <cell r="I1081"/>
          <cell r="J1081"/>
          <cell r="K1081">
            <v>0</v>
          </cell>
        </row>
        <row r="1082">
          <cell r="A1082">
            <v>2250</v>
          </cell>
          <cell r="B1082" t="str">
            <v>Grinnell</v>
          </cell>
          <cell r="C1082" t="str">
            <v>USA &amp; Canada</v>
          </cell>
          <cell r="D1082"/>
          <cell r="E1082">
            <v>36</v>
          </cell>
          <cell r="F1082">
            <v>38</v>
          </cell>
          <cell r="G1082"/>
          <cell r="H1082"/>
          <cell r="I1082"/>
          <cell r="J1082"/>
          <cell r="K1082">
            <v>2</v>
          </cell>
        </row>
        <row r="1083">
          <cell r="A1083">
            <v>2251</v>
          </cell>
          <cell r="B1083" t="str">
            <v>Indianola</v>
          </cell>
          <cell r="C1083" t="str">
            <v>USA &amp; Canada</v>
          </cell>
          <cell r="D1083"/>
          <cell r="E1083">
            <v>39</v>
          </cell>
          <cell r="F1083">
            <v>39</v>
          </cell>
          <cell r="G1083"/>
          <cell r="H1083"/>
          <cell r="I1083"/>
          <cell r="J1083"/>
          <cell r="K1083">
            <v>0</v>
          </cell>
        </row>
        <row r="1084">
          <cell r="A1084">
            <v>2252</v>
          </cell>
          <cell r="B1084" t="str">
            <v>Iowa City</v>
          </cell>
          <cell r="C1084" t="str">
            <v>USA &amp; Canada</v>
          </cell>
          <cell r="D1084"/>
          <cell r="E1084">
            <v>293</v>
          </cell>
          <cell r="F1084">
            <v>278</v>
          </cell>
          <cell r="G1084"/>
          <cell r="H1084"/>
          <cell r="I1084"/>
          <cell r="J1084"/>
          <cell r="K1084">
            <v>-15</v>
          </cell>
        </row>
        <row r="1085">
          <cell r="A1085">
            <v>2253</v>
          </cell>
          <cell r="B1085" t="str">
            <v>Jefferson</v>
          </cell>
          <cell r="C1085" t="str">
            <v>USA &amp; Canada</v>
          </cell>
          <cell r="D1085"/>
          <cell r="E1085">
            <v>59</v>
          </cell>
          <cell r="F1085">
            <v>56</v>
          </cell>
          <cell r="G1085"/>
          <cell r="H1085"/>
          <cell r="I1085"/>
          <cell r="J1085"/>
          <cell r="K1085">
            <v>-3</v>
          </cell>
        </row>
        <row r="1086">
          <cell r="A1086">
            <v>2254</v>
          </cell>
          <cell r="B1086" t="str">
            <v>Kalona</v>
          </cell>
          <cell r="C1086" t="str">
            <v>USA &amp; Canada</v>
          </cell>
          <cell r="D1086"/>
          <cell r="E1086">
            <v>38</v>
          </cell>
          <cell r="F1086">
            <v>39</v>
          </cell>
          <cell r="G1086"/>
          <cell r="H1086"/>
          <cell r="I1086"/>
          <cell r="J1086"/>
          <cell r="K1086">
            <v>1</v>
          </cell>
        </row>
        <row r="1087">
          <cell r="A1087">
            <v>2255</v>
          </cell>
          <cell r="B1087" t="str">
            <v>Keokuk</v>
          </cell>
          <cell r="C1087" t="str">
            <v>USA &amp; Canada</v>
          </cell>
          <cell r="D1087"/>
          <cell r="E1087">
            <v>45</v>
          </cell>
          <cell r="F1087">
            <v>43</v>
          </cell>
          <cell r="G1087"/>
          <cell r="H1087"/>
          <cell r="I1087"/>
          <cell r="J1087"/>
          <cell r="K1087">
            <v>-2</v>
          </cell>
        </row>
        <row r="1088">
          <cell r="A1088">
            <v>2256</v>
          </cell>
          <cell r="B1088" t="str">
            <v>Keosauqua</v>
          </cell>
          <cell r="C1088" t="str">
            <v>USA &amp; Canada</v>
          </cell>
          <cell r="D1088"/>
          <cell r="E1088">
            <v>26</v>
          </cell>
          <cell r="F1088">
            <v>26</v>
          </cell>
          <cell r="G1088"/>
          <cell r="H1088"/>
          <cell r="I1088"/>
          <cell r="J1088"/>
          <cell r="K1088">
            <v>0</v>
          </cell>
        </row>
        <row r="1089">
          <cell r="A1089">
            <v>2257</v>
          </cell>
          <cell r="B1089" t="str">
            <v>Knoxville</v>
          </cell>
          <cell r="C1089" t="str">
            <v>USA &amp; Canada</v>
          </cell>
          <cell r="D1089"/>
          <cell r="E1089">
            <v>45</v>
          </cell>
          <cell r="F1089">
            <v>45</v>
          </cell>
          <cell r="G1089"/>
          <cell r="H1089"/>
          <cell r="I1089"/>
          <cell r="J1089"/>
          <cell r="K1089">
            <v>0</v>
          </cell>
        </row>
        <row r="1090">
          <cell r="A1090">
            <v>2258</v>
          </cell>
          <cell r="B1090" t="str">
            <v>Lenox</v>
          </cell>
          <cell r="C1090" t="str">
            <v>USA &amp; Canada</v>
          </cell>
          <cell r="D1090"/>
          <cell r="E1090">
            <v>25</v>
          </cell>
          <cell r="F1090">
            <v>25</v>
          </cell>
          <cell r="G1090"/>
          <cell r="H1090"/>
          <cell r="I1090"/>
          <cell r="J1090"/>
          <cell r="K1090">
            <v>0</v>
          </cell>
        </row>
        <row r="1091">
          <cell r="A1091">
            <v>2259</v>
          </cell>
          <cell r="B1091" t="str">
            <v>Decatur County</v>
          </cell>
          <cell r="C1091" t="str">
            <v>USA &amp; Canada</v>
          </cell>
          <cell r="D1091"/>
          <cell r="E1091">
            <v>30</v>
          </cell>
          <cell r="F1091">
            <v>30</v>
          </cell>
          <cell r="G1091"/>
          <cell r="H1091"/>
          <cell r="I1091"/>
          <cell r="J1091"/>
          <cell r="K1091">
            <v>0</v>
          </cell>
        </row>
        <row r="1092">
          <cell r="A1092">
            <v>2260</v>
          </cell>
          <cell r="B1092" t="str">
            <v>Manning</v>
          </cell>
          <cell r="C1092" t="str">
            <v>USA &amp; Canada</v>
          </cell>
          <cell r="D1092"/>
          <cell r="E1092">
            <v>22</v>
          </cell>
          <cell r="F1092">
            <v>22</v>
          </cell>
          <cell r="G1092"/>
          <cell r="H1092"/>
          <cell r="I1092"/>
          <cell r="J1092"/>
          <cell r="K1092">
            <v>0</v>
          </cell>
        </row>
        <row r="1093">
          <cell r="A1093">
            <v>2261</v>
          </cell>
          <cell r="B1093" t="str">
            <v>Marengo</v>
          </cell>
          <cell r="C1093" t="str">
            <v>USA &amp; Canada</v>
          </cell>
          <cell r="D1093"/>
          <cell r="E1093">
            <v>10</v>
          </cell>
          <cell r="F1093">
            <v>10</v>
          </cell>
          <cell r="G1093"/>
          <cell r="H1093"/>
          <cell r="I1093"/>
          <cell r="J1093"/>
          <cell r="K1093">
            <v>0</v>
          </cell>
        </row>
        <row r="1094">
          <cell r="A1094">
            <v>2262</v>
          </cell>
          <cell r="B1094" t="str">
            <v>Marshalltown</v>
          </cell>
          <cell r="C1094" t="str">
            <v>USA &amp; Canada</v>
          </cell>
          <cell r="D1094"/>
          <cell r="E1094">
            <v>127</v>
          </cell>
          <cell r="F1094">
            <v>124</v>
          </cell>
          <cell r="G1094"/>
          <cell r="H1094"/>
          <cell r="I1094"/>
          <cell r="J1094"/>
          <cell r="K1094">
            <v>-3</v>
          </cell>
        </row>
        <row r="1095">
          <cell r="A1095">
            <v>2263</v>
          </cell>
          <cell r="B1095" t="str">
            <v>Mt. Pleasant</v>
          </cell>
          <cell r="C1095" t="str">
            <v>USA &amp; Canada</v>
          </cell>
          <cell r="D1095"/>
          <cell r="E1095">
            <v>16</v>
          </cell>
          <cell r="F1095">
            <v>16</v>
          </cell>
          <cell r="G1095"/>
          <cell r="H1095"/>
          <cell r="I1095"/>
          <cell r="J1095"/>
          <cell r="K1095">
            <v>0</v>
          </cell>
        </row>
        <row r="1096">
          <cell r="A1096">
            <v>2264</v>
          </cell>
          <cell r="B1096" t="str">
            <v>Muscatine</v>
          </cell>
          <cell r="C1096" t="str">
            <v>USA &amp; Canada</v>
          </cell>
          <cell r="D1096"/>
          <cell r="E1096">
            <v>67</v>
          </cell>
          <cell r="F1096">
            <v>69</v>
          </cell>
          <cell r="G1096"/>
          <cell r="H1096"/>
          <cell r="I1096"/>
          <cell r="J1096"/>
          <cell r="K1096">
            <v>2</v>
          </cell>
        </row>
        <row r="1097">
          <cell r="A1097">
            <v>2265</v>
          </cell>
          <cell r="B1097" t="str">
            <v>Nevada</v>
          </cell>
          <cell r="C1097" t="str">
            <v>USA &amp; Canada</v>
          </cell>
          <cell r="D1097"/>
          <cell r="E1097">
            <v>54</v>
          </cell>
          <cell r="F1097">
            <v>52</v>
          </cell>
          <cell r="G1097"/>
          <cell r="H1097"/>
          <cell r="I1097"/>
          <cell r="J1097"/>
          <cell r="K1097">
            <v>-2</v>
          </cell>
        </row>
        <row r="1098">
          <cell r="A1098">
            <v>2266</v>
          </cell>
          <cell r="B1098" t="str">
            <v>Newton</v>
          </cell>
          <cell r="C1098" t="str">
            <v>USA &amp; Canada</v>
          </cell>
          <cell r="D1098"/>
          <cell r="E1098">
            <v>36</v>
          </cell>
          <cell r="F1098">
            <v>39</v>
          </cell>
          <cell r="G1098"/>
          <cell r="H1098"/>
          <cell r="I1098"/>
          <cell r="J1098"/>
          <cell r="K1098">
            <v>3</v>
          </cell>
        </row>
        <row r="1099">
          <cell r="A1099">
            <v>2268</v>
          </cell>
          <cell r="B1099" t="str">
            <v>North Scott (Davenport)</v>
          </cell>
          <cell r="C1099" t="str">
            <v>USA &amp; Canada</v>
          </cell>
          <cell r="D1099"/>
          <cell r="E1099">
            <v>88</v>
          </cell>
          <cell r="F1099">
            <v>89</v>
          </cell>
          <cell r="G1099"/>
          <cell r="H1099"/>
          <cell r="I1099"/>
          <cell r="J1099"/>
          <cell r="K1099">
            <v>1</v>
          </cell>
        </row>
        <row r="1100">
          <cell r="A1100">
            <v>2269</v>
          </cell>
          <cell r="B1100" t="str">
            <v>Northwest Des Moines</v>
          </cell>
          <cell r="C1100" t="str">
            <v>USA &amp; Canada</v>
          </cell>
          <cell r="D1100"/>
          <cell r="E1100">
            <v>36</v>
          </cell>
          <cell r="F1100">
            <v>37</v>
          </cell>
          <cell r="G1100"/>
          <cell r="H1100"/>
          <cell r="I1100"/>
          <cell r="J1100"/>
          <cell r="K1100">
            <v>1</v>
          </cell>
        </row>
        <row r="1101">
          <cell r="A1101">
            <v>2270</v>
          </cell>
          <cell r="B1101" t="str">
            <v>Osceola</v>
          </cell>
          <cell r="C1101" t="str">
            <v>USA &amp; Canada</v>
          </cell>
          <cell r="D1101"/>
          <cell r="E1101">
            <v>22</v>
          </cell>
          <cell r="F1101">
            <v>23</v>
          </cell>
          <cell r="G1101"/>
          <cell r="H1101"/>
          <cell r="I1101"/>
          <cell r="J1101"/>
          <cell r="K1101">
            <v>1</v>
          </cell>
        </row>
        <row r="1102">
          <cell r="A1102">
            <v>2271</v>
          </cell>
          <cell r="B1102" t="str">
            <v>Oskaloosa</v>
          </cell>
          <cell r="C1102" t="str">
            <v>USA &amp; Canada</v>
          </cell>
          <cell r="D1102"/>
          <cell r="E1102">
            <v>59</v>
          </cell>
          <cell r="F1102">
            <v>59</v>
          </cell>
          <cell r="G1102"/>
          <cell r="H1102"/>
          <cell r="I1102"/>
          <cell r="J1102"/>
          <cell r="K1102">
            <v>0</v>
          </cell>
        </row>
        <row r="1103">
          <cell r="A1103">
            <v>2272</v>
          </cell>
          <cell r="B1103" t="str">
            <v>Ottumwa</v>
          </cell>
          <cell r="C1103" t="str">
            <v>USA &amp; Canada</v>
          </cell>
          <cell r="D1103"/>
          <cell r="E1103">
            <v>82</v>
          </cell>
          <cell r="F1103">
            <v>82</v>
          </cell>
          <cell r="G1103"/>
          <cell r="H1103"/>
          <cell r="I1103"/>
          <cell r="J1103"/>
          <cell r="K1103">
            <v>0</v>
          </cell>
        </row>
        <row r="1104">
          <cell r="A1104">
            <v>2273</v>
          </cell>
          <cell r="B1104" t="str">
            <v>Pella</v>
          </cell>
          <cell r="C1104" t="str">
            <v>USA &amp; Canada</v>
          </cell>
          <cell r="D1104"/>
          <cell r="E1104">
            <v>26</v>
          </cell>
          <cell r="F1104">
            <v>28</v>
          </cell>
          <cell r="G1104"/>
          <cell r="H1104"/>
          <cell r="I1104"/>
          <cell r="J1104"/>
          <cell r="K1104">
            <v>2</v>
          </cell>
        </row>
        <row r="1105">
          <cell r="A1105">
            <v>2274</v>
          </cell>
          <cell r="B1105" t="str">
            <v>Perry</v>
          </cell>
          <cell r="C1105" t="str">
            <v>USA &amp; Canada</v>
          </cell>
          <cell r="D1105"/>
          <cell r="E1105">
            <v>23</v>
          </cell>
          <cell r="F1105">
            <v>23</v>
          </cell>
          <cell r="G1105"/>
          <cell r="H1105"/>
          <cell r="I1105"/>
          <cell r="J1105"/>
          <cell r="K1105">
            <v>0</v>
          </cell>
        </row>
        <row r="1106">
          <cell r="A1106">
            <v>2275</v>
          </cell>
          <cell r="B1106" t="str">
            <v>Tipton</v>
          </cell>
          <cell r="C1106" t="str">
            <v>USA &amp; Canada</v>
          </cell>
          <cell r="D1106"/>
          <cell r="E1106">
            <v>28</v>
          </cell>
          <cell r="F1106">
            <v>28</v>
          </cell>
          <cell r="G1106"/>
          <cell r="H1106"/>
          <cell r="I1106"/>
          <cell r="J1106"/>
          <cell r="K1106">
            <v>0</v>
          </cell>
        </row>
        <row r="1107">
          <cell r="A1107">
            <v>2276</v>
          </cell>
          <cell r="B1107" t="str">
            <v>Washington</v>
          </cell>
          <cell r="C1107" t="str">
            <v>USA &amp; Canada</v>
          </cell>
          <cell r="D1107"/>
          <cell r="E1107">
            <v>43</v>
          </cell>
          <cell r="F1107">
            <v>41</v>
          </cell>
          <cell r="G1107"/>
          <cell r="H1107"/>
          <cell r="I1107"/>
          <cell r="J1107"/>
          <cell r="K1107">
            <v>-2</v>
          </cell>
        </row>
        <row r="1108">
          <cell r="A1108">
            <v>2277</v>
          </cell>
          <cell r="B1108" t="str">
            <v>Wellman</v>
          </cell>
          <cell r="C1108" t="str">
            <v>USA &amp; Canada</v>
          </cell>
          <cell r="D1108"/>
          <cell r="E1108">
            <v>26</v>
          </cell>
          <cell r="F1108">
            <v>24</v>
          </cell>
          <cell r="G1108"/>
          <cell r="H1108"/>
          <cell r="I1108"/>
          <cell r="J1108"/>
          <cell r="K1108">
            <v>-2</v>
          </cell>
        </row>
        <row r="1109">
          <cell r="A1109">
            <v>2278</v>
          </cell>
          <cell r="B1109" t="str">
            <v>West Des Moines</v>
          </cell>
          <cell r="C1109" t="str">
            <v>USA &amp; Canada</v>
          </cell>
          <cell r="D1109"/>
          <cell r="E1109">
            <v>50</v>
          </cell>
          <cell r="F1109">
            <v>51</v>
          </cell>
          <cell r="G1109"/>
          <cell r="H1109"/>
          <cell r="I1109"/>
          <cell r="J1109"/>
          <cell r="K1109">
            <v>1</v>
          </cell>
        </row>
        <row r="1110">
          <cell r="A1110">
            <v>2279</v>
          </cell>
          <cell r="B1110" t="str">
            <v>West Liberty</v>
          </cell>
          <cell r="C1110" t="str">
            <v>USA &amp; Canada</v>
          </cell>
          <cell r="D1110"/>
          <cell r="E1110">
            <v>38</v>
          </cell>
          <cell r="F1110">
            <v>39</v>
          </cell>
          <cell r="G1110"/>
          <cell r="H1110"/>
          <cell r="I1110"/>
          <cell r="J1110"/>
          <cell r="K1110">
            <v>1</v>
          </cell>
        </row>
        <row r="1111">
          <cell r="A1111">
            <v>2280</v>
          </cell>
          <cell r="B1111" t="str">
            <v>Winterset</v>
          </cell>
          <cell r="C1111" t="str">
            <v>USA &amp; Canada</v>
          </cell>
          <cell r="D1111"/>
          <cell r="E1111">
            <v>28</v>
          </cell>
          <cell r="F1111">
            <v>30</v>
          </cell>
          <cell r="G1111"/>
          <cell r="H1111"/>
          <cell r="I1111"/>
          <cell r="J1111"/>
          <cell r="K1111">
            <v>2</v>
          </cell>
        </row>
        <row r="1112">
          <cell r="A1112">
            <v>23081</v>
          </cell>
          <cell r="B1112" t="str">
            <v>Mount Pleasant Noon</v>
          </cell>
          <cell r="C1112" t="str">
            <v>USA &amp; Canada</v>
          </cell>
          <cell r="D1112"/>
          <cell r="E1112">
            <v>56</v>
          </cell>
          <cell r="F1112">
            <v>55</v>
          </cell>
          <cell r="G1112"/>
          <cell r="H1112"/>
          <cell r="I1112"/>
          <cell r="J1112"/>
          <cell r="K1112">
            <v>-1</v>
          </cell>
        </row>
        <row r="1113">
          <cell r="A1113">
            <v>23161</v>
          </cell>
          <cell r="B1113" t="str">
            <v>Iowa Quad-Cities (Davenport/Bettendorf), The</v>
          </cell>
          <cell r="C1113" t="str">
            <v>USA &amp; Canada</v>
          </cell>
          <cell r="D1113"/>
          <cell r="E1113">
            <v>38</v>
          </cell>
          <cell r="F1113">
            <v>38</v>
          </cell>
          <cell r="G1113"/>
          <cell r="H1113"/>
          <cell r="I1113"/>
          <cell r="J1113"/>
          <cell r="K1113">
            <v>0</v>
          </cell>
        </row>
        <row r="1114">
          <cell r="A1114">
            <v>26166</v>
          </cell>
          <cell r="B1114" t="str">
            <v>Iowa City A.M.</v>
          </cell>
          <cell r="C1114" t="str">
            <v>USA &amp; Canada</v>
          </cell>
          <cell r="D1114"/>
          <cell r="E1114">
            <v>74</v>
          </cell>
          <cell r="F1114">
            <v>79</v>
          </cell>
          <cell r="G1114"/>
          <cell r="H1114"/>
          <cell r="I1114"/>
          <cell r="J1114"/>
          <cell r="K1114">
            <v>5</v>
          </cell>
        </row>
        <row r="1115">
          <cell r="A1115">
            <v>26188</v>
          </cell>
          <cell r="B1115" t="str">
            <v>Ames Morning</v>
          </cell>
          <cell r="C1115" t="str">
            <v>USA &amp; Canada</v>
          </cell>
          <cell r="D1115"/>
          <cell r="E1115">
            <v>52</v>
          </cell>
          <cell r="F1115">
            <v>53</v>
          </cell>
          <cell r="G1115"/>
          <cell r="H1115"/>
          <cell r="I1115"/>
          <cell r="J1115"/>
          <cell r="K1115">
            <v>1</v>
          </cell>
        </row>
        <row r="1116">
          <cell r="A1116">
            <v>27794</v>
          </cell>
          <cell r="B1116" t="str">
            <v>Des Moines A.M.</v>
          </cell>
          <cell r="C1116" t="str">
            <v>USA &amp; Canada</v>
          </cell>
          <cell r="D1116"/>
          <cell r="E1116">
            <v>194</v>
          </cell>
          <cell r="F1116">
            <v>197</v>
          </cell>
          <cell r="G1116"/>
          <cell r="H1116"/>
          <cell r="I1116"/>
          <cell r="J1116"/>
          <cell r="K1116">
            <v>3</v>
          </cell>
        </row>
        <row r="1117">
          <cell r="A1117">
            <v>31592</v>
          </cell>
          <cell r="B1117" t="str">
            <v>Coralville-North Corridor</v>
          </cell>
          <cell r="C1117" t="str">
            <v>USA &amp; Canada</v>
          </cell>
          <cell r="D1117"/>
          <cell r="E1117">
            <v>23</v>
          </cell>
          <cell r="F1117">
            <v>23</v>
          </cell>
          <cell r="G1117"/>
          <cell r="H1117"/>
          <cell r="I1117"/>
          <cell r="J1117"/>
          <cell r="K1117">
            <v>0</v>
          </cell>
        </row>
        <row r="1118">
          <cell r="A1118">
            <v>52102</v>
          </cell>
          <cell r="B1118" t="str">
            <v>Waukee</v>
          </cell>
          <cell r="C1118" t="str">
            <v>USA &amp; Canada</v>
          </cell>
          <cell r="D1118"/>
          <cell r="E1118">
            <v>68</v>
          </cell>
          <cell r="F1118">
            <v>72</v>
          </cell>
          <cell r="G1118"/>
          <cell r="H1118"/>
          <cell r="I1118"/>
          <cell r="J1118"/>
          <cell r="K1118">
            <v>4</v>
          </cell>
        </row>
        <row r="1119">
          <cell r="A1119">
            <v>52535</v>
          </cell>
          <cell r="B1119" t="str">
            <v>Johnston</v>
          </cell>
          <cell r="C1119" t="str">
            <v>USA &amp; Canada</v>
          </cell>
          <cell r="D1119"/>
          <cell r="E1119">
            <v>49</v>
          </cell>
          <cell r="F1119">
            <v>50</v>
          </cell>
          <cell r="G1119"/>
          <cell r="H1119"/>
          <cell r="I1119"/>
          <cell r="J1119"/>
          <cell r="K1119">
            <v>1</v>
          </cell>
        </row>
        <row r="1120">
          <cell r="A1120">
            <v>64957</v>
          </cell>
          <cell r="B1120" t="str">
            <v>Iowa City Downtown</v>
          </cell>
          <cell r="C1120" t="str">
            <v>USA &amp; Canada</v>
          </cell>
          <cell r="D1120"/>
          <cell r="E1120">
            <v>22</v>
          </cell>
          <cell r="F1120">
            <v>23</v>
          </cell>
          <cell r="G1120"/>
          <cell r="H1120"/>
          <cell r="I1120"/>
          <cell r="J1120"/>
          <cell r="K1120">
            <v>1</v>
          </cell>
        </row>
        <row r="1121">
          <cell r="A1121">
            <v>81821</v>
          </cell>
          <cell r="B1121" t="str">
            <v>Greater Des Moines</v>
          </cell>
          <cell r="C1121" t="str">
            <v>USA &amp; Canada</v>
          </cell>
          <cell r="D1121"/>
          <cell r="E1121">
            <v>26</v>
          </cell>
          <cell r="F1121">
            <v>26</v>
          </cell>
          <cell r="G1121"/>
          <cell r="H1121"/>
          <cell r="I1121"/>
          <cell r="J1121"/>
          <cell r="K1121">
            <v>0</v>
          </cell>
        </row>
        <row r="1122">
          <cell r="A1122">
            <v>84626</v>
          </cell>
          <cell r="B1122" t="str">
            <v>West Polk County, Grimes</v>
          </cell>
          <cell r="C1122" t="str">
            <v>USA &amp; Canada</v>
          </cell>
          <cell r="D1122"/>
          <cell r="E1122">
            <v>24</v>
          </cell>
          <cell r="F1122">
            <v>23</v>
          </cell>
          <cell r="G1122"/>
          <cell r="H1122"/>
          <cell r="I1122"/>
          <cell r="J1122"/>
          <cell r="K1122">
            <v>-1</v>
          </cell>
        </row>
        <row r="1123">
          <cell r="A1123">
            <v>88514</v>
          </cell>
          <cell r="B1123" t="str">
            <v>Norwalk</v>
          </cell>
          <cell r="C1123" t="str">
            <v>USA &amp; Canada</v>
          </cell>
          <cell r="D1123"/>
          <cell r="E1123">
            <v>18</v>
          </cell>
          <cell r="F1123">
            <v>18</v>
          </cell>
          <cell r="G1123"/>
          <cell r="H1123"/>
          <cell r="I1123"/>
          <cell r="J1123"/>
          <cell r="K1123">
            <v>0</v>
          </cell>
        </row>
        <row r="1124">
          <cell r="A1124" t="str">
            <v>Existing Club Totals</v>
          </cell>
          <cell r="B1124"/>
          <cell r="C1124"/>
          <cell r="D1124"/>
          <cell r="E1124">
            <v>3580</v>
          </cell>
          <cell r="F1124">
            <v>3574</v>
          </cell>
          <cell r="G1124"/>
          <cell r="H1124"/>
          <cell r="I1124"/>
          <cell r="J1124"/>
          <cell r="K1124">
            <v>-6</v>
          </cell>
        </row>
        <row r="1126">
          <cell r="A1126" t="str">
            <v>No New Clubs Chartered Since 1 July</v>
          </cell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D1127"/>
          <cell r="E1127" t="str">
            <v>Member Count @ 1 July</v>
          </cell>
          <cell r="F1127" t="str">
            <v>Member Count @ Current</v>
          </cell>
          <cell r="G1127"/>
          <cell r="H1127" t="str">
            <v>Termination Reason</v>
          </cell>
          <cell r="I1127"/>
          <cell r="J1127" t="str">
            <v>Termination Date</v>
          </cell>
          <cell r="K1127" t="str">
            <v>Net Change from 1 July</v>
          </cell>
        </row>
        <row r="1128">
          <cell r="A1128"/>
          <cell r="B1128"/>
          <cell r="C1128"/>
          <cell r="D1128"/>
          <cell r="E1128">
            <v>0</v>
          </cell>
          <cell r="F1128">
            <v>0</v>
          </cell>
          <cell r="G1128"/>
          <cell r="H1128"/>
          <cell r="I1128"/>
          <cell r="J1128"/>
          <cell r="K1128">
            <v>0</v>
          </cell>
        </row>
        <row r="1129">
          <cell r="A1129" t="str">
            <v>New Club Totals</v>
          </cell>
          <cell r="B1129"/>
          <cell r="C1129"/>
          <cell r="D1129"/>
          <cell r="E1129">
            <v>0</v>
          </cell>
          <cell r="F1129">
            <v>0</v>
          </cell>
          <cell r="G1129"/>
          <cell r="H1129"/>
          <cell r="I1129"/>
          <cell r="J1129"/>
          <cell r="K1129">
            <v>0</v>
          </cell>
        </row>
        <row r="1131">
          <cell r="A1131"/>
          <cell r="B1131"/>
          <cell r="C1131"/>
          <cell r="D1131" t="str">
            <v>Member at 1 July</v>
          </cell>
          <cell r="E1131"/>
          <cell r="F1131"/>
          <cell r="G1131" t="str">
            <v>Member @ Current</v>
          </cell>
          <cell r="H1131"/>
          <cell r="I1131" t="str">
            <v>Net Change from 1 July</v>
          </cell>
          <cell r="J1131"/>
          <cell r="K1131"/>
        </row>
        <row r="1132">
          <cell r="A1132" t="str">
            <v>Total Performance For District # 6000</v>
          </cell>
          <cell r="B1132"/>
          <cell r="C1132"/>
          <cell r="D1132">
            <v>3580</v>
          </cell>
          <cell r="E1132"/>
          <cell r="F1132"/>
          <cell r="G1132">
            <v>3574</v>
          </cell>
          <cell r="H1132"/>
          <cell r="I1132">
            <v>-6</v>
          </cell>
          <cell r="J1132"/>
          <cell r="K1132"/>
        </row>
        <row r="1134">
          <cell r="A1134" t="str">
            <v>District ID 6220</v>
          </cell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D1135"/>
          <cell r="E1135" t="str">
            <v>Member Count @ 1 July</v>
          </cell>
          <cell r="F1135" t="str">
            <v>Member Count @ Current</v>
          </cell>
          <cell r="G1135"/>
          <cell r="H1135" t="str">
            <v>Termination Reason</v>
          </cell>
          <cell r="I1135"/>
          <cell r="J1135" t="str">
            <v>Termination Date</v>
          </cell>
          <cell r="K1135" t="str">
            <v>Net Change from 1 July</v>
          </cell>
        </row>
        <row r="1136">
          <cell r="A1136">
            <v>2640</v>
          </cell>
          <cell r="B1136" t="str">
            <v>Calumet-Laurium-Keweenaw</v>
          </cell>
          <cell r="C1136" t="str">
            <v>USA &amp; Canada</v>
          </cell>
          <cell r="D1136"/>
          <cell r="E1136">
            <v>18</v>
          </cell>
          <cell r="F1136">
            <v>18</v>
          </cell>
          <cell r="G1136"/>
          <cell r="H1136"/>
          <cell r="I1136"/>
          <cell r="J1136"/>
          <cell r="K1136">
            <v>0</v>
          </cell>
        </row>
        <row r="1137">
          <cell r="A1137">
            <v>2642</v>
          </cell>
          <cell r="B1137" t="str">
            <v>Escanaba</v>
          </cell>
          <cell r="C1137" t="str">
            <v>USA &amp; Canada</v>
          </cell>
          <cell r="D1137"/>
          <cell r="E1137">
            <v>36</v>
          </cell>
          <cell r="F1137">
            <v>37</v>
          </cell>
          <cell r="G1137"/>
          <cell r="H1137"/>
          <cell r="I1137"/>
          <cell r="J1137"/>
          <cell r="K1137">
            <v>1</v>
          </cell>
        </row>
        <row r="1138">
          <cell r="A1138">
            <v>2644</v>
          </cell>
          <cell r="B1138" t="str">
            <v>Hancock</v>
          </cell>
          <cell r="C1138" t="str">
            <v>USA &amp; Canada</v>
          </cell>
          <cell r="D1138"/>
          <cell r="E1138">
            <v>21</v>
          </cell>
          <cell r="F1138">
            <v>21</v>
          </cell>
          <cell r="G1138"/>
          <cell r="H1138"/>
          <cell r="I1138"/>
          <cell r="J1138"/>
          <cell r="K1138">
            <v>0</v>
          </cell>
        </row>
        <row r="1139">
          <cell r="A1139">
            <v>2645</v>
          </cell>
          <cell r="B1139" t="str">
            <v>Houghton</v>
          </cell>
          <cell r="C1139" t="str">
            <v>USA &amp; Canada</v>
          </cell>
          <cell r="D1139"/>
          <cell r="E1139">
            <v>52</v>
          </cell>
          <cell r="F1139">
            <v>52</v>
          </cell>
          <cell r="G1139"/>
          <cell r="H1139"/>
          <cell r="I1139"/>
          <cell r="J1139"/>
          <cell r="K1139">
            <v>0</v>
          </cell>
        </row>
        <row r="1140">
          <cell r="A1140">
            <v>2646</v>
          </cell>
          <cell r="B1140" t="str">
            <v>Iron Mountain-Kingsford</v>
          </cell>
          <cell r="C1140" t="str">
            <v>USA &amp; Canada</v>
          </cell>
          <cell r="D1140"/>
          <cell r="E1140">
            <v>39</v>
          </cell>
          <cell r="F1140">
            <v>39</v>
          </cell>
          <cell r="G1140"/>
          <cell r="H1140"/>
          <cell r="I1140"/>
          <cell r="J1140"/>
          <cell r="K1140">
            <v>0</v>
          </cell>
        </row>
        <row r="1141">
          <cell r="A1141">
            <v>2647</v>
          </cell>
          <cell r="B1141" t="str">
            <v>Ironwood, MI-Hurley, WI</v>
          </cell>
          <cell r="C1141" t="str">
            <v>USA &amp; Canada</v>
          </cell>
          <cell r="D1141"/>
          <cell r="E1141">
            <v>35</v>
          </cell>
          <cell r="F1141">
            <v>36</v>
          </cell>
          <cell r="G1141"/>
          <cell r="H1141"/>
          <cell r="I1141"/>
          <cell r="J1141"/>
          <cell r="K1141">
            <v>1</v>
          </cell>
        </row>
        <row r="1142">
          <cell r="A1142">
            <v>2648</v>
          </cell>
          <cell r="B1142" t="str">
            <v>Ishpeming</v>
          </cell>
          <cell r="C1142" t="str">
            <v>USA &amp; Canada</v>
          </cell>
          <cell r="D1142"/>
          <cell r="E1142">
            <v>21</v>
          </cell>
          <cell r="F1142">
            <v>24</v>
          </cell>
          <cell r="G1142"/>
          <cell r="H1142"/>
          <cell r="I1142"/>
          <cell r="J1142"/>
          <cell r="K1142">
            <v>3</v>
          </cell>
        </row>
        <row r="1143">
          <cell r="A1143">
            <v>2649</v>
          </cell>
          <cell r="B1143" t="str">
            <v>Manistique</v>
          </cell>
          <cell r="C1143" t="str">
            <v>USA &amp; Canada</v>
          </cell>
          <cell r="D1143"/>
          <cell r="E1143">
            <v>22</v>
          </cell>
          <cell r="F1143">
            <v>23</v>
          </cell>
          <cell r="G1143"/>
          <cell r="H1143"/>
          <cell r="I1143"/>
          <cell r="J1143"/>
          <cell r="K1143">
            <v>1</v>
          </cell>
        </row>
        <row r="1144">
          <cell r="A1144">
            <v>2650</v>
          </cell>
          <cell r="B1144" t="str">
            <v>Marquette</v>
          </cell>
          <cell r="C1144" t="str">
            <v>USA &amp; Canada</v>
          </cell>
          <cell r="D1144"/>
          <cell r="E1144">
            <v>73</v>
          </cell>
          <cell r="F1144">
            <v>71</v>
          </cell>
          <cell r="G1144"/>
          <cell r="H1144"/>
          <cell r="I1144"/>
          <cell r="J1144"/>
          <cell r="K1144">
            <v>-2</v>
          </cell>
        </row>
        <row r="1145">
          <cell r="A1145">
            <v>2651</v>
          </cell>
          <cell r="B1145" t="str">
            <v>Marinette-Menominee</v>
          </cell>
          <cell r="C1145" t="str">
            <v>USA &amp; Canada</v>
          </cell>
          <cell r="D1145"/>
          <cell r="E1145">
            <v>29</v>
          </cell>
          <cell r="F1145">
            <v>30</v>
          </cell>
          <cell r="G1145"/>
          <cell r="H1145"/>
          <cell r="I1145"/>
          <cell r="J1145"/>
          <cell r="K1145">
            <v>1</v>
          </cell>
        </row>
        <row r="1146">
          <cell r="A1146">
            <v>2652</v>
          </cell>
          <cell r="B1146" t="str">
            <v>Munising</v>
          </cell>
          <cell r="C1146" t="str">
            <v>USA &amp; Canada</v>
          </cell>
          <cell r="D1146"/>
          <cell r="E1146">
            <v>14</v>
          </cell>
          <cell r="F1146">
            <v>14</v>
          </cell>
          <cell r="G1146"/>
          <cell r="H1146"/>
          <cell r="I1146"/>
          <cell r="J1146"/>
          <cell r="K1146">
            <v>0</v>
          </cell>
        </row>
        <row r="1147">
          <cell r="A1147">
            <v>2653</v>
          </cell>
          <cell r="B1147" t="str">
            <v>Ontonagon-White Pine</v>
          </cell>
          <cell r="C1147" t="str">
            <v>USA &amp; Canada</v>
          </cell>
          <cell r="D1147"/>
          <cell r="E1147">
            <v>9</v>
          </cell>
          <cell r="F1147">
            <v>8</v>
          </cell>
          <cell r="G1147"/>
          <cell r="H1147"/>
          <cell r="I1147"/>
          <cell r="J1147"/>
          <cell r="K1147">
            <v>-1</v>
          </cell>
        </row>
        <row r="1148">
          <cell r="A1148">
            <v>2654</v>
          </cell>
          <cell r="B1148" t="str">
            <v>Wakefield-Bessemer</v>
          </cell>
          <cell r="C1148" t="str">
            <v>USA &amp; Canada</v>
          </cell>
          <cell r="D1148"/>
          <cell r="E1148">
            <v>18</v>
          </cell>
          <cell r="F1148">
            <v>18</v>
          </cell>
          <cell r="G1148"/>
          <cell r="H1148"/>
          <cell r="I1148"/>
          <cell r="J1148"/>
          <cell r="K1148">
            <v>0</v>
          </cell>
        </row>
        <row r="1149">
          <cell r="A1149">
            <v>2655</v>
          </cell>
          <cell r="B1149" t="str">
            <v>Antigo</v>
          </cell>
          <cell r="C1149" t="str">
            <v>USA &amp; Canada</v>
          </cell>
          <cell r="D1149"/>
          <cell r="E1149">
            <v>13</v>
          </cell>
          <cell r="F1149">
            <v>14</v>
          </cell>
          <cell r="G1149"/>
          <cell r="H1149"/>
          <cell r="I1149"/>
          <cell r="J1149"/>
          <cell r="K1149">
            <v>1</v>
          </cell>
        </row>
        <row r="1150">
          <cell r="A1150">
            <v>2656</v>
          </cell>
          <cell r="B1150" t="str">
            <v>Appleton</v>
          </cell>
          <cell r="C1150" t="str">
            <v>USA &amp; Canada</v>
          </cell>
          <cell r="D1150"/>
          <cell r="E1150">
            <v>107</v>
          </cell>
          <cell r="F1150">
            <v>101</v>
          </cell>
          <cell r="G1150"/>
          <cell r="H1150"/>
          <cell r="I1150"/>
          <cell r="J1150"/>
          <cell r="K1150">
            <v>-6</v>
          </cell>
        </row>
        <row r="1151">
          <cell r="A1151">
            <v>2657</v>
          </cell>
          <cell r="B1151" t="str">
            <v>Appleton West</v>
          </cell>
          <cell r="C1151" t="str">
            <v>USA &amp; Canada</v>
          </cell>
          <cell r="D1151"/>
          <cell r="E1151">
            <v>35</v>
          </cell>
          <cell r="F1151">
            <v>38</v>
          </cell>
          <cell r="G1151"/>
          <cell r="H1151"/>
          <cell r="I1151"/>
          <cell r="J1151"/>
          <cell r="K1151">
            <v>3</v>
          </cell>
        </row>
        <row r="1152">
          <cell r="A1152">
            <v>2659</v>
          </cell>
          <cell r="B1152" t="str">
            <v>Clintonville</v>
          </cell>
          <cell r="C1152" t="str">
            <v>USA &amp; Canada</v>
          </cell>
          <cell r="D1152"/>
          <cell r="E1152">
            <v>24</v>
          </cell>
          <cell r="F1152">
            <v>22</v>
          </cell>
          <cell r="G1152"/>
          <cell r="H1152"/>
          <cell r="I1152"/>
          <cell r="J1152"/>
          <cell r="K1152">
            <v>-2</v>
          </cell>
        </row>
        <row r="1153">
          <cell r="A1153">
            <v>2660</v>
          </cell>
          <cell r="B1153" t="str">
            <v>De Pere</v>
          </cell>
          <cell r="C1153" t="str">
            <v>USA &amp; Canada</v>
          </cell>
          <cell r="D1153"/>
          <cell r="E1153">
            <v>17</v>
          </cell>
          <cell r="F1153">
            <v>17</v>
          </cell>
          <cell r="G1153"/>
          <cell r="H1153"/>
          <cell r="I1153"/>
          <cell r="J1153"/>
          <cell r="K1153">
            <v>0</v>
          </cell>
        </row>
        <row r="1154">
          <cell r="A1154">
            <v>2661</v>
          </cell>
          <cell r="B1154" t="str">
            <v>Eagle River</v>
          </cell>
          <cell r="C1154" t="str">
            <v>USA &amp; Canada</v>
          </cell>
          <cell r="D1154"/>
          <cell r="E1154">
            <v>38</v>
          </cell>
          <cell r="F1154">
            <v>38</v>
          </cell>
          <cell r="G1154"/>
          <cell r="H1154"/>
          <cell r="I1154"/>
          <cell r="J1154"/>
          <cell r="K1154">
            <v>0</v>
          </cell>
        </row>
        <row r="1155">
          <cell r="A1155">
            <v>2663</v>
          </cell>
          <cell r="B1155" t="str">
            <v>Green Bay</v>
          </cell>
          <cell r="C1155" t="str">
            <v>USA &amp; Canada</v>
          </cell>
          <cell r="D1155"/>
          <cell r="E1155">
            <v>60</v>
          </cell>
          <cell r="F1155">
            <v>62</v>
          </cell>
          <cell r="G1155"/>
          <cell r="H1155"/>
          <cell r="I1155"/>
          <cell r="J1155"/>
          <cell r="K1155">
            <v>2</v>
          </cell>
        </row>
        <row r="1156">
          <cell r="A1156">
            <v>2664</v>
          </cell>
          <cell r="B1156" t="str">
            <v>Green Bay West</v>
          </cell>
          <cell r="C1156" t="str">
            <v>USA &amp; Canada</v>
          </cell>
          <cell r="D1156"/>
          <cell r="E1156">
            <v>26</v>
          </cell>
          <cell r="F1156">
            <v>27</v>
          </cell>
          <cell r="G1156"/>
          <cell r="H1156"/>
          <cell r="I1156"/>
          <cell r="J1156"/>
          <cell r="K1156">
            <v>1</v>
          </cell>
        </row>
        <row r="1157">
          <cell r="A1157">
            <v>2666</v>
          </cell>
          <cell r="B1157" t="str">
            <v>Lakeland (Minocqua)</v>
          </cell>
          <cell r="C1157" t="str">
            <v>USA &amp; Canada</v>
          </cell>
          <cell r="D1157"/>
          <cell r="E1157">
            <v>45</v>
          </cell>
          <cell r="F1157">
            <v>46</v>
          </cell>
          <cell r="G1157"/>
          <cell r="H1157"/>
          <cell r="I1157"/>
          <cell r="J1157"/>
          <cell r="K1157">
            <v>1</v>
          </cell>
        </row>
        <row r="1158">
          <cell r="A1158">
            <v>2669</v>
          </cell>
          <cell r="B1158" t="str">
            <v>Merrill</v>
          </cell>
          <cell r="C1158" t="str">
            <v>USA &amp; Canada</v>
          </cell>
          <cell r="D1158"/>
          <cell r="E1158">
            <v>39</v>
          </cell>
          <cell r="F1158">
            <v>38</v>
          </cell>
          <cell r="G1158"/>
          <cell r="H1158"/>
          <cell r="I1158"/>
          <cell r="J1158"/>
          <cell r="K1158">
            <v>-1</v>
          </cell>
        </row>
        <row r="1159">
          <cell r="A1159">
            <v>2670</v>
          </cell>
          <cell r="B1159" t="str">
            <v>New London</v>
          </cell>
          <cell r="C1159" t="str">
            <v>USA &amp; Canada</v>
          </cell>
          <cell r="D1159"/>
          <cell r="E1159">
            <v>13</v>
          </cell>
          <cell r="F1159">
            <v>14</v>
          </cell>
          <cell r="G1159"/>
          <cell r="H1159"/>
          <cell r="I1159"/>
          <cell r="J1159"/>
          <cell r="K1159">
            <v>1</v>
          </cell>
        </row>
        <row r="1160">
          <cell r="A1160">
            <v>2672</v>
          </cell>
          <cell r="B1160" t="str">
            <v>Shawano</v>
          </cell>
          <cell r="C1160" t="str">
            <v>USA &amp; Canada</v>
          </cell>
          <cell r="D1160"/>
          <cell r="E1160">
            <v>48</v>
          </cell>
          <cell r="F1160">
            <v>48</v>
          </cell>
          <cell r="G1160"/>
          <cell r="H1160"/>
          <cell r="I1160"/>
          <cell r="J1160"/>
          <cell r="K1160">
            <v>0</v>
          </cell>
        </row>
        <row r="1161">
          <cell r="A1161">
            <v>2673</v>
          </cell>
          <cell r="B1161" t="str">
            <v>Stevens Point</v>
          </cell>
          <cell r="C1161" t="str">
            <v>USA &amp; Canada</v>
          </cell>
          <cell r="D1161"/>
          <cell r="E1161">
            <v>43</v>
          </cell>
          <cell r="F1161">
            <v>42</v>
          </cell>
          <cell r="G1161"/>
          <cell r="H1161"/>
          <cell r="I1161"/>
          <cell r="J1161"/>
          <cell r="K1161">
            <v>-1</v>
          </cell>
        </row>
        <row r="1162">
          <cell r="A1162">
            <v>2674</v>
          </cell>
          <cell r="B1162" t="str">
            <v>Sturgeon Bay</v>
          </cell>
          <cell r="C1162" t="str">
            <v>USA &amp; Canada</v>
          </cell>
          <cell r="D1162"/>
          <cell r="E1162">
            <v>87</v>
          </cell>
          <cell r="F1162">
            <v>85</v>
          </cell>
          <cell r="G1162"/>
          <cell r="H1162"/>
          <cell r="I1162"/>
          <cell r="J1162"/>
          <cell r="K1162">
            <v>-2</v>
          </cell>
        </row>
        <row r="1163">
          <cell r="A1163">
            <v>2675</v>
          </cell>
          <cell r="B1163" t="str">
            <v>Wausau</v>
          </cell>
          <cell r="C1163" t="str">
            <v>USA &amp; Canada</v>
          </cell>
          <cell r="D1163"/>
          <cell r="E1163">
            <v>46</v>
          </cell>
          <cell r="F1163">
            <v>41</v>
          </cell>
          <cell r="G1163"/>
          <cell r="H1163"/>
          <cell r="I1163"/>
          <cell r="J1163"/>
          <cell r="K1163">
            <v>-5</v>
          </cell>
        </row>
        <row r="1164">
          <cell r="A1164">
            <v>2738</v>
          </cell>
          <cell r="B1164" t="str">
            <v>Kewaunee</v>
          </cell>
          <cell r="C1164" t="str">
            <v>USA &amp; Canada</v>
          </cell>
          <cell r="D1164"/>
          <cell r="E1164">
            <v>26</v>
          </cell>
          <cell r="F1164">
            <v>26</v>
          </cell>
          <cell r="G1164"/>
          <cell r="H1164"/>
          <cell r="I1164"/>
          <cell r="J1164"/>
          <cell r="K1164">
            <v>0</v>
          </cell>
        </row>
        <row r="1165">
          <cell r="A1165">
            <v>21709</v>
          </cell>
          <cell r="B1165" t="str">
            <v>Marquette West</v>
          </cell>
          <cell r="C1165" t="str">
            <v>USA &amp; Canada</v>
          </cell>
          <cell r="D1165"/>
          <cell r="E1165">
            <v>39</v>
          </cell>
          <cell r="F1165">
            <v>39</v>
          </cell>
          <cell r="G1165"/>
          <cell r="H1165"/>
          <cell r="I1165"/>
          <cell r="J1165"/>
          <cell r="K1165">
            <v>0</v>
          </cell>
        </row>
        <row r="1166">
          <cell r="A1166">
            <v>23180</v>
          </cell>
          <cell r="B1166" t="str">
            <v>Appleton Breakfast</v>
          </cell>
          <cell r="C1166" t="str">
            <v>USA &amp; Canada</v>
          </cell>
          <cell r="D1166"/>
          <cell r="E1166">
            <v>23</v>
          </cell>
          <cell r="F1166">
            <v>23</v>
          </cell>
          <cell r="G1166"/>
          <cell r="H1166"/>
          <cell r="I1166"/>
          <cell r="J1166"/>
          <cell r="K1166">
            <v>0</v>
          </cell>
        </row>
        <row r="1167">
          <cell r="A1167">
            <v>27878</v>
          </cell>
          <cell r="B1167" t="str">
            <v>Marquette (Breakfast)</v>
          </cell>
          <cell r="C1167" t="str">
            <v>USA &amp; Canada</v>
          </cell>
          <cell r="D1167"/>
          <cell r="E1167">
            <v>48</v>
          </cell>
          <cell r="F1167">
            <v>48</v>
          </cell>
          <cell r="G1167"/>
          <cell r="H1167"/>
          <cell r="I1167"/>
          <cell r="J1167"/>
          <cell r="K1167">
            <v>0</v>
          </cell>
        </row>
        <row r="1168">
          <cell r="A1168">
            <v>28537</v>
          </cell>
          <cell r="B1168" t="str">
            <v>Sturgeon Bay (Breakfast)</v>
          </cell>
          <cell r="C1168" t="str">
            <v>USA &amp; Canada</v>
          </cell>
          <cell r="D1168"/>
          <cell r="E1168">
            <v>25</v>
          </cell>
          <cell r="F1168">
            <v>24</v>
          </cell>
          <cell r="G1168"/>
          <cell r="H1168"/>
          <cell r="I1168"/>
          <cell r="J1168"/>
          <cell r="K1168">
            <v>-1</v>
          </cell>
        </row>
        <row r="1169">
          <cell r="A1169">
            <v>29175</v>
          </cell>
          <cell r="B1169" t="str">
            <v>Wausau Early Birds</v>
          </cell>
          <cell r="C1169" t="str">
            <v>USA &amp; Canada</v>
          </cell>
          <cell r="D1169"/>
          <cell r="E1169">
            <v>51</v>
          </cell>
          <cell r="F1169">
            <v>52</v>
          </cell>
          <cell r="G1169"/>
          <cell r="H1169"/>
          <cell r="I1169"/>
          <cell r="J1169"/>
          <cell r="K1169">
            <v>1</v>
          </cell>
        </row>
        <row r="1170">
          <cell r="A1170">
            <v>29218</v>
          </cell>
          <cell r="B1170" t="str">
            <v>Waupaca</v>
          </cell>
          <cell r="C1170" t="str">
            <v>USA &amp; Canada</v>
          </cell>
          <cell r="D1170"/>
          <cell r="E1170">
            <v>68</v>
          </cell>
          <cell r="F1170">
            <v>76</v>
          </cell>
          <cell r="G1170"/>
          <cell r="H1170"/>
          <cell r="I1170"/>
          <cell r="J1170"/>
          <cell r="K1170">
            <v>8</v>
          </cell>
        </row>
        <row r="1171">
          <cell r="A1171">
            <v>30968</v>
          </cell>
          <cell r="B1171" t="str">
            <v>Minocqua/Lakeland Area Breakfast</v>
          </cell>
          <cell r="C1171" t="str">
            <v>USA &amp; Canada</v>
          </cell>
          <cell r="D1171"/>
          <cell r="E1171">
            <v>14</v>
          </cell>
          <cell r="F1171">
            <v>15</v>
          </cell>
          <cell r="G1171"/>
          <cell r="H1171"/>
          <cell r="I1171"/>
          <cell r="J1171"/>
          <cell r="K1171">
            <v>1</v>
          </cell>
        </row>
        <row r="1172">
          <cell r="A1172">
            <v>64677</v>
          </cell>
          <cell r="B1172" t="str">
            <v>Greater Portage County (Stevens Point)</v>
          </cell>
          <cell r="C1172" t="str">
            <v>USA &amp; Canada</v>
          </cell>
          <cell r="D1172"/>
          <cell r="E1172">
            <v>20</v>
          </cell>
          <cell r="F1172">
            <v>25</v>
          </cell>
          <cell r="G1172"/>
          <cell r="H1172"/>
          <cell r="I1172"/>
          <cell r="J1172"/>
          <cell r="K1172">
            <v>5</v>
          </cell>
        </row>
        <row r="1173">
          <cell r="A1173">
            <v>83577</v>
          </cell>
          <cell r="B1173" t="str">
            <v>Packerland Sunrise (Howard)</v>
          </cell>
          <cell r="C1173" t="str">
            <v>USA &amp; Canada</v>
          </cell>
          <cell r="D1173"/>
          <cell r="E1173">
            <v>10</v>
          </cell>
          <cell r="F1173">
            <v>11</v>
          </cell>
          <cell r="G1173"/>
          <cell r="H1173"/>
          <cell r="I1173"/>
          <cell r="J1173"/>
          <cell r="K1173">
            <v>1</v>
          </cell>
        </row>
        <row r="1174">
          <cell r="A1174">
            <v>83943</v>
          </cell>
          <cell r="B1174" t="str">
            <v>Door County North (Baileys Harbor)</v>
          </cell>
          <cell r="C1174" t="str">
            <v>USA &amp; Canada</v>
          </cell>
          <cell r="D1174"/>
          <cell r="E1174">
            <v>31</v>
          </cell>
          <cell r="F1174">
            <v>31</v>
          </cell>
          <cell r="G1174"/>
          <cell r="H1174"/>
          <cell r="I1174"/>
          <cell r="J1174"/>
          <cell r="K1174">
            <v>0</v>
          </cell>
        </row>
        <row r="1175">
          <cell r="A1175" t="str">
            <v>Existing Club Totals</v>
          </cell>
          <cell r="B1175"/>
          <cell r="C1175"/>
          <cell r="D1175"/>
          <cell r="E1175">
            <v>1383</v>
          </cell>
          <cell r="F1175">
            <v>1394</v>
          </cell>
          <cell r="G1175"/>
          <cell r="H1175"/>
          <cell r="I1175"/>
          <cell r="J1175"/>
          <cell r="K1175">
            <v>11</v>
          </cell>
        </row>
        <row r="1177">
          <cell r="A1177" t="str">
            <v>No New Clubs Chartered Since 1 July</v>
          </cell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</row>
        <row r="1178">
          <cell r="A1178" t="str">
            <v>Club ID</v>
          </cell>
          <cell r="B1178" t="str">
            <v>Club Name</v>
          </cell>
          <cell r="C1178" t="str">
            <v>Region 14 Name</v>
          </cell>
          <cell r="D1178"/>
          <cell r="E1178" t="str">
            <v>Member Count @ 1 July</v>
          </cell>
          <cell r="F1178" t="str">
            <v>Member Count @ Current</v>
          </cell>
          <cell r="G1178"/>
          <cell r="H1178" t="str">
            <v>Termination Reason</v>
          </cell>
          <cell r="I1178"/>
          <cell r="J1178" t="str">
            <v>Termination Date</v>
          </cell>
          <cell r="K1178" t="str">
            <v>Net Change from 1 July</v>
          </cell>
        </row>
        <row r="1179">
          <cell r="A1179"/>
          <cell r="B1179"/>
          <cell r="C1179"/>
          <cell r="D1179"/>
          <cell r="E1179">
            <v>0</v>
          </cell>
          <cell r="F1179">
            <v>0</v>
          </cell>
          <cell r="G1179"/>
          <cell r="H1179"/>
          <cell r="I1179"/>
          <cell r="J1179"/>
          <cell r="K1179">
            <v>0</v>
          </cell>
        </row>
        <row r="1180">
          <cell r="A1180" t="str">
            <v>New Club Totals</v>
          </cell>
          <cell r="B1180"/>
          <cell r="C1180"/>
          <cell r="D1180"/>
          <cell r="E1180">
            <v>0</v>
          </cell>
          <cell r="F1180">
            <v>0</v>
          </cell>
          <cell r="G1180"/>
          <cell r="H1180"/>
          <cell r="I1180"/>
          <cell r="J1180"/>
          <cell r="K1180">
            <v>0</v>
          </cell>
        </row>
        <row r="1182">
          <cell r="A1182"/>
          <cell r="B1182"/>
          <cell r="C1182"/>
          <cell r="D1182" t="str">
            <v>Member at 1 July</v>
          </cell>
          <cell r="E1182"/>
          <cell r="F1182"/>
          <cell r="G1182" t="str">
            <v>Member @ Current</v>
          </cell>
          <cell r="H1182"/>
          <cell r="I1182" t="str">
            <v>Net Change from 1 July</v>
          </cell>
          <cell r="J1182"/>
          <cell r="K1182"/>
        </row>
        <row r="1183">
          <cell r="A1183" t="str">
            <v>Total Performance For District # 6220</v>
          </cell>
          <cell r="B1183"/>
          <cell r="C1183"/>
          <cell r="D1183">
            <v>1383</v>
          </cell>
          <cell r="E1183"/>
          <cell r="F1183"/>
          <cell r="G1183">
            <v>1394</v>
          </cell>
          <cell r="H1183"/>
          <cell r="I1183">
            <v>11</v>
          </cell>
          <cell r="J1183"/>
          <cell r="K1183"/>
        </row>
        <row r="1185">
          <cell r="A1185" t="str">
            <v>District ID 6250</v>
          </cell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</row>
        <row r="1186">
          <cell r="A1186" t="str">
            <v>Club ID</v>
          </cell>
          <cell r="B1186" t="str">
            <v>Club Name</v>
          </cell>
          <cell r="C1186" t="str">
            <v>Region 14 Name</v>
          </cell>
          <cell r="D1186"/>
          <cell r="E1186" t="str">
            <v>Member Count @ 1 July</v>
          </cell>
          <cell r="F1186" t="str">
            <v>Member Count @ Current</v>
          </cell>
          <cell r="G1186"/>
          <cell r="H1186" t="str">
            <v>Termination Reason</v>
          </cell>
          <cell r="I1186"/>
          <cell r="J1186" t="str">
            <v>Termination Date</v>
          </cell>
          <cell r="K1186" t="str">
            <v>Net Change from 1 July</v>
          </cell>
        </row>
        <row r="1187">
          <cell r="A1187">
            <v>2676</v>
          </cell>
          <cell r="B1187" t="str">
            <v>La Crescent</v>
          </cell>
          <cell r="C1187" t="str">
            <v>USA &amp; Canada</v>
          </cell>
          <cell r="D1187"/>
          <cell r="E1187">
            <v>26</v>
          </cell>
          <cell r="F1187">
            <v>27</v>
          </cell>
          <cell r="G1187"/>
          <cell r="H1187"/>
          <cell r="I1187"/>
          <cell r="J1187"/>
          <cell r="K1187">
            <v>1</v>
          </cell>
        </row>
        <row r="1188">
          <cell r="A1188">
            <v>2677</v>
          </cell>
          <cell r="B1188" t="str">
            <v>Beaver Dam</v>
          </cell>
          <cell r="C1188" t="str">
            <v>USA &amp; Canada</v>
          </cell>
          <cell r="D1188"/>
          <cell r="E1188">
            <v>33</v>
          </cell>
          <cell r="F1188">
            <v>33</v>
          </cell>
          <cell r="G1188"/>
          <cell r="H1188"/>
          <cell r="I1188"/>
          <cell r="J1188"/>
          <cell r="K1188">
            <v>0</v>
          </cell>
        </row>
        <row r="1189">
          <cell r="A1189">
            <v>2678</v>
          </cell>
          <cell r="B1189" t="str">
            <v>Beloit</v>
          </cell>
          <cell r="C1189" t="str">
            <v>USA &amp; Canada</v>
          </cell>
          <cell r="D1189"/>
          <cell r="E1189">
            <v>56</v>
          </cell>
          <cell r="F1189">
            <v>57</v>
          </cell>
          <cell r="G1189"/>
          <cell r="H1189"/>
          <cell r="I1189"/>
          <cell r="J1189"/>
          <cell r="K1189">
            <v>1</v>
          </cell>
        </row>
        <row r="1190">
          <cell r="A1190">
            <v>2679</v>
          </cell>
          <cell r="B1190" t="str">
            <v>Black River Falls</v>
          </cell>
          <cell r="C1190" t="str">
            <v>USA &amp; Canada</v>
          </cell>
          <cell r="D1190"/>
          <cell r="E1190">
            <v>40</v>
          </cell>
          <cell r="F1190">
            <v>38</v>
          </cell>
          <cell r="G1190"/>
          <cell r="H1190"/>
          <cell r="I1190"/>
          <cell r="J1190"/>
          <cell r="K1190">
            <v>-2</v>
          </cell>
        </row>
        <row r="1191">
          <cell r="A1191">
            <v>2680</v>
          </cell>
          <cell r="B1191" t="str">
            <v>Chippewa Falls</v>
          </cell>
          <cell r="C1191" t="str">
            <v>USA &amp; Canada</v>
          </cell>
          <cell r="D1191"/>
          <cell r="E1191">
            <v>54</v>
          </cell>
          <cell r="F1191">
            <v>54</v>
          </cell>
          <cell r="G1191"/>
          <cell r="H1191"/>
          <cell r="I1191"/>
          <cell r="J1191"/>
          <cell r="K1191">
            <v>0</v>
          </cell>
        </row>
        <row r="1192">
          <cell r="A1192">
            <v>2681</v>
          </cell>
          <cell r="B1192" t="str">
            <v>Columbus/Fall River</v>
          </cell>
          <cell r="C1192" t="str">
            <v>USA &amp; Canada</v>
          </cell>
          <cell r="D1192"/>
          <cell r="E1192">
            <v>24</v>
          </cell>
          <cell r="F1192">
            <v>25</v>
          </cell>
          <cell r="G1192"/>
          <cell r="H1192"/>
          <cell r="I1192"/>
          <cell r="J1192"/>
          <cell r="K1192">
            <v>1</v>
          </cell>
        </row>
        <row r="1193">
          <cell r="A1193">
            <v>2682</v>
          </cell>
          <cell r="B1193" t="str">
            <v>Eau Claire</v>
          </cell>
          <cell r="C1193" t="str">
            <v>USA &amp; Canada</v>
          </cell>
          <cell r="D1193"/>
          <cell r="E1193">
            <v>49</v>
          </cell>
          <cell r="F1193">
            <v>49</v>
          </cell>
          <cell r="G1193"/>
          <cell r="H1193"/>
          <cell r="I1193"/>
          <cell r="J1193"/>
          <cell r="K1193">
            <v>0</v>
          </cell>
        </row>
        <row r="1194">
          <cell r="A1194">
            <v>2683</v>
          </cell>
          <cell r="B1194" t="str">
            <v>Edgerton</v>
          </cell>
          <cell r="C1194" t="str">
            <v>USA &amp; Canada</v>
          </cell>
          <cell r="D1194"/>
          <cell r="E1194">
            <v>34</v>
          </cell>
          <cell r="F1194">
            <v>34</v>
          </cell>
          <cell r="G1194"/>
          <cell r="H1194"/>
          <cell r="I1194"/>
          <cell r="J1194"/>
          <cell r="K1194">
            <v>0</v>
          </cell>
        </row>
        <row r="1195">
          <cell r="A1195">
            <v>2685</v>
          </cell>
          <cell r="B1195" t="str">
            <v>Fort Atkinson</v>
          </cell>
          <cell r="C1195" t="str">
            <v>USA &amp; Canada</v>
          </cell>
          <cell r="D1195"/>
          <cell r="E1195">
            <v>48</v>
          </cell>
          <cell r="F1195">
            <v>50</v>
          </cell>
          <cell r="G1195"/>
          <cell r="H1195"/>
          <cell r="I1195"/>
          <cell r="J1195"/>
          <cell r="K1195">
            <v>2</v>
          </cell>
        </row>
        <row r="1196">
          <cell r="A1196">
            <v>2686</v>
          </cell>
          <cell r="B1196" t="str">
            <v>Granton</v>
          </cell>
          <cell r="C1196" t="str">
            <v>USA &amp; Canada</v>
          </cell>
          <cell r="D1196"/>
          <cell r="E1196">
            <v>15</v>
          </cell>
          <cell r="F1196">
            <v>15</v>
          </cell>
          <cell r="G1196"/>
          <cell r="H1196"/>
          <cell r="I1196"/>
          <cell r="J1196"/>
          <cell r="K1196">
            <v>0</v>
          </cell>
        </row>
        <row r="1197">
          <cell r="A1197">
            <v>2688</v>
          </cell>
          <cell r="B1197" t="str">
            <v>Janesville</v>
          </cell>
          <cell r="C1197" t="str">
            <v>USA &amp; Canada</v>
          </cell>
          <cell r="D1197"/>
          <cell r="E1197">
            <v>87</v>
          </cell>
          <cell r="F1197">
            <v>87</v>
          </cell>
          <cell r="G1197"/>
          <cell r="H1197"/>
          <cell r="I1197"/>
          <cell r="J1197"/>
          <cell r="K1197">
            <v>0</v>
          </cell>
        </row>
        <row r="1198">
          <cell r="A1198">
            <v>2689</v>
          </cell>
          <cell r="B1198" t="str">
            <v>Jefferson</v>
          </cell>
          <cell r="C1198" t="str">
            <v>USA &amp; Canada</v>
          </cell>
          <cell r="D1198"/>
          <cell r="E1198">
            <v>27</v>
          </cell>
          <cell r="F1198">
            <v>27</v>
          </cell>
          <cell r="G1198"/>
          <cell r="H1198"/>
          <cell r="I1198"/>
          <cell r="J1198"/>
          <cell r="K1198">
            <v>0</v>
          </cell>
        </row>
        <row r="1199">
          <cell r="A1199">
            <v>2690</v>
          </cell>
          <cell r="B1199" t="str">
            <v>La Crosse</v>
          </cell>
          <cell r="C1199" t="str">
            <v>USA &amp; Canada</v>
          </cell>
          <cell r="D1199"/>
          <cell r="E1199">
            <v>185</v>
          </cell>
          <cell r="F1199">
            <v>190</v>
          </cell>
          <cell r="G1199"/>
          <cell r="H1199"/>
          <cell r="I1199"/>
          <cell r="J1199"/>
          <cell r="K1199">
            <v>5</v>
          </cell>
        </row>
        <row r="1200">
          <cell r="A1200">
            <v>2691</v>
          </cell>
          <cell r="B1200" t="str">
            <v>La Crosse East</v>
          </cell>
          <cell r="C1200" t="str">
            <v>USA &amp; Canada</v>
          </cell>
          <cell r="D1200"/>
          <cell r="E1200">
            <v>41</v>
          </cell>
          <cell r="F1200">
            <v>40</v>
          </cell>
          <cell r="G1200"/>
          <cell r="H1200"/>
          <cell r="I1200"/>
          <cell r="J1200"/>
          <cell r="K1200">
            <v>-1</v>
          </cell>
        </row>
        <row r="1201">
          <cell r="A1201">
            <v>2692</v>
          </cell>
          <cell r="B1201" t="str">
            <v>La Crosse-Valley View</v>
          </cell>
          <cell r="C1201" t="str">
            <v>USA &amp; Canada</v>
          </cell>
          <cell r="D1201"/>
          <cell r="E1201">
            <v>65</v>
          </cell>
          <cell r="F1201">
            <v>67</v>
          </cell>
          <cell r="G1201"/>
          <cell r="H1201"/>
          <cell r="I1201"/>
          <cell r="J1201"/>
          <cell r="K1201">
            <v>2</v>
          </cell>
        </row>
        <row r="1202">
          <cell r="A1202">
            <v>2693</v>
          </cell>
          <cell r="B1202" t="str">
            <v>Lake Mills</v>
          </cell>
          <cell r="C1202" t="str">
            <v>USA &amp; Canada</v>
          </cell>
          <cell r="D1202"/>
          <cell r="E1202">
            <v>39</v>
          </cell>
          <cell r="F1202">
            <v>39</v>
          </cell>
          <cell r="G1202"/>
          <cell r="H1202"/>
          <cell r="I1202"/>
          <cell r="J1202"/>
          <cell r="K1202">
            <v>0</v>
          </cell>
        </row>
        <row r="1203">
          <cell r="A1203">
            <v>2694</v>
          </cell>
          <cell r="B1203" t="str">
            <v>Lodi</v>
          </cell>
          <cell r="C1203" t="str">
            <v>USA &amp; Canada</v>
          </cell>
          <cell r="D1203"/>
          <cell r="E1203">
            <v>18</v>
          </cell>
          <cell r="F1203">
            <v>20</v>
          </cell>
          <cell r="G1203"/>
          <cell r="H1203"/>
          <cell r="I1203"/>
          <cell r="J1203"/>
          <cell r="K1203">
            <v>2</v>
          </cell>
        </row>
        <row r="1204">
          <cell r="A1204">
            <v>2696</v>
          </cell>
          <cell r="B1204" t="str">
            <v>Madison</v>
          </cell>
          <cell r="C1204" t="str">
            <v>USA &amp; Canada</v>
          </cell>
          <cell r="D1204"/>
          <cell r="E1204">
            <v>467</v>
          </cell>
          <cell r="F1204">
            <v>460</v>
          </cell>
          <cell r="G1204"/>
          <cell r="H1204"/>
          <cell r="I1204"/>
          <cell r="J1204"/>
          <cell r="K1204">
            <v>-7</v>
          </cell>
        </row>
        <row r="1205">
          <cell r="A1205">
            <v>2697</v>
          </cell>
          <cell r="B1205" t="str">
            <v>Madison East-Monona</v>
          </cell>
          <cell r="C1205" t="str">
            <v>USA &amp; Canada</v>
          </cell>
          <cell r="D1205"/>
          <cell r="E1205">
            <v>15</v>
          </cell>
          <cell r="F1205">
            <v>15</v>
          </cell>
          <cell r="G1205"/>
          <cell r="H1205"/>
          <cell r="I1205"/>
          <cell r="J1205"/>
          <cell r="K1205">
            <v>0</v>
          </cell>
        </row>
        <row r="1206">
          <cell r="A1206">
            <v>2698</v>
          </cell>
          <cell r="B1206" t="str">
            <v>Madison South</v>
          </cell>
          <cell r="C1206" t="str">
            <v>USA &amp; Canada</v>
          </cell>
          <cell r="D1206"/>
          <cell r="E1206">
            <v>74</v>
          </cell>
          <cell r="F1206">
            <v>72</v>
          </cell>
          <cell r="G1206"/>
          <cell r="H1206"/>
          <cell r="I1206"/>
          <cell r="J1206"/>
          <cell r="K1206">
            <v>-2</v>
          </cell>
        </row>
        <row r="1207">
          <cell r="A1207">
            <v>2699</v>
          </cell>
          <cell r="B1207" t="str">
            <v>Madison West</v>
          </cell>
          <cell r="C1207" t="str">
            <v>USA &amp; Canada</v>
          </cell>
          <cell r="D1207"/>
          <cell r="E1207">
            <v>34</v>
          </cell>
          <cell r="F1207">
            <v>35</v>
          </cell>
          <cell r="G1207"/>
          <cell r="H1207"/>
          <cell r="I1207"/>
          <cell r="J1207"/>
          <cell r="K1207">
            <v>1</v>
          </cell>
        </row>
        <row r="1208">
          <cell r="A1208">
            <v>2700</v>
          </cell>
          <cell r="B1208" t="str">
            <v>Madison West Towne-Middleton</v>
          </cell>
          <cell r="C1208" t="str">
            <v>USA &amp; Canada</v>
          </cell>
          <cell r="D1208"/>
          <cell r="E1208">
            <v>59</v>
          </cell>
          <cell r="F1208">
            <v>57</v>
          </cell>
          <cell r="G1208"/>
          <cell r="H1208"/>
          <cell r="I1208"/>
          <cell r="J1208"/>
          <cell r="K1208">
            <v>-2</v>
          </cell>
        </row>
        <row r="1209">
          <cell r="A1209">
            <v>2701</v>
          </cell>
          <cell r="B1209" t="str">
            <v>Marshfield</v>
          </cell>
          <cell r="C1209" t="str">
            <v>USA &amp; Canada</v>
          </cell>
          <cell r="D1209"/>
          <cell r="E1209">
            <v>38</v>
          </cell>
          <cell r="F1209">
            <v>38</v>
          </cell>
          <cell r="G1209"/>
          <cell r="H1209"/>
          <cell r="I1209"/>
          <cell r="J1209"/>
          <cell r="K1209">
            <v>0</v>
          </cell>
        </row>
        <row r="1210">
          <cell r="A1210">
            <v>2702</v>
          </cell>
          <cell r="B1210" t="str">
            <v>Mayville</v>
          </cell>
          <cell r="C1210" t="str">
            <v>USA &amp; Canada</v>
          </cell>
          <cell r="D1210"/>
          <cell r="E1210">
            <v>33</v>
          </cell>
          <cell r="F1210">
            <v>37</v>
          </cell>
          <cell r="G1210"/>
          <cell r="H1210"/>
          <cell r="I1210"/>
          <cell r="J1210"/>
          <cell r="K1210">
            <v>4</v>
          </cell>
        </row>
        <row r="1211">
          <cell r="A1211">
            <v>2704</v>
          </cell>
          <cell r="B1211" t="str">
            <v>Menomonie</v>
          </cell>
          <cell r="C1211" t="str">
            <v>USA &amp; Canada</v>
          </cell>
          <cell r="D1211"/>
          <cell r="E1211">
            <v>55</v>
          </cell>
          <cell r="F1211">
            <v>56</v>
          </cell>
          <cell r="G1211"/>
          <cell r="H1211"/>
          <cell r="I1211"/>
          <cell r="J1211"/>
          <cell r="K1211">
            <v>1</v>
          </cell>
        </row>
        <row r="1212">
          <cell r="A1212">
            <v>2706</v>
          </cell>
          <cell r="B1212" t="str">
            <v>Mt. Horeb</v>
          </cell>
          <cell r="C1212" t="str">
            <v>USA &amp; Canada</v>
          </cell>
          <cell r="D1212"/>
          <cell r="E1212">
            <v>30</v>
          </cell>
          <cell r="F1212">
            <v>29</v>
          </cell>
          <cell r="G1212"/>
          <cell r="H1212"/>
          <cell r="I1212"/>
          <cell r="J1212"/>
          <cell r="K1212">
            <v>-1</v>
          </cell>
        </row>
        <row r="1213">
          <cell r="A1213">
            <v>2707</v>
          </cell>
          <cell r="B1213" t="str">
            <v>Neillsville</v>
          </cell>
          <cell r="C1213" t="str">
            <v>USA &amp; Canada</v>
          </cell>
          <cell r="D1213"/>
          <cell r="E1213">
            <v>9</v>
          </cell>
          <cell r="F1213">
            <v>8</v>
          </cell>
          <cell r="G1213"/>
          <cell r="H1213"/>
          <cell r="I1213"/>
          <cell r="J1213"/>
          <cell r="K1213">
            <v>-1</v>
          </cell>
        </row>
        <row r="1214">
          <cell r="A1214">
            <v>2708</v>
          </cell>
          <cell r="B1214" t="str">
            <v>Onalaska</v>
          </cell>
          <cell r="C1214" t="str">
            <v>USA &amp; Canada</v>
          </cell>
          <cell r="D1214"/>
          <cell r="E1214">
            <v>18</v>
          </cell>
          <cell r="F1214">
            <v>18</v>
          </cell>
          <cell r="G1214"/>
          <cell r="H1214"/>
          <cell r="I1214"/>
          <cell r="J1214"/>
          <cell r="K1214">
            <v>0</v>
          </cell>
        </row>
        <row r="1215">
          <cell r="A1215">
            <v>2709</v>
          </cell>
          <cell r="B1215" t="str">
            <v>Oregon</v>
          </cell>
          <cell r="C1215" t="str">
            <v>USA &amp; Canada</v>
          </cell>
          <cell r="D1215"/>
          <cell r="E1215">
            <v>30</v>
          </cell>
          <cell r="F1215">
            <v>34</v>
          </cell>
          <cell r="G1215"/>
          <cell r="H1215"/>
          <cell r="I1215"/>
          <cell r="J1215"/>
          <cell r="K1215">
            <v>4</v>
          </cell>
        </row>
        <row r="1216">
          <cell r="A1216">
            <v>2711</v>
          </cell>
          <cell r="B1216" t="str">
            <v>Portage</v>
          </cell>
          <cell r="C1216" t="str">
            <v>USA &amp; Canada</v>
          </cell>
          <cell r="D1216"/>
          <cell r="E1216">
            <v>27</v>
          </cell>
          <cell r="F1216">
            <v>27</v>
          </cell>
          <cell r="G1216"/>
          <cell r="H1216"/>
          <cell r="I1216"/>
          <cell r="J1216"/>
          <cell r="K1216">
            <v>0</v>
          </cell>
        </row>
        <row r="1217">
          <cell r="A1217">
            <v>2713</v>
          </cell>
          <cell r="B1217" t="str">
            <v>Richland County</v>
          </cell>
          <cell r="C1217" t="str">
            <v>USA &amp; Canada</v>
          </cell>
          <cell r="D1217"/>
          <cell r="E1217">
            <v>22</v>
          </cell>
          <cell r="F1217">
            <v>21</v>
          </cell>
          <cell r="G1217"/>
          <cell r="H1217"/>
          <cell r="I1217"/>
          <cell r="J1217"/>
          <cell r="K1217">
            <v>-1</v>
          </cell>
        </row>
        <row r="1218">
          <cell r="A1218">
            <v>2714</v>
          </cell>
          <cell r="B1218" t="str">
            <v>Sparta</v>
          </cell>
          <cell r="C1218" t="str">
            <v>USA &amp; Canada</v>
          </cell>
          <cell r="D1218"/>
          <cell r="E1218">
            <v>20</v>
          </cell>
          <cell r="F1218">
            <v>20</v>
          </cell>
          <cell r="G1218"/>
          <cell r="H1218"/>
          <cell r="I1218"/>
          <cell r="J1218"/>
          <cell r="K1218">
            <v>0</v>
          </cell>
        </row>
        <row r="1219">
          <cell r="A1219">
            <v>2715</v>
          </cell>
          <cell r="B1219" t="str">
            <v>Stoughton</v>
          </cell>
          <cell r="C1219" t="str">
            <v>USA &amp; Canada</v>
          </cell>
          <cell r="D1219"/>
          <cell r="E1219">
            <v>46</v>
          </cell>
          <cell r="F1219">
            <v>48</v>
          </cell>
          <cell r="G1219"/>
          <cell r="H1219"/>
          <cell r="I1219"/>
          <cell r="J1219"/>
          <cell r="K1219">
            <v>2</v>
          </cell>
        </row>
        <row r="1220">
          <cell r="A1220">
            <v>2716</v>
          </cell>
          <cell r="B1220" t="str">
            <v>Sun Prairie</v>
          </cell>
          <cell r="C1220" t="str">
            <v>USA &amp; Canada</v>
          </cell>
          <cell r="D1220"/>
          <cell r="E1220">
            <v>34</v>
          </cell>
          <cell r="F1220">
            <v>36</v>
          </cell>
          <cell r="G1220"/>
          <cell r="H1220"/>
          <cell r="I1220"/>
          <cell r="J1220"/>
          <cell r="K1220">
            <v>2</v>
          </cell>
        </row>
        <row r="1221">
          <cell r="A1221">
            <v>2717</v>
          </cell>
          <cell r="B1221" t="str">
            <v>Tomah</v>
          </cell>
          <cell r="C1221" t="str">
            <v>USA &amp; Canada</v>
          </cell>
          <cell r="D1221"/>
          <cell r="E1221">
            <v>30</v>
          </cell>
          <cell r="F1221">
            <v>30</v>
          </cell>
          <cell r="G1221"/>
          <cell r="H1221"/>
          <cell r="I1221"/>
          <cell r="J1221"/>
          <cell r="K1221">
            <v>0</v>
          </cell>
        </row>
        <row r="1222">
          <cell r="A1222">
            <v>2718</v>
          </cell>
          <cell r="B1222" t="str">
            <v>Watertown</v>
          </cell>
          <cell r="C1222" t="str">
            <v>USA &amp; Canada</v>
          </cell>
          <cell r="D1222"/>
          <cell r="E1222">
            <v>55</v>
          </cell>
          <cell r="F1222">
            <v>56</v>
          </cell>
          <cell r="G1222"/>
          <cell r="H1222"/>
          <cell r="I1222"/>
          <cell r="J1222"/>
          <cell r="K1222">
            <v>1</v>
          </cell>
        </row>
        <row r="1223">
          <cell r="A1223">
            <v>2719</v>
          </cell>
          <cell r="B1223" t="str">
            <v>Waunakee</v>
          </cell>
          <cell r="C1223" t="str">
            <v>USA &amp; Canada</v>
          </cell>
          <cell r="D1223"/>
          <cell r="E1223">
            <v>84</v>
          </cell>
          <cell r="F1223">
            <v>88</v>
          </cell>
          <cell r="G1223"/>
          <cell r="H1223"/>
          <cell r="I1223"/>
          <cell r="J1223"/>
          <cell r="K1223">
            <v>4</v>
          </cell>
        </row>
        <row r="1224">
          <cell r="A1224">
            <v>2720</v>
          </cell>
          <cell r="B1224" t="str">
            <v>Waupun</v>
          </cell>
          <cell r="C1224" t="str">
            <v>USA &amp; Canada</v>
          </cell>
          <cell r="D1224"/>
          <cell r="E1224">
            <v>17</v>
          </cell>
          <cell r="F1224">
            <v>15</v>
          </cell>
          <cell r="G1224"/>
          <cell r="H1224"/>
          <cell r="I1224"/>
          <cell r="J1224"/>
          <cell r="K1224">
            <v>-2</v>
          </cell>
        </row>
        <row r="1225">
          <cell r="A1225">
            <v>2722</v>
          </cell>
          <cell r="B1225" t="str">
            <v>Wisconsin Dells</v>
          </cell>
          <cell r="C1225" t="str">
            <v>USA &amp; Canada</v>
          </cell>
          <cell r="D1225"/>
          <cell r="E1225">
            <v>39</v>
          </cell>
          <cell r="F1225">
            <v>37</v>
          </cell>
          <cell r="G1225"/>
          <cell r="H1225"/>
          <cell r="I1225"/>
          <cell r="J1225"/>
          <cell r="K1225">
            <v>-2</v>
          </cell>
        </row>
        <row r="1226">
          <cell r="A1226">
            <v>2723</v>
          </cell>
          <cell r="B1226" t="str">
            <v>Wisconsin Rapids</v>
          </cell>
          <cell r="C1226" t="str">
            <v>USA &amp; Canada</v>
          </cell>
          <cell r="D1226"/>
          <cell r="E1226">
            <v>59</v>
          </cell>
          <cell r="F1226">
            <v>58</v>
          </cell>
          <cell r="G1226"/>
          <cell r="H1226"/>
          <cell r="I1226"/>
          <cell r="J1226"/>
          <cell r="K1226">
            <v>-1</v>
          </cell>
        </row>
        <row r="1227">
          <cell r="A1227">
            <v>21115</v>
          </cell>
          <cell r="B1227" t="str">
            <v>Janesville Morning</v>
          </cell>
          <cell r="C1227" t="str">
            <v>USA &amp; Canada</v>
          </cell>
          <cell r="D1227"/>
          <cell r="E1227">
            <v>46</v>
          </cell>
          <cell r="F1227">
            <v>47</v>
          </cell>
          <cell r="G1227"/>
          <cell r="H1227"/>
          <cell r="I1227"/>
          <cell r="J1227"/>
          <cell r="K1227">
            <v>1</v>
          </cell>
        </row>
        <row r="1228">
          <cell r="A1228">
            <v>22161</v>
          </cell>
          <cell r="B1228" t="str">
            <v>Baraboo</v>
          </cell>
          <cell r="C1228" t="str">
            <v>USA &amp; Canada</v>
          </cell>
          <cell r="D1228"/>
          <cell r="E1228">
            <v>41</v>
          </cell>
          <cell r="F1228">
            <v>40</v>
          </cell>
          <cell r="G1228"/>
          <cell r="H1228"/>
          <cell r="I1228"/>
          <cell r="J1228"/>
          <cell r="K1228">
            <v>-1</v>
          </cell>
        </row>
        <row r="1229">
          <cell r="A1229">
            <v>23836</v>
          </cell>
          <cell r="B1229" t="str">
            <v>Madison Breakfast</v>
          </cell>
          <cell r="C1229" t="str">
            <v>USA &amp; Canada</v>
          </cell>
          <cell r="D1229"/>
          <cell r="E1229">
            <v>25</v>
          </cell>
          <cell r="F1229">
            <v>26</v>
          </cell>
          <cell r="G1229"/>
          <cell r="H1229"/>
          <cell r="I1229"/>
          <cell r="J1229"/>
          <cell r="K1229">
            <v>1</v>
          </cell>
        </row>
        <row r="1230">
          <cell r="A1230">
            <v>24016</v>
          </cell>
          <cell r="B1230" t="str">
            <v>Prairie du Chien</v>
          </cell>
          <cell r="C1230" t="str">
            <v>USA &amp; Canada</v>
          </cell>
          <cell r="D1230"/>
          <cell r="E1230">
            <v>29</v>
          </cell>
          <cell r="F1230">
            <v>32</v>
          </cell>
          <cell r="G1230"/>
          <cell r="H1230"/>
          <cell r="I1230"/>
          <cell r="J1230"/>
          <cell r="K1230">
            <v>3</v>
          </cell>
        </row>
        <row r="1231">
          <cell r="A1231">
            <v>24883</v>
          </cell>
          <cell r="B1231" t="str">
            <v>Viroqua</v>
          </cell>
          <cell r="C1231" t="str">
            <v>USA &amp; Canada</v>
          </cell>
          <cell r="D1231"/>
          <cell r="E1231">
            <v>10</v>
          </cell>
          <cell r="F1231">
            <v>8</v>
          </cell>
          <cell r="G1231"/>
          <cell r="H1231"/>
          <cell r="I1231"/>
          <cell r="J1231"/>
          <cell r="K1231">
            <v>-2</v>
          </cell>
        </row>
        <row r="1232">
          <cell r="A1232">
            <v>25609</v>
          </cell>
          <cell r="B1232" t="str">
            <v>DeForest Area</v>
          </cell>
          <cell r="C1232" t="str">
            <v>USA &amp; Canada</v>
          </cell>
          <cell r="D1232"/>
          <cell r="E1232">
            <v>18</v>
          </cell>
          <cell r="F1232">
            <v>19</v>
          </cell>
          <cell r="G1232"/>
          <cell r="H1232"/>
          <cell r="I1232"/>
          <cell r="J1232"/>
          <cell r="K1232">
            <v>1</v>
          </cell>
        </row>
        <row r="1233">
          <cell r="A1233">
            <v>25665</v>
          </cell>
          <cell r="B1233" t="str">
            <v>Eau Claire Morning</v>
          </cell>
          <cell r="C1233" t="str">
            <v>USA &amp; Canada</v>
          </cell>
          <cell r="D1233"/>
          <cell r="E1233">
            <v>21</v>
          </cell>
          <cell r="F1233">
            <v>21</v>
          </cell>
          <cell r="G1233"/>
          <cell r="H1233"/>
          <cell r="I1233"/>
          <cell r="J1233"/>
          <cell r="K1233">
            <v>0</v>
          </cell>
        </row>
        <row r="1234">
          <cell r="A1234">
            <v>26002</v>
          </cell>
          <cell r="B1234" t="str">
            <v>Madison Horizons</v>
          </cell>
          <cell r="C1234" t="str">
            <v>USA &amp; Canada</v>
          </cell>
          <cell r="D1234"/>
          <cell r="E1234">
            <v>21</v>
          </cell>
          <cell r="F1234">
            <v>21</v>
          </cell>
          <cell r="G1234"/>
          <cell r="H1234"/>
          <cell r="I1234"/>
          <cell r="J1234"/>
          <cell r="K1234">
            <v>0</v>
          </cell>
        </row>
        <row r="1235">
          <cell r="A1235">
            <v>27387</v>
          </cell>
          <cell r="B1235" t="str">
            <v>Caledonia</v>
          </cell>
          <cell r="C1235" t="str">
            <v>USA &amp; Canada</v>
          </cell>
          <cell r="D1235"/>
          <cell r="E1235">
            <v>27</v>
          </cell>
          <cell r="F1235">
            <v>26</v>
          </cell>
          <cell r="G1235"/>
          <cell r="H1235"/>
          <cell r="I1235"/>
          <cell r="J1235"/>
          <cell r="K1235">
            <v>-1</v>
          </cell>
        </row>
        <row r="1236">
          <cell r="A1236">
            <v>29011</v>
          </cell>
          <cell r="B1236" t="str">
            <v>Reedsburg-Western Sauk County</v>
          </cell>
          <cell r="C1236" t="str">
            <v>USA &amp; Canada</v>
          </cell>
          <cell r="D1236"/>
          <cell r="E1236">
            <v>14</v>
          </cell>
          <cell r="F1236">
            <v>13</v>
          </cell>
          <cell r="G1236"/>
          <cell r="H1236"/>
          <cell r="I1236"/>
          <cell r="J1236"/>
          <cell r="K1236">
            <v>-1</v>
          </cell>
        </row>
        <row r="1237">
          <cell r="A1237">
            <v>29366</v>
          </cell>
          <cell r="B1237" t="str">
            <v>Marshfield Sunrise</v>
          </cell>
          <cell r="C1237" t="str">
            <v>USA &amp; Canada</v>
          </cell>
          <cell r="D1237"/>
          <cell r="E1237">
            <v>52</v>
          </cell>
          <cell r="F1237">
            <v>54</v>
          </cell>
          <cell r="G1237"/>
          <cell r="H1237"/>
          <cell r="I1237"/>
          <cell r="J1237"/>
          <cell r="K1237">
            <v>2</v>
          </cell>
        </row>
        <row r="1238">
          <cell r="A1238">
            <v>30505</v>
          </cell>
          <cell r="B1238" t="str">
            <v>Menomonie-Sunrise</v>
          </cell>
          <cell r="C1238" t="str">
            <v>USA &amp; Canada</v>
          </cell>
          <cell r="D1238"/>
          <cell r="E1238">
            <v>31</v>
          </cell>
          <cell r="F1238">
            <v>34</v>
          </cell>
          <cell r="G1238"/>
          <cell r="H1238"/>
          <cell r="I1238"/>
          <cell r="J1238"/>
          <cell r="K1238">
            <v>3</v>
          </cell>
        </row>
        <row r="1239">
          <cell r="A1239">
            <v>31198</v>
          </cell>
          <cell r="B1239" t="str">
            <v>Wisconsin Rapids-Sunrise</v>
          </cell>
          <cell r="C1239" t="str">
            <v>USA &amp; Canada</v>
          </cell>
          <cell r="D1239"/>
          <cell r="E1239">
            <v>37</v>
          </cell>
          <cell r="F1239">
            <v>38</v>
          </cell>
          <cell r="G1239"/>
          <cell r="H1239"/>
          <cell r="I1239"/>
          <cell r="J1239"/>
          <cell r="K1239">
            <v>1</v>
          </cell>
        </row>
        <row r="1240">
          <cell r="A1240">
            <v>31702</v>
          </cell>
          <cell r="B1240" t="str">
            <v>Fitchburg-Verona</v>
          </cell>
          <cell r="C1240" t="str">
            <v>USA &amp; Canada</v>
          </cell>
          <cell r="D1240"/>
          <cell r="E1240">
            <v>18</v>
          </cell>
          <cell r="F1240">
            <v>18</v>
          </cell>
          <cell r="G1240"/>
          <cell r="H1240"/>
          <cell r="I1240"/>
          <cell r="J1240"/>
          <cell r="K1240">
            <v>0</v>
          </cell>
        </row>
        <row r="1241">
          <cell r="A1241">
            <v>62833</v>
          </cell>
          <cell r="B1241" t="str">
            <v>Medford Morning</v>
          </cell>
          <cell r="C1241" t="str">
            <v>USA &amp; Canada</v>
          </cell>
          <cell r="D1241"/>
          <cell r="E1241">
            <v>17</v>
          </cell>
          <cell r="F1241">
            <v>17</v>
          </cell>
          <cell r="G1241"/>
          <cell r="H1241"/>
          <cell r="I1241"/>
          <cell r="J1241"/>
          <cell r="K1241">
            <v>0</v>
          </cell>
        </row>
        <row r="1242">
          <cell r="A1242">
            <v>75122</v>
          </cell>
          <cell r="B1242" t="str">
            <v>Holmen Area</v>
          </cell>
          <cell r="C1242" t="str">
            <v>USA &amp; Canada</v>
          </cell>
          <cell r="D1242"/>
          <cell r="E1242">
            <v>36</v>
          </cell>
          <cell r="F1242">
            <v>37</v>
          </cell>
          <cell r="G1242"/>
          <cell r="H1242"/>
          <cell r="I1242"/>
          <cell r="J1242"/>
          <cell r="K1242">
            <v>1</v>
          </cell>
        </row>
        <row r="1243">
          <cell r="A1243">
            <v>83721</v>
          </cell>
          <cell r="B1243" t="str">
            <v>La Crosse-After Hours</v>
          </cell>
          <cell r="C1243" t="str">
            <v>USA &amp; Canada</v>
          </cell>
          <cell r="D1243"/>
          <cell r="E1243">
            <v>67</v>
          </cell>
          <cell r="F1243">
            <v>73</v>
          </cell>
          <cell r="G1243"/>
          <cell r="H1243"/>
          <cell r="I1243"/>
          <cell r="J1243"/>
          <cell r="K1243">
            <v>6</v>
          </cell>
        </row>
        <row r="1244">
          <cell r="A1244">
            <v>84277</v>
          </cell>
          <cell r="B1244" t="str">
            <v>Onalaska-Hilltopper</v>
          </cell>
          <cell r="C1244" t="str">
            <v>USA &amp; Canada</v>
          </cell>
          <cell r="D1244"/>
          <cell r="E1244">
            <v>26</v>
          </cell>
          <cell r="F1244">
            <v>26</v>
          </cell>
          <cell r="G1244"/>
          <cell r="H1244"/>
          <cell r="I1244"/>
          <cell r="J1244"/>
          <cell r="K1244">
            <v>0</v>
          </cell>
        </row>
        <row r="1245">
          <cell r="A1245">
            <v>85086</v>
          </cell>
          <cell r="B1245" t="str">
            <v>Madison-After Hours</v>
          </cell>
          <cell r="C1245" t="str">
            <v>USA &amp; Canada</v>
          </cell>
          <cell r="D1245"/>
          <cell r="E1245">
            <v>20</v>
          </cell>
          <cell r="F1245">
            <v>21</v>
          </cell>
          <cell r="G1245"/>
          <cell r="H1245"/>
          <cell r="I1245"/>
          <cell r="J1245"/>
          <cell r="K1245">
            <v>1</v>
          </cell>
        </row>
        <row r="1246">
          <cell r="A1246">
            <v>85723</v>
          </cell>
          <cell r="B1246" t="str">
            <v>Southwest Wisconsin (Platteville)</v>
          </cell>
          <cell r="C1246" t="str">
            <v>USA &amp; Canada</v>
          </cell>
          <cell r="D1246"/>
          <cell r="E1246">
            <v>19</v>
          </cell>
          <cell r="F1246">
            <v>19</v>
          </cell>
          <cell r="G1246"/>
          <cell r="H1246"/>
          <cell r="I1246"/>
          <cell r="J1246"/>
          <cell r="K1246">
            <v>0</v>
          </cell>
        </row>
        <row r="1247">
          <cell r="A1247">
            <v>86505</v>
          </cell>
          <cell r="B1247" t="str">
            <v>Chippewa Valley After Hours (Eau Claire County)</v>
          </cell>
          <cell r="C1247" t="str">
            <v>USA &amp; Canada</v>
          </cell>
          <cell r="D1247"/>
          <cell r="E1247">
            <v>28</v>
          </cell>
          <cell r="F1247">
            <v>30</v>
          </cell>
          <cell r="G1247"/>
          <cell r="H1247"/>
          <cell r="I1247"/>
          <cell r="J1247"/>
          <cell r="K1247">
            <v>2</v>
          </cell>
        </row>
        <row r="1248">
          <cell r="A1248" t="str">
            <v>Existing Club Totals</v>
          </cell>
          <cell r="B1248"/>
          <cell r="C1248"/>
          <cell r="D1248"/>
          <cell r="E1248">
            <v>2739</v>
          </cell>
          <cell r="F1248">
            <v>2767</v>
          </cell>
          <cell r="G1248"/>
          <cell r="H1248"/>
          <cell r="I1248"/>
          <cell r="J1248"/>
          <cell r="K1248">
            <v>28</v>
          </cell>
        </row>
        <row r="1250">
          <cell r="A1250" t="str">
            <v>No New Clubs Chartered Since 1 July</v>
          </cell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</row>
        <row r="1251">
          <cell r="A1251" t="str">
            <v>Club ID</v>
          </cell>
          <cell r="B1251" t="str">
            <v>Club Name</v>
          </cell>
          <cell r="C1251" t="str">
            <v>Region 14 Name</v>
          </cell>
          <cell r="D1251"/>
          <cell r="E1251" t="str">
            <v>Member Count @ 1 July</v>
          </cell>
          <cell r="F1251" t="str">
            <v>Member Count @ Current</v>
          </cell>
          <cell r="G1251"/>
          <cell r="H1251" t="str">
            <v>Termination Reason</v>
          </cell>
          <cell r="I1251"/>
          <cell r="J1251" t="str">
            <v>Termination Date</v>
          </cell>
          <cell r="K1251" t="str">
            <v>Net Change from 1 July</v>
          </cell>
        </row>
        <row r="1252">
          <cell r="A1252"/>
          <cell r="B1252"/>
          <cell r="C1252"/>
          <cell r="D1252"/>
          <cell r="E1252">
            <v>0</v>
          </cell>
          <cell r="F1252">
            <v>0</v>
          </cell>
          <cell r="G1252"/>
          <cell r="H1252"/>
          <cell r="I1252"/>
          <cell r="J1252"/>
          <cell r="K1252">
            <v>0</v>
          </cell>
        </row>
        <row r="1253">
          <cell r="A1253" t="str">
            <v>New Club Totals</v>
          </cell>
          <cell r="B1253"/>
          <cell r="C1253"/>
          <cell r="D1253"/>
          <cell r="E1253">
            <v>0</v>
          </cell>
          <cell r="F1253">
            <v>0</v>
          </cell>
          <cell r="G1253"/>
          <cell r="H1253"/>
          <cell r="I1253"/>
          <cell r="J1253"/>
          <cell r="K1253">
            <v>0</v>
          </cell>
        </row>
        <row r="1255">
          <cell r="A1255"/>
          <cell r="B1255"/>
          <cell r="C1255"/>
          <cell r="D1255" t="str">
            <v>Member at 1 July</v>
          </cell>
          <cell r="E1255"/>
          <cell r="F1255"/>
          <cell r="G1255" t="str">
            <v>Member @ Current</v>
          </cell>
          <cell r="H1255"/>
          <cell r="I1255" t="str">
            <v>Net Change from 1 July</v>
          </cell>
          <cell r="J1255"/>
          <cell r="K1255"/>
        </row>
        <row r="1256">
          <cell r="A1256" t="str">
            <v>Total Performance For District # 6250</v>
          </cell>
          <cell r="B1256"/>
          <cell r="C1256"/>
          <cell r="D1256">
            <v>2739</v>
          </cell>
          <cell r="E1256"/>
          <cell r="F1256"/>
          <cell r="G1256">
            <v>2767</v>
          </cell>
          <cell r="H1256"/>
          <cell r="I1256">
            <v>28</v>
          </cell>
          <cell r="J1256"/>
          <cell r="K1256"/>
        </row>
        <row r="1258">
          <cell r="A1258" t="str">
            <v>District ID 6270</v>
          </cell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</row>
        <row r="1259">
          <cell r="A1259" t="str">
            <v>Club ID</v>
          </cell>
          <cell r="B1259" t="str">
            <v>Club Name</v>
          </cell>
          <cell r="C1259" t="str">
            <v>Region 14 Name</v>
          </cell>
          <cell r="D1259"/>
          <cell r="E1259" t="str">
            <v>Member Count @ 1 July</v>
          </cell>
          <cell r="F1259" t="str">
            <v>Member Count @ Current</v>
          </cell>
          <cell r="G1259"/>
          <cell r="H1259" t="str">
            <v>Termination Reason</v>
          </cell>
          <cell r="I1259"/>
          <cell r="J1259" t="str">
            <v>Termination Date</v>
          </cell>
          <cell r="K1259" t="str">
            <v>Net Change from 1 July</v>
          </cell>
        </row>
        <row r="1260">
          <cell r="A1260">
            <v>2724</v>
          </cell>
          <cell r="B1260" t="str">
            <v>Berlin</v>
          </cell>
          <cell r="C1260" t="str">
            <v>USA &amp; Canada</v>
          </cell>
          <cell r="D1260"/>
          <cell r="E1260">
            <v>13</v>
          </cell>
          <cell r="F1260">
            <v>13</v>
          </cell>
          <cell r="G1260"/>
          <cell r="H1260"/>
          <cell r="I1260"/>
          <cell r="J1260"/>
          <cell r="K1260">
            <v>0</v>
          </cell>
        </row>
        <row r="1261">
          <cell r="A1261">
            <v>2726</v>
          </cell>
          <cell r="B1261" t="str">
            <v>Burlington</v>
          </cell>
          <cell r="C1261" t="str">
            <v>USA &amp; Canada</v>
          </cell>
          <cell r="D1261"/>
          <cell r="E1261">
            <v>48</v>
          </cell>
          <cell r="F1261">
            <v>51</v>
          </cell>
          <cell r="G1261"/>
          <cell r="H1261"/>
          <cell r="I1261"/>
          <cell r="J1261"/>
          <cell r="K1261">
            <v>3</v>
          </cell>
        </row>
        <row r="1262">
          <cell r="A1262">
            <v>2727</v>
          </cell>
          <cell r="B1262" t="str">
            <v>Cedarburg-Grafton</v>
          </cell>
          <cell r="C1262" t="str">
            <v>USA &amp; Canada</v>
          </cell>
          <cell r="D1262"/>
          <cell r="E1262">
            <v>55</v>
          </cell>
          <cell r="F1262">
            <v>55</v>
          </cell>
          <cell r="G1262"/>
          <cell r="H1262"/>
          <cell r="I1262"/>
          <cell r="J1262"/>
          <cell r="K1262">
            <v>0</v>
          </cell>
        </row>
        <row r="1263">
          <cell r="A1263">
            <v>2729</v>
          </cell>
          <cell r="B1263" t="str">
            <v>Delavan-Darien</v>
          </cell>
          <cell r="C1263" t="str">
            <v>USA &amp; Canada</v>
          </cell>
          <cell r="D1263"/>
          <cell r="E1263">
            <v>17</v>
          </cell>
          <cell r="F1263">
            <v>17</v>
          </cell>
          <cell r="G1263"/>
          <cell r="H1263"/>
          <cell r="I1263"/>
          <cell r="J1263"/>
          <cell r="K1263">
            <v>0</v>
          </cell>
        </row>
        <row r="1264">
          <cell r="A1264">
            <v>2730</v>
          </cell>
          <cell r="B1264" t="str">
            <v>Elkhorn</v>
          </cell>
          <cell r="C1264" t="str">
            <v>USA &amp; Canada</v>
          </cell>
          <cell r="D1264"/>
          <cell r="E1264">
            <v>51</v>
          </cell>
          <cell r="F1264">
            <v>50</v>
          </cell>
          <cell r="G1264"/>
          <cell r="H1264"/>
          <cell r="I1264"/>
          <cell r="J1264"/>
          <cell r="K1264">
            <v>-1</v>
          </cell>
        </row>
        <row r="1265">
          <cell r="A1265">
            <v>2731</v>
          </cell>
          <cell r="B1265" t="str">
            <v>Elmbrook (Brookfield)</v>
          </cell>
          <cell r="C1265" t="str">
            <v>USA &amp; Canada</v>
          </cell>
          <cell r="D1265"/>
          <cell r="E1265">
            <v>87</v>
          </cell>
          <cell r="F1265">
            <v>83</v>
          </cell>
          <cell r="G1265"/>
          <cell r="H1265"/>
          <cell r="I1265"/>
          <cell r="J1265"/>
          <cell r="K1265">
            <v>-4</v>
          </cell>
        </row>
        <row r="1266">
          <cell r="A1266">
            <v>2732</v>
          </cell>
          <cell r="B1266" t="str">
            <v>Fond du Lac</v>
          </cell>
          <cell r="C1266" t="str">
            <v>USA &amp; Canada</v>
          </cell>
          <cell r="D1266"/>
          <cell r="E1266">
            <v>125</v>
          </cell>
          <cell r="F1266">
            <v>119</v>
          </cell>
          <cell r="G1266"/>
          <cell r="H1266"/>
          <cell r="I1266"/>
          <cell r="J1266"/>
          <cell r="K1266">
            <v>-6</v>
          </cell>
        </row>
        <row r="1267">
          <cell r="A1267">
            <v>2734</v>
          </cell>
          <cell r="B1267" t="str">
            <v>Green Lake</v>
          </cell>
          <cell r="C1267" t="str">
            <v>USA &amp; Canada</v>
          </cell>
          <cell r="D1267"/>
          <cell r="E1267">
            <v>24</v>
          </cell>
          <cell r="F1267">
            <v>25</v>
          </cell>
          <cell r="G1267"/>
          <cell r="H1267"/>
          <cell r="I1267"/>
          <cell r="J1267"/>
          <cell r="K1267">
            <v>1</v>
          </cell>
        </row>
        <row r="1268">
          <cell r="A1268">
            <v>2735</v>
          </cell>
          <cell r="B1268" t="str">
            <v>Hartford</v>
          </cell>
          <cell r="C1268" t="str">
            <v>USA &amp; Canada</v>
          </cell>
          <cell r="D1268"/>
          <cell r="E1268">
            <v>37</v>
          </cell>
          <cell r="F1268">
            <v>37</v>
          </cell>
          <cell r="G1268"/>
          <cell r="H1268"/>
          <cell r="I1268"/>
          <cell r="J1268"/>
          <cell r="K1268">
            <v>0</v>
          </cell>
        </row>
        <row r="1269">
          <cell r="A1269">
            <v>2736</v>
          </cell>
          <cell r="B1269" t="str">
            <v>Kenosha</v>
          </cell>
          <cell r="C1269" t="str">
            <v>USA &amp; Canada</v>
          </cell>
          <cell r="D1269"/>
          <cell r="E1269">
            <v>46</v>
          </cell>
          <cell r="F1269">
            <v>43</v>
          </cell>
          <cell r="G1269"/>
          <cell r="H1269"/>
          <cell r="I1269"/>
          <cell r="J1269"/>
          <cell r="K1269">
            <v>-3</v>
          </cell>
        </row>
        <row r="1270">
          <cell r="A1270">
            <v>2737</v>
          </cell>
          <cell r="B1270" t="str">
            <v>Kenosha West</v>
          </cell>
          <cell r="C1270" t="str">
            <v>USA &amp; Canada</v>
          </cell>
          <cell r="D1270"/>
          <cell r="E1270">
            <v>55</v>
          </cell>
          <cell r="F1270">
            <v>55</v>
          </cell>
          <cell r="G1270"/>
          <cell r="H1270"/>
          <cell r="I1270"/>
          <cell r="J1270"/>
          <cell r="K1270">
            <v>0</v>
          </cell>
        </row>
        <row r="1271">
          <cell r="A1271">
            <v>2739</v>
          </cell>
          <cell r="B1271" t="str">
            <v>Lake Country-Hartland</v>
          </cell>
          <cell r="C1271" t="str">
            <v>USA &amp; Canada</v>
          </cell>
          <cell r="D1271"/>
          <cell r="E1271">
            <v>72</v>
          </cell>
          <cell r="F1271">
            <v>71</v>
          </cell>
          <cell r="G1271"/>
          <cell r="H1271"/>
          <cell r="I1271"/>
          <cell r="J1271"/>
          <cell r="K1271">
            <v>-1</v>
          </cell>
        </row>
        <row r="1272">
          <cell r="A1272">
            <v>2740</v>
          </cell>
          <cell r="B1272" t="str">
            <v>Lake Geneva</v>
          </cell>
          <cell r="C1272" t="str">
            <v>USA &amp; Canada</v>
          </cell>
          <cell r="D1272"/>
          <cell r="E1272">
            <v>15</v>
          </cell>
          <cell r="F1272">
            <v>16</v>
          </cell>
          <cell r="G1272"/>
          <cell r="H1272"/>
          <cell r="I1272"/>
          <cell r="J1272"/>
          <cell r="K1272">
            <v>1</v>
          </cell>
        </row>
        <row r="1273">
          <cell r="A1273">
            <v>2741</v>
          </cell>
          <cell r="B1273" t="str">
            <v>Manitowoc</v>
          </cell>
          <cell r="C1273" t="str">
            <v>USA &amp; Canada</v>
          </cell>
          <cell r="D1273"/>
          <cell r="E1273">
            <v>59</v>
          </cell>
          <cell r="F1273">
            <v>58</v>
          </cell>
          <cell r="G1273"/>
          <cell r="H1273"/>
          <cell r="I1273"/>
          <cell r="J1273"/>
          <cell r="K1273">
            <v>-1</v>
          </cell>
        </row>
        <row r="1274">
          <cell r="A1274">
            <v>2742</v>
          </cell>
          <cell r="B1274" t="str">
            <v>Menasha</v>
          </cell>
          <cell r="C1274" t="str">
            <v>USA &amp; Canada</v>
          </cell>
          <cell r="D1274"/>
          <cell r="E1274">
            <v>19</v>
          </cell>
          <cell r="F1274">
            <v>19</v>
          </cell>
          <cell r="G1274"/>
          <cell r="H1274"/>
          <cell r="I1274"/>
          <cell r="J1274"/>
          <cell r="K1274">
            <v>0</v>
          </cell>
        </row>
        <row r="1275">
          <cell r="A1275">
            <v>2743</v>
          </cell>
          <cell r="B1275" t="str">
            <v>Menomonee Falls</v>
          </cell>
          <cell r="C1275" t="str">
            <v>USA &amp; Canada</v>
          </cell>
          <cell r="D1275"/>
          <cell r="E1275">
            <v>16</v>
          </cell>
          <cell r="F1275">
            <v>15</v>
          </cell>
          <cell r="G1275"/>
          <cell r="H1275"/>
          <cell r="I1275"/>
          <cell r="J1275"/>
          <cell r="K1275">
            <v>-1</v>
          </cell>
        </row>
        <row r="1276">
          <cell r="A1276">
            <v>2744</v>
          </cell>
          <cell r="B1276" t="str">
            <v>Milwaukee</v>
          </cell>
          <cell r="C1276" t="str">
            <v>USA &amp; Canada</v>
          </cell>
          <cell r="D1276"/>
          <cell r="E1276">
            <v>372</v>
          </cell>
          <cell r="F1276">
            <v>383</v>
          </cell>
          <cell r="G1276"/>
          <cell r="H1276"/>
          <cell r="I1276"/>
          <cell r="J1276"/>
          <cell r="K1276">
            <v>11</v>
          </cell>
        </row>
        <row r="1277">
          <cell r="A1277">
            <v>2745</v>
          </cell>
          <cell r="B1277" t="str">
            <v>Milwaukee Northshore</v>
          </cell>
          <cell r="C1277" t="str">
            <v>USA &amp; Canada</v>
          </cell>
          <cell r="D1277"/>
          <cell r="E1277">
            <v>36</v>
          </cell>
          <cell r="F1277">
            <v>36</v>
          </cell>
          <cell r="G1277"/>
          <cell r="H1277"/>
          <cell r="I1277"/>
          <cell r="J1277"/>
          <cell r="K1277">
            <v>0</v>
          </cell>
        </row>
        <row r="1278">
          <cell r="A1278">
            <v>2746</v>
          </cell>
          <cell r="B1278" t="str">
            <v>Milwaukee North Sunrise</v>
          </cell>
          <cell r="C1278" t="str">
            <v>USA &amp; Canada</v>
          </cell>
          <cell r="D1278"/>
          <cell r="E1278">
            <v>24</v>
          </cell>
          <cell r="F1278">
            <v>22</v>
          </cell>
          <cell r="G1278"/>
          <cell r="H1278"/>
          <cell r="I1278"/>
          <cell r="J1278"/>
          <cell r="K1278">
            <v>-2</v>
          </cell>
        </row>
        <row r="1279">
          <cell r="A1279">
            <v>2747</v>
          </cell>
          <cell r="B1279" t="str">
            <v>Mitchell Field (Milwaukee)</v>
          </cell>
          <cell r="C1279" t="str">
            <v>USA &amp; Canada</v>
          </cell>
          <cell r="D1279"/>
          <cell r="E1279">
            <v>24</v>
          </cell>
          <cell r="F1279">
            <v>24</v>
          </cell>
          <cell r="G1279"/>
          <cell r="H1279"/>
          <cell r="I1279"/>
          <cell r="J1279"/>
          <cell r="K1279">
            <v>0</v>
          </cell>
        </row>
        <row r="1280">
          <cell r="A1280">
            <v>2748</v>
          </cell>
          <cell r="B1280" t="str">
            <v>Montello</v>
          </cell>
          <cell r="C1280" t="str">
            <v>USA &amp; Canada</v>
          </cell>
          <cell r="D1280"/>
          <cell r="E1280">
            <v>17</v>
          </cell>
          <cell r="F1280">
            <v>17</v>
          </cell>
          <cell r="G1280"/>
          <cell r="H1280"/>
          <cell r="I1280"/>
          <cell r="J1280"/>
          <cell r="K1280">
            <v>0</v>
          </cell>
        </row>
        <row r="1281">
          <cell r="A1281">
            <v>2749</v>
          </cell>
          <cell r="B1281" t="str">
            <v>Neenah</v>
          </cell>
          <cell r="C1281" t="str">
            <v>USA &amp; Canada</v>
          </cell>
          <cell r="D1281"/>
          <cell r="E1281">
            <v>53</v>
          </cell>
          <cell r="F1281">
            <v>52</v>
          </cell>
          <cell r="G1281"/>
          <cell r="H1281"/>
          <cell r="I1281"/>
          <cell r="J1281"/>
          <cell r="K1281">
            <v>-1</v>
          </cell>
        </row>
        <row r="1282">
          <cell r="A1282">
            <v>2750</v>
          </cell>
          <cell r="B1282" t="str">
            <v>New Berlin</v>
          </cell>
          <cell r="C1282" t="str">
            <v>USA &amp; Canada</v>
          </cell>
          <cell r="D1282"/>
          <cell r="E1282">
            <v>9</v>
          </cell>
          <cell r="F1282">
            <v>10</v>
          </cell>
          <cell r="G1282"/>
          <cell r="H1282"/>
          <cell r="I1282"/>
          <cell r="J1282"/>
          <cell r="K1282">
            <v>1</v>
          </cell>
        </row>
        <row r="1283">
          <cell r="A1283">
            <v>2751</v>
          </cell>
          <cell r="B1283" t="str">
            <v>Oconomowoc</v>
          </cell>
          <cell r="C1283" t="str">
            <v>USA &amp; Canada</v>
          </cell>
          <cell r="D1283"/>
          <cell r="E1283">
            <v>60</v>
          </cell>
          <cell r="F1283">
            <v>62</v>
          </cell>
          <cell r="G1283"/>
          <cell r="H1283"/>
          <cell r="I1283"/>
          <cell r="J1283"/>
          <cell r="K1283">
            <v>2</v>
          </cell>
        </row>
        <row r="1284">
          <cell r="A1284">
            <v>2752</v>
          </cell>
          <cell r="B1284" t="str">
            <v>Oshkosh</v>
          </cell>
          <cell r="C1284" t="str">
            <v>USA &amp; Canada</v>
          </cell>
          <cell r="D1284"/>
          <cell r="E1284">
            <v>69</v>
          </cell>
          <cell r="F1284">
            <v>71</v>
          </cell>
          <cell r="G1284"/>
          <cell r="H1284"/>
          <cell r="I1284"/>
          <cell r="J1284"/>
          <cell r="K1284">
            <v>2</v>
          </cell>
        </row>
        <row r="1285">
          <cell r="A1285">
            <v>2753</v>
          </cell>
          <cell r="B1285" t="str">
            <v>Oshkosh Southwest</v>
          </cell>
          <cell r="C1285" t="str">
            <v>USA &amp; Canada</v>
          </cell>
          <cell r="D1285"/>
          <cell r="E1285">
            <v>94</v>
          </cell>
          <cell r="F1285">
            <v>90</v>
          </cell>
          <cell r="G1285"/>
          <cell r="H1285"/>
          <cell r="I1285"/>
          <cell r="J1285"/>
          <cell r="K1285">
            <v>-4</v>
          </cell>
        </row>
        <row r="1286">
          <cell r="A1286">
            <v>2754</v>
          </cell>
          <cell r="B1286" t="str">
            <v>Plymouth</v>
          </cell>
          <cell r="C1286" t="str">
            <v>USA &amp; Canada</v>
          </cell>
          <cell r="D1286"/>
          <cell r="E1286">
            <v>30</v>
          </cell>
          <cell r="F1286">
            <v>30</v>
          </cell>
          <cell r="G1286"/>
          <cell r="H1286"/>
          <cell r="I1286"/>
          <cell r="J1286"/>
          <cell r="K1286">
            <v>0</v>
          </cell>
        </row>
        <row r="1287">
          <cell r="A1287">
            <v>2755</v>
          </cell>
          <cell r="B1287" t="str">
            <v>Port Washington-Saukville</v>
          </cell>
          <cell r="C1287" t="str">
            <v>USA &amp; Canada</v>
          </cell>
          <cell r="D1287"/>
          <cell r="E1287">
            <v>46</v>
          </cell>
          <cell r="F1287">
            <v>46</v>
          </cell>
          <cell r="G1287"/>
          <cell r="H1287"/>
          <cell r="I1287"/>
          <cell r="J1287"/>
          <cell r="K1287">
            <v>0</v>
          </cell>
        </row>
        <row r="1288">
          <cell r="A1288">
            <v>2759</v>
          </cell>
          <cell r="B1288" t="str">
            <v>Ripon</v>
          </cell>
          <cell r="C1288" t="str">
            <v>USA &amp; Canada</v>
          </cell>
          <cell r="D1288"/>
          <cell r="E1288">
            <v>63</v>
          </cell>
          <cell r="F1288">
            <v>66</v>
          </cell>
          <cell r="G1288"/>
          <cell r="H1288"/>
          <cell r="I1288"/>
          <cell r="J1288"/>
          <cell r="K1288">
            <v>3</v>
          </cell>
        </row>
        <row r="1289">
          <cell r="A1289">
            <v>2760</v>
          </cell>
          <cell r="B1289" t="str">
            <v>Sheboygan</v>
          </cell>
          <cell r="C1289" t="str">
            <v>USA &amp; Canada</v>
          </cell>
          <cell r="D1289"/>
          <cell r="E1289">
            <v>98</v>
          </cell>
          <cell r="F1289">
            <v>100</v>
          </cell>
          <cell r="G1289"/>
          <cell r="H1289"/>
          <cell r="I1289"/>
          <cell r="J1289"/>
          <cell r="K1289">
            <v>2</v>
          </cell>
        </row>
        <row r="1290">
          <cell r="A1290">
            <v>2762</v>
          </cell>
          <cell r="B1290" t="str">
            <v>Slinger-Allenton</v>
          </cell>
          <cell r="C1290" t="str">
            <v>USA &amp; Canada</v>
          </cell>
          <cell r="D1290"/>
          <cell r="E1290">
            <v>25</v>
          </cell>
          <cell r="F1290">
            <v>28</v>
          </cell>
          <cell r="G1290"/>
          <cell r="H1290"/>
          <cell r="I1290"/>
          <cell r="J1290"/>
          <cell r="K1290">
            <v>3</v>
          </cell>
        </row>
        <row r="1291">
          <cell r="A1291">
            <v>2763</v>
          </cell>
          <cell r="B1291" t="str">
            <v>Thiensville-Mequon</v>
          </cell>
          <cell r="C1291" t="str">
            <v>USA &amp; Canada</v>
          </cell>
          <cell r="D1291"/>
          <cell r="E1291">
            <v>49</v>
          </cell>
          <cell r="F1291">
            <v>49</v>
          </cell>
          <cell r="G1291"/>
          <cell r="H1291"/>
          <cell r="I1291"/>
          <cell r="J1291"/>
          <cell r="K1291">
            <v>0</v>
          </cell>
        </row>
        <row r="1292">
          <cell r="A1292">
            <v>2764</v>
          </cell>
          <cell r="B1292" t="str">
            <v>Two Rivers</v>
          </cell>
          <cell r="C1292" t="str">
            <v>USA &amp; Canada</v>
          </cell>
          <cell r="D1292"/>
          <cell r="E1292">
            <v>24</v>
          </cell>
          <cell r="F1292">
            <v>25</v>
          </cell>
          <cell r="G1292"/>
          <cell r="H1292"/>
          <cell r="I1292"/>
          <cell r="J1292"/>
          <cell r="K1292">
            <v>1</v>
          </cell>
        </row>
        <row r="1293">
          <cell r="A1293">
            <v>2765</v>
          </cell>
          <cell r="B1293" t="str">
            <v>Geneva Lake West</v>
          </cell>
          <cell r="C1293" t="str">
            <v>USA &amp; Canada</v>
          </cell>
          <cell r="D1293"/>
          <cell r="E1293">
            <v>52</v>
          </cell>
          <cell r="F1293">
            <v>50</v>
          </cell>
          <cell r="G1293"/>
          <cell r="H1293"/>
          <cell r="I1293"/>
          <cell r="J1293"/>
          <cell r="K1293">
            <v>-2</v>
          </cell>
        </row>
        <row r="1294">
          <cell r="A1294">
            <v>2766</v>
          </cell>
          <cell r="B1294" t="str">
            <v>Waukesha</v>
          </cell>
          <cell r="C1294" t="str">
            <v>USA &amp; Canada</v>
          </cell>
          <cell r="D1294"/>
          <cell r="E1294">
            <v>67</v>
          </cell>
          <cell r="F1294">
            <v>63</v>
          </cell>
          <cell r="G1294"/>
          <cell r="H1294"/>
          <cell r="I1294"/>
          <cell r="J1294"/>
          <cell r="K1294">
            <v>-4</v>
          </cell>
        </row>
        <row r="1295">
          <cell r="A1295">
            <v>2767</v>
          </cell>
          <cell r="B1295" t="str">
            <v>Wautoma</v>
          </cell>
          <cell r="C1295" t="str">
            <v>USA &amp; Canada</v>
          </cell>
          <cell r="D1295"/>
          <cell r="E1295">
            <v>48</v>
          </cell>
          <cell r="F1295">
            <v>47</v>
          </cell>
          <cell r="G1295"/>
          <cell r="H1295"/>
          <cell r="I1295"/>
          <cell r="J1295"/>
          <cell r="K1295">
            <v>-1</v>
          </cell>
        </row>
        <row r="1296">
          <cell r="A1296">
            <v>2768</v>
          </cell>
          <cell r="B1296" t="str">
            <v>Wauwatosa</v>
          </cell>
          <cell r="C1296" t="str">
            <v>USA &amp; Canada</v>
          </cell>
          <cell r="D1296"/>
          <cell r="E1296">
            <v>33</v>
          </cell>
          <cell r="F1296">
            <v>24</v>
          </cell>
          <cell r="G1296"/>
          <cell r="H1296"/>
          <cell r="I1296"/>
          <cell r="J1296"/>
          <cell r="K1296">
            <v>-9</v>
          </cell>
        </row>
        <row r="1297">
          <cell r="A1297">
            <v>2769</v>
          </cell>
          <cell r="B1297" t="str">
            <v>West Allis</v>
          </cell>
          <cell r="C1297" t="str">
            <v>USA &amp; Canada</v>
          </cell>
          <cell r="D1297"/>
          <cell r="E1297">
            <v>46</v>
          </cell>
          <cell r="F1297">
            <v>44</v>
          </cell>
          <cell r="G1297"/>
          <cell r="H1297"/>
          <cell r="I1297"/>
          <cell r="J1297"/>
          <cell r="K1297">
            <v>-2</v>
          </cell>
        </row>
        <row r="1298">
          <cell r="A1298">
            <v>2770</v>
          </cell>
          <cell r="B1298" t="str">
            <v>West Bend</v>
          </cell>
          <cell r="C1298" t="str">
            <v>USA &amp; Canada</v>
          </cell>
          <cell r="D1298"/>
          <cell r="E1298">
            <v>41</v>
          </cell>
          <cell r="F1298">
            <v>47</v>
          </cell>
          <cell r="G1298"/>
          <cell r="H1298"/>
          <cell r="I1298"/>
          <cell r="J1298"/>
          <cell r="K1298">
            <v>6</v>
          </cell>
        </row>
        <row r="1299">
          <cell r="A1299">
            <v>2772</v>
          </cell>
          <cell r="B1299" t="str">
            <v>Whitewater</v>
          </cell>
          <cell r="C1299" t="str">
            <v>USA &amp; Canada</v>
          </cell>
          <cell r="D1299"/>
          <cell r="E1299">
            <v>30</v>
          </cell>
          <cell r="F1299">
            <v>30</v>
          </cell>
          <cell r="G1299"/>
          <cell r="H1299"/>
          <cell r="I1299"/>
          <cell r="J1299"/>
          <cell r="K1299">
            <v>0</v>
          </cell>
        </row>
        <row r="1300">
          <cell r="A1300">
            <v>2773</v>
          </cell>
          <cell r="B1300" t="str">
            <v>Whitnall Park</v>
          </cell>
          <cell r="C1300" t="str">
            <v>USA &amp; Canada</v>
          </cell>
          <cell r="D1300"/>
          <cell r="E1300">
            <v>27</v>
          </cell>
          <cell r="F1300">
            <v>27</v>
          </cell>
          <cell r="G1300"/>
          <cell r="H1300"/>
          <cell r="I1300"/>
          <cell r="J1300"/>
          <cell r="K1300">
            <v>0</v>
          </cell>
        </row>
        <row r="1301">
          <cell r="A1301">
            <v>21301</v>
          </cell>
          <cell r="B1301" t="str">
            <v>Waukesha Sunrise</v>
          </cell>
          <cell r="C1301" t="str">
            <v>USA &amp; Canada</v>
          </cell>
          <cell r="D1301"/>
          <cell r="E1301">
            <v>26</v>
          </cell>
          <cell r="F1301">
            <v>26</v>
          </cell>
          <cell r="G1301"/>
          <cell r="H1301"/>
          <cell r="I1301"/>
          <cell r="J1301"/>
          <cell r="K1301">
            <v>0</v>
          </cell>
        </row>
        <row r="1302">
          <cell r="A1302">
            <v>22545</v>
          </cell>
          <cell r="B1302" t="str">
            <v>Sheboygan Early Birds</v>
          </cell>
          <cell r="C1302" t="str">
            <v>USA &amp; Canada</v>
          </cell>
          <cell r="D1302"/>
          <cell r="E1302">
            <v>42</v>
          </cell>
          <cell r="F1302">
            <v>44</v>
          </cell>
          <cell r="G1302"/>
          <cell r="H1302"/>
          <cell r="I1302"/>
          <cell r="J1302"/>
          <cell r="K1302">
            <v>2</v>
          </cell>
        </row>
        <row r="1303">
          <cell r="A1303">
            <v>22662</v>
          </cell>
          <cell r="B1303" t="str">
            <v>Racine-Founder's</v>
          </cell>
          <cell r="C1303" t="str">
            <v>USA &amp; Canada</v>
          </cell>
          <cell r="D1303"/>
          <cell r="E1303">
            <v>110</v>
          </cell>
          <cell r="F1303">
            <v>110</v>
          </cell>
          <cell r="G1303"/>
          <cell r="H1303"/>
          <cell r="I1303"/>
          <cell r="J1303"/>
          <cell r="K1303">
            <v>0</v>
          </cell>
        </row>
        <row r="1304">
          <cell r="A1304">
            <v>22803</v>
          </cell>
          <cell r="B1304" t="str">
            <v>Wauwatosa-Mayfair</v>
          </cell>
          <cell r="C1304" t="str">
            <v>USA &amp; Canada</v>
          </cell>
          <cell r="D1304"/>
          <cell r="E1304">
            <v>22</v>
          </cell>
          <cell r="F1304">
            <v>22</v>
          </cell>
          <cell r="G1304"/>
          <cell r="H1304"/>
          <cell r="I1304"/>
          <cell r="J1304"/>
          <cell r="K1304">
            <v>0</v>
          </cell>
        </row>
        <row r="1305">
          <cell r="A1305">
            <v>27051</v>
          </cell>
          <cell r="B1305" t="str">
            <v>Mequon-Thiensville Sunrise</v>
          </cell>
          <cell r="C1305" t="str">
            <v>USA &amp; Canada</v>
          </cell>
          <cell r="D1305"/>
          <cell r="E1305">
            <v>49</v>
          </cell>
          <cell r="F1305">
            <v>51</v>
          </cell>
          <cell r="G1305"/>
          <cell r="H1305"/>
          <cell r="I1305"/>
          <cell r="J1305"/>
          <cell r="K1305">
            <v>2</v>
          </cell>
        </row>
        <row r="1306">
          <cell r="A1306">
            <v>27074</v>
          </cell>
          <cell r="B1306" t="str">
            <v>West Bend Sunrise</v>
          </cell>
          <cell r="C1306" t="str">
            <v>USA &amp; Canada</v>
          </cell>
          <cell r="D1306"/>
          <cell r="E1306">
            <v>47</v>
          </cell>
          <cell r="F1306">
            <v>48</v>
          </cell>
          <cell r="G1306"/>
          <cell r="H1306"/>
          <cell r="I1306"/>
          <cell r="J1306"/>
          <cell r="K1306">
            <v>1</v>
          </cell>
        </row>
        <row r="1307">
          <cell r="A1307">
            <v>27197</v>
          </cell>
          <cell r="B1307" t="str">
            <v>Mukwonago</v>
          </cell>
          <cell r="C1307" t="str">
            <v>USA &amp; Canada</v>
          </cell>
          <cell r="D1307"/>
          <cell r="E1307">
            <v>35</v>
          </cell>
          <cell r="F1307">
            <v>35</v>
          </cell>
          <cell r="G1307"/>
          <cell r="H1307"/>
          <cell r="I1307"/>
          <cell r="J1307"/>
          <cell r="K1307">
            <v>0</v>
          </cell>
        </row>
        <row r="1308">
          <cell r="A1308">
            <v>27684</v>
          </cell>
          <cell r="B1308" t="str">
            <v>Fond du Lac-Morning</v>
          </cell>
          <cell r="C1308" t="str">
            <v>USA &amp; Canada</v>
          </cell>
          <cell r="D1308"/>
          <cell r="E1308">
            <v>90</v>
          </cell>
          <cell r="F1308">
            <v>90</v>
          </cell>
          <cell r="G1308"/>
          <cell r="H1308"/>
          <cell r="I1308"/>
          <cell r="J1308"/>
          <cell r="K1308">
            <v>0</v>
          </cell>
        </row>
        <row r="1309">
          <cell r="A1309">
            <v>28131</v>
          </cell>
          <cell r="B1309" t="str">
            <v>Manitowoc-Sunrise</v>
          </cell>
          <cell r="C1309" t="str">
            <v>USA &amp; Canada</v>
          </cell>
          <cell r="D1309"/>
          <cell r="E1309">
            <v>21</v>
          </cell>
          <cell r="F1309">
            <v>22</v>
          </cell>
          <cell r="G1309"/>
          <cell r="H1309"/>
          <cell r="I1309"/>
          <cell r="J1309"/>
          <cell r="K1309">
            <v>1</v>
          </cell>
        </row>
        <row r="1310">
          <cell r="A1310">
            <v>28193</v>
          </cell>
          <cell r="B1310" t="str">
            <v>E-Club of North East Wisconsin</v>
          </cell>
          <cell r="C1310" t="str">
            <v>USA &amp; Canada</v>
          </cell>
          <cell r="D1310"/>
          <cell r="E1310">
            <v>12</v>
          </cell>
          <cell r="F1310">
            <v>12</v>
          </cell>
          <cell r="G1310"/>
          <cell r="H1310"/>
          <cell r="I1310"/>
          <cell r="J1310"/>
          <cell r="K1310">
            <v>0</v>
          </cell>
        </row>
        <row r="1311">
          <cell r="A1311">
            <v>82637</v>
          </cell>
          <cell r="B1311" t="str">
            <v>Milwaukee Amigos After Hours</v>
          </cell>
          <cell r="C1311" t="str">
            <v>USA &amp; Canada</v>
          </cell>
          <cell r="D1311"/>
          <cell r="E1311">
            <v>17</v>
          </cell>
          <cell r="F1311">
            <v>17</v>
          </cell>
          <cell r="G1311"/>
          <cell r="H1311"/>
          <cell r="I1311"/>
          <cell r="J1311"/>
          <cell r="K1311">
            <v>0</v>
          </cell>
        </row>
        <row r="1312">
          <cell r="A1312">
            <v>82984</v>
          </cell>
          <cell r="B1312" t="str">
            <v>Fox Cities Morning (Neenah, Menasha)</v>
          </cell>
          <cell r="C1312" t="str">
            <v>USA &amp; Canada</v>
          </cell>
          <cell r="D1312"/>
          <cell r="E1312">
            <v>22</v>
          </cell>
          <cell r="F1312">
            <v>22</v>
          </cell>
          <cell r="G1312"/>
          <cell r="H1312"/>
          <cell r="I1312"/>
          <cell r="J1312"/>
          <cell r="K1312">
            <v>0</v>
          </cell>
        </row>
        <row r="1313">
          <cell r="A1313">
            <v>86490</v>
          </cell>
          <cell r="B1313" t="str">
            <v>Mequon-Milwaukee Afterhours</v>
          </cell>
          <cell r="C1313" t="str">
            <v>USA &amp; Canada</v>
          </cell>
          <cell r="D1313"/>
          <cell r="E1313">
            <v>29</v>
          </cell>
          <cell r="F1313">
            <v>28</v>
          </cell>
          <cell r="G1313"/>
          <cell r="H1313"/>
          <cell r="I1313"/>
          <cell r="J1313"/>
          <cell r="K1313">
            <v>-1</v>
          </cell>
        </row>
        <row r="1314">
          <cell r="A1314" t="str">
            <v>Existing Club Totals</v>
          </cell>
          <cell r="B1314"/>
          <cell r="C1314"/>
          <cell r="D1314"/>
          <cell r="E1314">
            <v>2698</v>
          </cell>
          <cell r="F1314">
            <v>2697</v>
          </cell>
          <cell r="G1314"/>
          <cell r="H1314"/>
          <cell r="I1314"/>
          <cell r="J1314"/>
          <cell r="K1314">
            <v>-1</v>
          </cell>
        </row>
        <row r="1316">
          <cell r="A1316" t="str">
            <v>No New Clubs Chartered Since 1 July</v>
          </cell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</row>
        <row r="1317">
          <cell r="A1317" t="str">
            <v>Club ID</v>
          </cell>
          <cell r="B1317" t="str">
            <v>Club Name</v>
          </cell>
          <cell r="C1317" t="str">
            <v>Region 14 Name</v>
          </cell>
          <cell r="D1317"/>
          <cell r="E1317" t="str">
            <v>Member Count @ 1 July</v>
          </cell>
          <cell r="F1317" t="str">
            <v>Member Count @ Current</v>
          </cell>
          <cell r="G1317"/>
          <cell r="H1317" t="str">
            <v>Termination Reason</v>
          </cell>
          <cell r="I1317"/>
          <cell r="J1317" t="str">
            <v>Termination Date</v>
          </cell>
          <cell r="K1317" t="str">
            <v>Net Change from 1 July</v>
          </cell>
        </row>
        <row r="1318">
          <cell r="A1318"/>
          <cell r="B1318"/>
          <cell r="C1318"/>
          <cell r="D1318"/>
          <cell r="E1318">
            <v>0</v>
          </cell>
          <cell r="F1318">
            <v>0</v>
          </cell>
          <cell r="G1318"/>
          <cell r="H1318"/>
          <cell r="I1318"/>
          <cell r="J1318"/>
          <cell r="K1318">
            <v>0</v>
          </cell>
        </row>
        <row r="1319">
          <cell r="A1319" t="str">
            <v>New Club Totals</v>
          </cell>
          <cell r="B1319"/>
          <cell r="C1319"/>
          <cell r="D1319"/>
          <cell r="E1319">
            <v>0</v>
          </cell>
          <cell r="F1319">
            <v>0</v>
          </cell>
          <cell r="G1319"/>
          <cell r="H1319"/>
          <cell r="I1319"/>
          <cell r="J1319"/>
          <cell r="K1319">
            <v>0</v>
          </cell>
        </row>
        <row r="1321">
          <cell r="A1321"/>
          <cell r="B1321"/>
          <cell r="C1321"/>
          <cell r="D1321" t="str">
            <v>Member at 1 July</v>
          </cell>
          <cell r="E1321"/>
          <cell r="F1321"/>
          <cell r="G1321" t="str">
            <v>Member @ Current</v>
          </cell>
          <cell r="H1321"/>
          <cell r="I1321" t="str">
            <v>Net Change from 1 July</v>
          </cell>
          <cell r="J1321"/>
          <cell r="K1321"/>
        </row>
        <row r="1322">
          <cell r="A1322" t="str">
            <v>Total Performance For District # 6270</v>
          </cell>
          <cell r="B1322"/>
          <cell r="C1322"/>
          <cell r="D1322">
            <v>2698</v>
          </cell>
          <cell r="E1322"/>
          <cell r="F1322"/>
          <cell r="G1322">
            <v>2697</v>
          </cell>
          <cell r="H1322"/>
          <cell r="I1322">
            <v>-1</v>
          </cell>
          <cell r="J1322"/>
          <cell r="K1322"/>
        </row>
        <row r="1324">
          <cell r="A1324" t="str">
            <v>District ID 6420</v>
          </cell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</row>
        <row r="1325">
          <cell r="A1325" t="str">
            <v>Club ID</v>
          </cell>
          <cell r="B1325" t="str">
            <v>Club Name</v>
          </cell>
          <cell r="C1325" t="str">
            <v>Region 14 Name</v>
          </cell>
          <cell r="D1325"/>
          <cell r="E1325" t="str">
            <v>Member Count @ 1 July</v>
          </cell>
          <cell r="F1325" t="str">
            <v>Member Count @ Current</v>
          </cell>
          <cell r="G1325"/>
          <cell r="H1325" t="str">
            <v>Termination Reason</v>
          </cell>
          <cell r="I1325"/>
          <cell r="J1325" t="str">
            <v>Termination Date</v>
          </cell>
          <cell r="K1325" t="str">
            <v>Net Change from 1 July</v>
          </cell>
        </row>
        <row r="1326">
          <cell r="A1326">
            <v>3060</v>
          </cell>
          <cell r="B1326" t="str">
            <v>Belvidere</v>
          </cell>
          <cell r="C1326" t="str">
            <v>USA &amp; Canada</v>
          </cell>
          <cell r="D1326"/>
          <cell r="E1326">
            <v>29</v>
          </cell>
          <cell r="F1326">
            <v>28</v>
          </cell>
          <cell r="G1326"/>
          <cell r="H1326"/>
          <cell r="I1326"/>
          <cell r="J1326"/>
          <cell r="K1326">
            <v>-1</v>
          </cell>
        </row>
        <row r="1327">
          <cell r="A1327">
            <v>3062</v>
          </cell>
          <cell r="B1327" t="str">
            <v>Rockford East/Cherry Valley</v>
          </cell>
          <cell r="C1327" t="str">
            <v>USA &amp; Canada</v>
          </cell>
          <cell r="D1327"/>
          <cell r="E1327">
            <v>27</v>
          </cell>
          <cell r="F1327">
            <v>27</v>
          </cell>
          <cell r="G1327"/>
          <cell r="H1327"/>
          <cell r="I1327"/>
          <cell r="J1327"/>
          <cell r="K1327">
            <v>0</v>
          </cell>
        </row>
        <row r="1328">
          <cell r="A1328">
            <v>3063</v>
          </cell>
          <cell r="B1328" t="str">
            <v>DeKalb</v>
          </cell>
          <cell r="C1328" t="str">
            <v>USA &amp; Canada</v>
          </cell>
          <cell r="D1328"/>
          <cell r="E1328">
            <v>24</v>
          </cell>
          <cell r="F1328">
            <v>24</v>
          </cell>
          <cell r="G1328"/>
          <cell r="H1328"/>
          <cell r="I1328"/>
          <cell r="J1328"/>
          <cell r="K1328">
            <v>0</v>
          </cell>
        </row>
        <row r="1329">
          <cell r="A1329">
            <v>3064</v>
          </cell>
          <cell r="B1329" t="str">
            <v>Dixon</v>
          </cell>
          <cell r="C1329" t="str">
            <v>USA &amp; Canada</v>
          </cell>
          <cell r="D1329"/>
          <cell r="E1329">
            <v>43</v>
          </cell>
          <cell r="F1329">
            <v>48</v>
          </cell>
          <cell r="G1329"/>
          <cell r="H1329"/>
          <cell r="I1329"/>
          <cell r="J1329"/>
          <cell r="K1329">
            <v>5</v>
          </cell>
        </row>
        <row r="1330">
          <cell r="A1330">
            <v>3065</v>
          </cell>
          <cell r="B1330" t="str">
            <v>East Moline/Silvis</v>
          </cell>
          <cell r="C1330" t="str">
            <v>USA &amp; Canada</v>
          </cell>
          <cell r="D1330"/>
          <cell r="E1330">
            <v>69</v>
          </cell>
          <cell r="F1330">
            <v>71</v>
          </cell>
          <cell r="G1330"/>
          <cell r="H1330"/>
          <cell r="I1330"/>
          <cell r="J1330"/>
          <cell r="K1330">
            <v>2</v>
          </cell>
        </row>
        <row r="1331">
          <cell r="A1331">
            <v>3067</v>
          </cell>
          <cell r="B1331" t="str">
            <v>Freeport</v>
          </cell>
          <cell r="C1331" t="str">
            <v>USA &amp; Canada</v>
          </cell>
          <cell r="D1331"/>
          <cell r="E1331">
            <v>50</v>
          </cell>
          <cell r="F1331">
            <v>51</v>
          </cell>
          <cell r="G1331"/>
          <cell r="H1331"/>
          <cell r="I1331"/>
          <cell r="J1331"/>
          <cell r="K1331">
            <v>1</v>
          </cell>
        </row>
        <row r="1332">
          <cell r="A1332">
            <v>3068</v>
          </cell>
          <cell r="B1332" t="str">
            <v>Geneseo</v>
          </cell>
          <cell r="C1332" t="str">
            <v>USA &amp; Canada</v>
          </cell>
          <cell r="D1332"/>
          <cell r="E1332">
            <v>43</v>
          </cell>
          <cell r="F1332">
            <v>43</v>
          </cell>
          <cell r="G1332"/>
          <cell r="H1332"/>
          <cell r="I1332"/>
          <cell r="J1332"/>
          <cell r="K1332">
            <v>0</v>
          </cell>
        </row>
        <row r="1333">
          <cell r="A1333">
            <v>3070</v>
          </cell>
          <cell r="B1333" t="str">
            <v>Granville/Putnam County</v>
          </cell>
          <cell r="C1333" t="str">
            <v>USA &amp; Canada</v>
          </cell>
          <cell r="D1333"/>
          <cell r="E1333">
            <v>27</v>
          </cell>
          <cell r="F1333">
            <v>27</v>
          </cell>
          <cell r="G1333"/>
          <cell r="H1333"/>
          <cell r="I1333"/>
          <cell r="J1333"/>
          <cell r="K1333">
            <v>0</v>
          </cell>
        </row>
        <row r="1334">
          <cell r="A1334">
            <v>3072</v>
          </cell>
          <cell r="B1334" t="str">
            <v>Henry</v>
          </cell>
          <cell r="C1334" t="str">
            <v>USA &amp; Canada</v>
          </cell>
          <cell r="D1334"/>
          <cell r="E1334">
            <v>37</v>
          </cell>
          <cell r="F1334">
            <v>37</v>
          </cell>
          <cell r="G1334"/>
          <cell r="H1334"/>
          <cell r="I1334"/>
          <cell r="J1334"/>
          <cell r="K1334">
            <v>0</v>
          </cell>
        </row>
        <row r="1335">
          <cell r="A1335">
            <v>3073</v>
          </cell>
          <cell r="B1335" t="str">
            <v>Lacon</v>
          </cell>
          <cell r="C1335" t="str">
            <v>USA &amp; Canada</v>
          </cell>
          <cell r="D1335"/>
          <cell r="E1335">
            <v>14</v>
          </cell>
          <cell r="F1335">
            <v>14</v>
          </cell>
          <cell r="G1335"/>
          <cell r="H1335"/>
          <cell r="I1335"/>
          <cell r="J1335"/>
          <cell r="K1335">
            <v>0</v>
          </cell>
        </row>
        <row r="1336">
          <cell r="A1336">
            <v>3074</v>
          </cell>
          <cell r="B1336" t="str">
            <v>La Salle</v>
          </cell>
          <cell r="C1336" t="str">
            <v>USA &amp; Canada</v>
          </cell>
          <cell r="D1336"/>
          <cell r="E1336">
            <v>40</v>
          </cell>
          <cell r="F1336">
            <v>39</v>
          </cell>
          <cell r="G1336"/>
          <cell r="H1336"/>
          <cell r="I1336"/>
          <cell r="J1336"/>
          <cell r="K1336">
            <v>-1</v>
          </cell>
        </row>
        <row r="1337">
          <cell r="A1337">
            <v>3075</v>
          </cell>
          <cell r="B1337" t="str">
            <v>Loves Park</v>
          </cell>
          <cell r="C1337" t="str">
            <v>USA &amp; Canada</v>
          </cell>
          <cell r="D1337"/>
          <cell r="E1337">
            <v>33</v>
          </cell>
          <cell r="F1337">
            <v>33</v>
          </cell>
          <cell r="G1337"/>
          <cell r="H1337"/>
          <cell r="I1337"/>
          <cell r="J1337"/>
          <cell r="K1337">
            <v>0</v>
          </cell>
        </row>
        <row r="1338">
          <cell r="A1338">
            <v>3077</v>
          </cell>
          <cell r="B1338" t="str">
            <v>Marseilles</v>
          </cell>
          <cell r="C1338" t="str">
            <v>USA &amp; Canada</v>
          </cell>
          <cell r="D1338"/>
          <cell r="E1338">
            <v>19</v>
          </cell>
          <cell r="F1338">
            <v>19</v>
          </cell>
          <cell r="G1338"/>
          <cell r="H1338"/>
          <cell r="I1338"/>
          <cell r="J1338"/>
          <cell r="K1338">
            <v>0</v>
          </cell>
        </row>
        <row r="1339">
          <cell r="A1339">
            <v>3078</v>
          </cell>
          <cell r="B1339" t="str">
            <v>Mendota</v>
          </cell>
          <cell r="C1339" t="str">
            <v>USA &amp; Canada</v>
          </cell>
          <cell r="D1339"/>
          <cell r="E1339">
            <v>6</v>
          </cell>
          <cell r="F1339">
            <v>6</v>
          </cell>
          <cell r="G1339"/>
          <cell r="H1339"/>
          <cell r="I1339"/>
          <cell r="J1339"/>
          <cell r="K1339">
            <v>0</v>
          </cell>
        </row>
        <row r="1340">
          <cell r="A1340">
            <v>3080</v>
          </cell>
          <cell r="B1340" t="str">
            <v>Moline</v>
          </cell>
          <cell r="C1340" t="str">
            <v>USA &amp; Canada</v>
          </cell>
          <cell r="D1340"/>
          <cell r="E1340">
            <v>96</v>
          </cell>
          <cell r="F1340">
            <v>83</v>
          </cell>
          <cell r="G1340"/>
          <cell r="H1340"/>
          <cell r="I1340"/>
          <cell r="J1340"/>
          <cell r="K1340">
            <v>-13</v>
          </cell>
        </row>
        <row r="1341">
          <cell r="A1341">
            <v>3081</v>
          </cell>
          <cell r="B1341" t="str">
            <v>Morrison</v>
          </cell>
          <cell r="C1341" t="str">
            <v>USA &amp; Canada</v>
          </cell>
          <cell r="D1341"/>
          <cell r="E1341">
            <v>42</v>
          </cell>
          <cell r="F1341">
            <v>43</v>
          </cell>
          <cell r="G1341"/>
          <cell r="H1341"/>
          <cell r="I1341"/>
          <cell r="J1341"/>
          <cell r="K1341">
            <v>1</v>
          </cell>
        </row>
        <row r="1342">
          <cell r="A1342">
            <v>3083</v>
          </cell>
          <cell r="B1342" t="str">
            <v>Oregon</v>
          </cell>
          <cell r="C1342" t="str">
            <v>USA &amp; Canada</v>
          </cell>
          <cell r="D1342"/>
          <cell r="E1342">
            <v>35</v>
          </cell>
          <cell r="F1342">
            <v>35</v>
          </cell>
          <cell r="G1342"/>
          <cell r="H1342"/>
          <cell r="I1342"/>
          <cell r="J1342"/>
          <cell r="K1342">
            <v>0</v>
          </cell>
        </row>
        <row r="1343">
          <cell r="A1343">
            <v>3084</v>
          </cell>
          <cell r="B1343" t="str">
            <v>Ottawa</v>
          </cell>
          <cell r="C1343" t="str">
            <v>USA &amp; Canada</v>
          </cell>
          <cell r="D1343"/>
          <cell r="E1343">
            <v>68</v>
          </cell>
          <cell r="F1343">
            <v>68</v>
          </cell>
          <cell r="G1343"/>
          <cell r="H1343"/>
          <cell r="I1343"/>
          <cell r="J1343"/>
          <cell r="K1343">
            <v>0</v>
          </cell>
        </row>
        <row r="1344">
          <cell r="A1344">
            <v>3085</v>
          </cell>
          <cell r="B1344" t="str">
            <v>Pecatonica</v>
          </cell>
          <cell r="C1344" t="str">
            <v>USA &amp; Canada</v>
          </cell>
          <cell r="D1344"/>
          <cell r="E1344">
            <v>13</v>
          </cell>
          <cell r="F1344">
            <v>13</v>
          </cell>
          <cell r="G1344"/>
          <cell r="H1344"/>
          <cell r="I1344"/>
          <cell r="J1344"/>
          <cell r="K1344">
            <v>0</v>
          </cell>
        </row>
        <row r="1345">
          <cell r="A1345">
            <v>3086</v>
          </cell>
          <cell r="B1345" t="str">
            <v>Peru</v>
          </cell>
          <cell r="C1345" t="str">
            <v>USA &amp; Canada</v>
          </cell>
          <cell r="D1345"/>
          <cell r="E1345">
            <v>56</v>
          </cell>
          <cell r="F1345">
            <v>53</v>
          </cell>
          <cell r="G1345"/>
          <cell r="H1345"/>
          <cell r="I1345"/>
          <cell r="J1345"/>
          <cell r="K1345">
            <v>-3</v>
          </cell>
        </row>
        <row r="1346">
          <cell r="A1346">
            <v>3087</v>
          </cell>
          <cell r="B1346" t="str">
            <v>Plano</v>
          </cell>
          <cell r="C1346" t="str">
            <v>USA &amp; Canada</v>
          </cell>
          <cell r="D1346"/>
          <cell r="E1346">
            <v>9</v>
          </cell>
          <cell r="F1346">
            <v>9</v>
          </cell>
          <cell r="G1346"/>
          <cell r="H1346"/>
          <cell r="I1346"/>
          <cell r="J1346"/>
          <cell r="K1346">
            <v>0</v>
          </cell>
        </row>
        <row r="1347">
          <cell r="A1347">
            <v>3089</v>
          </cell>
          <cell r="B1347" t="str">
            <v>Princeton</v>
          </cell>
          <cell r="C1347" t="str">
            <v>USA &amp; Canada</v>
          </cell>
          <cell r="D1347"/>
          <cell r="E1347">
            <v>49</v>
          </cell>
          <cell r="F1347">
            <v>48</v>
          </cell>
          <cell r="G1347"/>
          <cell r="H1347"/>
          <cell r="I1347"/>
          <cell r="J1347"/>
          <cell r="K1347">
            <v>-1</v>
          </cell>
        </row>
        <row r="1348">
          <cell r="A1348">
            <v>3090</v>
          </cell>
          <cell r="B1348" t="str">
            <v>Rochelle</v>
          </cell>
          <cell r="C1348" t="str">
            <v>USA &amp; Canada</v>
          </cell>
          <cell r="D1348"/>
          <cell r="E1348">
            <v>64</v>
          </cell>
          <cell r="F1348">
            <v>63</v>
          </cell>
          <cell r="G1348"/>
          <cell r="H1348"/>
          <cell r="I1348"/>
          <cell r="J1348"/>
          <cell r="K1348">
            <v>-1</v>
          </cell>
        </row>
        <row r="1349">
          <cell r="A1349">
            <v>3091</v>
          </cell>
          <cell r="B1349" t="str">
            <v>Rock Falls</v>
          </cell>
          <cell r="C1349" t="str">
            <v>USA &amp; Canada</v>
          </cell>
          <cell r="D1349"/>
          <cell r="E1349">
            <v>23</v>
          </cell>
          <cell r="F1349">
            <v>23</v>
          </cell>
          <cell r="G1349"/>
          <cell r="H1349"/>
          <cell r="I1349"/>
          <cell r="J1349"/>
          <cell r="K1349">
            <v>0</v>
          </cell>
        </row>
        <row r="1350">
          <cell r="A1350">
            <v>3092</v>
          </cell>
          <cell r="B1350" t="str">
            <v>Rockford</v>
          </cell>
          <cell r="C1350" t="str">
            <v>USA &amp; Canada</v>
          </cell>
          <cell r="D1350"/>
          <cell r="E1350">
            <v>117</v>
          </cell>
          <cell r="F1350">
            <v>125</v>
          </cell>
          <cell r="G1350"/>
          <cell r="H1350"/>
          <cell r="I1350"/>
          <cell r="J1350"/>
          <cell r="K1350">
            <v>8</v>
          </cell>
        </row>
        <row r="1351">
          <cell r="A1351">
            <v>3093</v>
          </cell>
          <cell r="B1351" t="str">
            <v>Rock Island</v>
          </cell>
          <cell r="C1351" t="str">
            <v>USA &amp; Canada</v>
          </cell>
          <cell r="D1351"/>
          <cell r="E1351">
            <v>76</v>
          </cell>
          <cell r="F1351">
            <v>76</v>
          </cell>
          <cell r="G1351"/>
          <cell r="H1351"/>
          <cell r="I1351"/>
          <cell r="J1351"/>
          <cell r="K1351">
            <v>0</v>
          </cell>
        </row>
        <row r="1352">
          <cell r="A1352">
            <v>3094</v>
          </cell>
          <cell r="B1352" t="str">
            <v>Northern Winnebago County</v>
          </cell>
          <cell r="C1352" t="str">
            <v>USA &amp; Canada</v>
          </cell>
          <cell r="D1352"/>
          <cell r="E1352">
            <v>11</v>
          </cell>
          <cell r="F1352">
            <v>9</v>
          </cell>
          <cell r="G1352"/>
          <cell r="H1352"/>
          <cell r="I1352"/>
          <cell r="J1352"/>
          <cell r="K1352">
            <v>-2</v>
          </cell>
        </row>
        <row r="1353">
          <cell r="A1353">
            <v>3095</v>
          </cell>
          <cell r="B1353" t="str">
            <v>Sandwich</v>
          </cell>
          <cell r="C1353" t="str">
            <v>USA &amp; Canada</v>
          </cell>
          <cell r="D1353"/>
          <cell r="E1353">
            <v>7</v>
          </cell>
          <cell r="F1353">
            <v>7</v>
          </cell>
          <cell r="G1353"/>
          <cell r="H1353"/>
          <cell r="I1353"/>
          <cell r="J1353"/>
          <cell r="K1353">
            <v>0</v>
          </cell>
        </row>
        <row r="1354">
          <cell r="A1354">
            <v>3096</v>
          </cell>
          <cell r="B1354" t="str">
            <v>Savanna</v>
          </cell>
          <cell r="C1354" t="str">
            <v>USA &amp; Canada</v>
          </cell>
          <cell r="D1354"/>
          <cell r="E1354">
            <v>21</v>
          </cell>
          <cell r="F1354">
            <v>21</v>
          </cell>
          <cell r="G1354"/>
          <cell r="H1354"/>
          <cell r="I1354"/>
          <cell r="J1354"/>
          <cell r="K1354">
            <v>0</v>
          </cell>
        </row>
        <row r="1355">
          <cell r="A1355">
            <v>3098</v>
          </cell>
          <cell r="B1355" t="str">
            <v>Sterling</v>
          </cell>
          <cell r="C1355" t="str">
            <v>USA &amp; Canada</v>
          </cell>
          <cell r="D1355"/>
          <cell r="E1355">
            <v>45</v>
          </cell>
          <cell r="F1355">
            <v>49</v>
          </cell>
          <cell r="G1355"/>
          <cell r="H1355"/>
          <cell r="I1355"/>
          <cell r="J1355"/>
          <cell r="K1355">
            <v>4</v>
          </cell>
        </row>
        <row r="1356">
          <cell r="A1356">
            <v>3099</v>
          </cell>
          <cell r="B1356" t="str">
            <v>Streator</v>
          </cell>
          <cell r="C1356" t="str">
            <v>USA &amp; Canada</v>
          </cell>
          <cell r="D1356"/>
          <cell r="E1356">
            <v>21</v>
          </cell>
          <cell r="F1356">
            <v>21</v>
          </cell>
          <cell r="G1356"/>
          <cell r="H1356"/>
          <cell r="I1356"/>
          <cell r="J1356"/>
          <cell r="K1356">
            <v>0</v>
          </cell>
        </row>
        <row r="1357">
          <cell r="A1357">
            <v>3100</v>
          </cell>
          <cell r="B1357" t="str">
            <v>Sycamore</v>
          </cell>
          <cell r="C1357" t="str">
            <v>USA &amp; Canada</v>
          </cell>
          <cell r="D1357"/>
          <cell r="E1357">
            <v>102</v>
          </cell>
          <cell r="F1357">
            <v>105</v>
          </cell>
          <cell r="G1357"/>
          <cell r="H1357"/>
          <cell r="I1357"/>
          <cell r="J1357"/>
          <cell r="K1357">
            <v>3</v>
          </cell>
        </row>
        <row r="1358">
          <cell r="A1358">
            <v>3101</v>
          </cell>
          <cell r="B1358" t="str">
            <v>Milan Area, The</v>
          </cell>
          <cell r="C1358" t="str">
            <v>USA &amp; Canada</v>
          </cell>
          <cell r="D1358"/>
          <cell r="E1358">
            <v>18</v>
          </cell>
          <cell r="F1358">
            <v>18</v>
          </cell>
          <cell r="G1358"/>
          <cell r="H1358"/>
          <cell r="I1358"/>
          <cell r="J1358"/>
          <cell r="K1358">
            <v>0</v>
          </cell>
        </row>
        <row r="1359">
          <cell r="A1359">
            <v>3102</v>
          </cell>
          <cell r="B1359" t="str">
            <v>Toluca</v>
          </cell>
          <cell r="C1359" t="str">
            <v>USA &amp; Canada</v>
          </cell>
          <cell r="D1359"/>
          <cell r="E1359">
            <v>25</v>
          </cell>
          <cell r="F1359">
            <v>30</v>
          </cell>
          <cell r="G1359"/>
          <cell r="H1359"/>
          <cell r="I1359"/>
          <cell r="J1359"/>
          <cell r="K1359">
            <v>5</v>
          </cell>
        </row>
        <row r="1360">
          <cell r="A1360">
            <v>3104</v>
          </cell>
          <cell r="B1360" t="str">
            <v>Walnut</v>
          </cell>
          <cell r="C1360" t="str">
            <v>USA &amp; Canada</v>
          </cell>
          <cell r="D1360"/>
          <cell r="E1360">
            <v>34</v>
          </cell>
          <cell r="F1360">
            <v>33</v>
          </cell>
          <cell r="G1360"/>
          <cell r="H1360"/>
          <cell r="I1360"/>
          <cell r="J1360"/>
          <cell r="K1360">
            <v>-1</v>
          </cell>
        </row>
        <row r="1361">
          <cell r="A1361">
            <v>3105</v>
          </cell>
          <cell r="B1361" t="str">
            <v>Wenona</v>
          </cell>
          <cell r="C1361" t="str">
            <v>USA &amp; Canada</v>
          </cell>
          <cell r="D1361"/>
          <cell r="E1361">
            <v>14</v>
          </cell>
          <cell r="F1361">
            <v>13</v>
          </cell>
          <cell r="G1361"/>
          <cell r="H1361"/>
          <cell r="I1361"/>
          <cell r="J1361"/>
          <cell r="K1361">
            <v>-1</v>
          </cell>
        </row>
        <row r="1362">
          <cell r="A1362">
            <v>21516</v>
          </cell>
          <cell r="B1362" t="str">
            <v>River Cities/Hampton/Rapids City/Port Byron</v>
          </cell>
          <cell r="C1362" t="str">
            <v>USA &amp; Canada</v>
          </cell>
          <cell r="D1362"/>
          <cell r="E1362">
            <v>30</v>
          </cell>
          <cell r="F1362">
            <v>30</v>
          </cell>
          <cell r="G1362"/>
          <cell r="H1362"/>
          <cell r="I1362"/>
          <cell r="J1362"/>
          <cell r="K1362">
            <v>0</v>
          </cell>
        </row>
        <row r="1363">
          <cell r="A1363">
            <v>21517</v>
          </cell>
          <cell r="B1363" t="str">
            <v>Quad Cities (R.I.-Moline Milan E. Mol.)</v>
          </cell>
          <cell r="C1363" t="str">
            <v>USA &amp; Canada</v>
          </cell>
          <cell r="D1363"/>
          <cell r="E1363">
            <v>13</v>
          </cell>
          <cell r="F1363">
            <v>13</v>
          </cell>
          <cell r="G1363"/>
          <cell r="H1363"/>
          <cell r="I1363"/>
          <cell r="J1363"/>
          <cell r="K1363">
            <v>0</v>
          </cell>
        </row>
        <row r="1364">
          <cell r="A1364">
            <v>21891</v>
          </cell>
          <cell r="B1364" t="str">
            <v>Galena</v>
          </cell>
          <cell r="C1364" t="str">
            <v>USA &amp; Canada</v>
          </cell>
          <cell r="D1364"/>
          <cell r="E1364">
            <v>56</v>
          </cell>
          <cell r="F1364">
            <v>58</v>
          </cell>
          <cell r="G1364"/>
          <cell r="H1364"/>
          <cell r="I1364"/>
          <cell r="J1364"/>
          <cell r="K1364">
            <v>2</v>
          </cell>
        </row>
        <row r="1365">
          <cell r="A1365">
            <v>23651</v>
          </cell>
          <cell r="B1365" t="str">
            <v>Mount Carroll</v>
          </cell>
          <cell r="C1365" t="str">
            <v>USA &amp; Canada</v>
          </cell>
          <cell r="D1365"/>
          <cell r="E1365">
            <v>15</v>
          </cell>
          <cell r="F1365">
            <v>15</v>
          </cell>
          <cell r="G1365"/>
          <cell r="H1365"/>
          <cell r="I1365"/>
          <cell r="J1365"/>
          <cell r="K1365">
            <v>0</v>
          </cell>
        </row>
        <row r="1366">
          <cell r="A1366">
            <v>24332</v>
          </cell>
          <cell r="B1366" t="str">
            <v>Twin Cities (Rock Falls/Sterling)</v>
          </cell>
          <cell r="C1366" t="str">
            <v>USA &amp; Canada</v>
          </cell>
          <cell r="D1366"/>
          <cell r="E1366">
            <v>26</v>
          </cell>
          <cell r="F1366">
            <v>25</v>
          </cell>
          <cell r="G1366"/>
          <cell r="H1366"/>
          <cell r="I1366"/>
          <cell r="J1366"/>
          <cell r="K1366">
            <v>-1</v>
          </cell>
        </row>
        <row r="1367">
          <cell r="A1367">
            <v>26475</v>
          </cell>
          <cell r="B1367" t="str">
            <v>Ottawa Sunrise</v>
          </cell>
          <cell r="C1367" t="str">
            <v>USA &amp; Canada</v>
          </cell>
          <cell r="D1367"/>
          <cell r="E1367">
            <v>30</v>
          </cell>
          <cell r="F1367">
            <v>33</v>
          </cell>
          <cell r="G1367"/>
          <cell r="H1367"/>
          <cell r="I1367"/>
          <cell r="J1367"/>
          <cell r="K1367">
            <v>3</v>
          </cell>
        </row>
        <row r="1368">
          <cell r="A1368">
            <v>27228</v>
          </cell>
          <cell r="B1368" t="str">
            <v>Illinois Valley Sunrise (Peru)</v>
          </cell>
          <cell r="C1368" t="str">
            <v>USA &amp; Canada</v>
          </cell>
          <cell r="D1368"/>
          <cell r="E1368">
            <v>39</v>
          </cell>
          <cell r="F1368">
            <v>39</v>
          </cell>
          <cell r="G1368"/>
          <cell r="H1368"/>
          <cell r="I1368"/>
          <cell r="J1368"/>
          <cell r="K1368">
            <v>0</v>
          </cell>
        </row>
        <row r="1369">
          <cell r="A1369">
            <v>28295</v>
          </cell>
          <cell r="B1369" t="str">
            <v>Kishwaukee Sunrise (DeKalb)</v>
          </cell>
          <cell r="C1369" t="str">
            <v>USA &amp; Canada</v>
          </cell>
          <cell r="D1369"/>
          <cell r="E1369">
            <v>25</v>
          </cell>
          <cell r="F1369">
            <v>24</v>
          </cell>
          <cell r="G1369"/>
          <cell r="H1369"/>
          <cell r="I1369"/>
          <cell r="J1369"/>
          <cell r="K1369">
            <v>-1</v>
          </cell>
        </row>
        <row r="1370">
          <cell r="A1370">
            <v>79671</v>
          </cell>
          <cell r="B1370" t="str">
            <v>Byron</v>
          </cell>
          <cell r="C1370" t="str">
            <v>USA &amp; Canada</v>
          </cell>
          <cell r="D1370"/>
          <cell r="E1370">
            <v>16</v>
          </cell>
          <cell r="F1370">
            <v>17</v>
          </cell>
          <cell r="G1370"/>
          <cell r="H1370"/>
          <cell r="I1370"/>
          <cell r="J1370"/>
          <cell r="K1370">
            <v>1</v>
          </cell>
        </row>
        <row r="1371">
          <cell r="A1371">
            <v>86484</v>
          </cell>
          <cell r="B1371" t="str">
            <v>Twin Rivers After Hours, Moline</v>
          </cell>
          <cell r="C1371" t="str">
            <v>USA &amp; Canada</v>
          </cell>
          <cell r="D1371"/>
          <cell r="E1371">
            <v>26</v>
          </cell>
          <cell r="F1371">
            <v>27</v>
          </cell>
          <cell r="G1371"/>
          <cell r="H1371"/>
          <cell r="I1371"/>
          <cell r="J1371"/>
          <cell r="K1371">
            <v>1</v>
          </cell>
        </row>
        <row r="1372">
          <cell r="A1372" t="str">
            <v>Existing Club Totals</v>
          </cell>
          <cell r="B1372"/>
          <cell r="C1372"/>
          <cell r="D1372"/>
          <cell r="E1372">
            <v>1683</v>
          </cell>
          <cell r="F1372">
            <v>1693</v>
          </cell>
          <cell r="G1372"/>
          <cell r="H1372"/>
          <cell r="I1372"/>
          <cell r="J1372"/>
          <cell r="K1372">
            <v>10</v>
          </cell>
        </row>
        <row r="1374">
          <cell r="A1374" t="str">
            <v>No New Clubs Chartered Since 1 July</v>
          </cell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</row>
        <row r="1375">
          <cell r="A1375" t="str">
            <v>Club ID</v>
          </cell>
          <cell r="B1375" t="str">
            <v>Club Name</v>
          </cell>
          <cell r="C1375" t="str">
            <v>Region 14 Name</v>
          </cell>
          <cell r="D1375"/>
          <cell r="E1375" t="str">
            <v>Member Count @ 1 July</v>
          </cell>
          <cell r="F1375" t="str">
            <v>Member Count @ Current</v>
          </cell>
          <cell r="G1375"/>
          <cell r="H1375" t="str">
            <v>Termination Reason</v>
          </cell>
          <cell r="I1375"/>
          <cell r="J1375" t="str">
            <v>Termination Date</v>
          </cell>
          <cell r="K1375" t="str">
            <v>Net Change from 1 July</v>
          </cell>
        </row>
        <row r="1376">
          <cell r="A1376"/>
          <cell r="B1376"/>
          <cell r="C1376"/>
          <cell r="D1376"/>
          <cell r="E1376">
            <v>0</v>
          </cell>
          <cell r="F1376">
            <v>0</v>
          </cell>
          <cell r="G1376"/>
          <cell r="H1376"/>
          <cell r="I1376"/>
          <cell r="J1376"/>
          <cell r="K1376">
            <v>0</v>
          </cell>
        </row>
        <row r="1377">
          <cell r="A1377" t="str">
            <v>New Club Totals</v>
          </cell>
          <cell r="B1377"/>
          <cell r="C1377"/>
          <cell r="D1377"/>
          <cell r="E1377">
            <v>0</v>
          </cell>
          <cell r="F1377">
            <v>0</v>
          </cell>
          <cell r="G1377"/>
          <cell r="H1377"/>
          <cell r="I1377"/>
          <cell r="J1377"/>
          <cell r="K1377">
            <v>0</v>
          </cell>
        </row>
        <row r="1379">
          <cell r="A1379"/>
          <cell r="B1379"/>
          <cell r="C1379"/>
          <cell r="D1379" t="str">
            <v>Member at 1 July</v>
          </cell>
          <cell r="E1379"/>
          <cell r="F1379"/>
          <cell r="G1379" t="str">
            <v>Member @ Current</v>
          </cell>
          <cell r="H1379"/>
          <cell r="I1379" t="str">
            <v>Net Change from 1 July</v>
          </cell>
          <cell r="J1379"/>
          <cell r="K1379"/>
        </row>
        <row r="1380">
          <cell r="A1380" t="str">
            <v>Total Performance For District # 6420</v>
          </cell>
          <cell r="B1380"/>
          <cell r="C1380"/>
          <cell r="D1380">
            <v>1683</v>
          </cell>
          <cell r="E1380"/>
          <cell r="F1380"/>
          <cell r="G1380">
            <v>1693</v>
          </cell>
          <cell r="H1380"/>
          <cell r="I1380">
            <v>10</v>
          </cell>
          <cell r="J1380"/>
          <cell r="K1380"/>
        </row>
        <row r="1382">
          <cell r="A1382" t="str">
            <v>District ID 6440</v>
          </cell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</row>
        <row r="1383">
          <cell r="A1383" t="str">
            <v>Club ID</v>
          </cell>
          <cell r="B1383" t="str">
            <v>Club Name</v>
          </cell>
          <cell r="C1383" t="str">
            <v>Region 14 Name</v>
          </cell>
          <cell r="D1383"/>
          <cell r="E1383" t="str">
            <v>Member Count @ 1 July</v>
          </cell>
          <cell r="F1383" t="str">
            <v>Member Count @ Current</v>
          </cell>
          <cell r="G1383"/>
          <cell r="H1383" t="str">
            <v>Termination Reason</v>
          </cell>
          <cell r="I1383"/>
          <cell r="J1383" t="str">
            <v>Termination Date</v>
          </cell>
          <cell r="K1383" t="str">
            <v>Net Change from 1 July</v>
          </cell>
        </row>
        <row r="1384">
          <cell r="A1384">
            <v>3106</v>
          </cell>
          <cell r="B1384" t="str">
            <v>Antioch</v>
          </cell>
          <cell r="C1384" t="str">
            <v>USA &amp; Canada</v>
          </cell>
          <cell r="D1384"/>
          <cell r="E1384">
            <v>41</v>
          </cell>
          <cell r="F1384">
            <v>42</v>
          </cell>
          <cell r="G1384"/>
          <cell r="H1384"/>
          <cell r="I1384"/>
          <cell r="J1384"/>
          <cell r="K1384">
            <v>1</v>
          </cell>
        </row>
        <row r="1385">
          <cell r="A1385">
            <v>3107</v>
          </cell>
          <cell r="B1385" t="str">
            <v>Arlington Heights</v>
          </cell>
          <cell r="C1385" t="str">
            <v>USA &amp; Canada</v>
          </cell>
          <cell r="D1385"/>
          <cell r="E1385">
            <v>83</v>
          </cell>
          <cell r="F1385">
            <v>83</v>
          </cell>
          <cell r="G1385"/>
          <cell r="H1385"/>
          <cell r="I1385"/>
          <cell r="J1385"/>
          <cell r="K1385">
            <v>0</v>
          </cell>
        </row>
        <row r="1386">
          <cell r="A1386">
            <v>3108</v>
          </cell>
          <cell r="B1386" t="str">
            <v>Barrington</v>
          </cell>
          <cell r="C1386" t="str">
            <v>USA &amp; Canada</v>
          </cell>
          <cell r="D1386"/>
          <cell r="E1386">
            <v>22</v>
          </cell>
          <cell r="F1386">
            <v>22</v>
          </cell>
          <cell r="G1386"/>
          <cell r="H1386"/>
          <cell r="I1386"/>
          <cell r="J1386"/>
          <cell r="K1386">
            <v>0</v>
          </cell>
        </row>
        <row r="1387">
          <cell r="A1387">
            <v>3109</v>
          </cell>
          <cell r="B1387" t="str">
            <v>Bartlett</v>
          </cell>
          <cell r="C1387" t="str">
            <v>USA &amp; Canada</v>
          </cell>
          <cell r="D1387"/>
          <cell r="E1387">
            <v>30</v>
          </cell>
          <cell r="F1387">
            <v>30</v>
          </cell>
          <cell r="G1387"/>
          <cell r="H1387"/>
          <cell r="I1387"/>
          <cell r="J1387"/>
          <cell r="K1387">
            <v>0</v>
          </cell>
        </row>
        <row r="1388">
          <cell r="A1388">
            <v>3110</v>
          </cell>
          <cell r="B1388" t="str">
            <v>Batavia</v>
          </cell>
          <cell r="C1388" t="str">
            <v>USA &amp; Canada</v>
          </cell>
          <cell r="D1388"/>
          <cell r="E1388">
            <v>27</v>
          </cell>
          <cell r="F1388">
            <v>28</v>
          </cell>
          <cell r="G1388"/>
          <cell r="H1388"/>
          <cell r="I1388"/>
          <cell r="J1388"/>
          <cell r="K1388">
            <v>1</v>
          </cell>
        </row>
        <row r="1389">
          <cell r="A1389">
            <v>3111</v>
          </cell>
          <cell r="B1389" t="str">
            <v>Buffalo Grove</v>
          </cell>
          <cell r="C1389" t="str">
            <v>USA &amp; Canada</v>
          </cell>
          <cell r="D1389"/>
          <cell r="E1389">
            <v>51</v>
          </cell>
          <cell r="F1389">
            <v>51</v>
          </cell>
          <cell r="G1389"/>
          <cell r="H1389"/>
          <cell r="I1389"/>
          <cell r="J1389"/>
          <cell r="K1389">
            <v>0</v>
          </cell>
        </row>
        <row r="1390">
          <cell r="A1390">
            <v>3112</v>
          </cell>
          <cell r="B1390" t="str">
            <v>Carol Stream</v>
          </cell>
          <cell r="C1390" t="str">
            <v>USA &amp; Canada</v>
          </cell>
          <cell r="D1390"/>
          <cell r="E1390">
            <v>21</v>
          </cell>
          <cell r="F1390">
            <v>21</v>
          </cell>
          <cell r="G1390"/>
          <cell r="H1390"/>
          <cell r="I1390"/>
          <cell r="J1390"/>
          <cell r="K1390">
            <v>0</v>
          </cell>
        </row>
        <row r="1391">
          <cell r="A1391">
            <v>3113</v>
          </cell>
          <cell r="B1391" t="str">
            <v>Cary-Grove</v>
          </cell>
          <cell r="C1391" t="str">
            <v>USA &amp; Canada</v>
          </cell>
          <cell r="D1391"/>
          <cell r="E1391">
            <v>18</v>
          </cell>
          <cell r="F1391">
            <v>21</v>
          </cell>
          <cell r="G1391"/>
          <cell r="H1391"/>
          <cell r="I1391"/>
          <cell r="J1391"/>
          <cell r="K1391">
            <v>3</v>
          </cell>
        </row>
        <row r="1392">
          <cell r="A1392">
            <v>3115</v>
          </cell>
          <cell r="B1392" t="str">
            <v>Deerfield</v>
          </cell>
          <cell r="C1392" t="str">
            <v>USA &amp; Canada</v>
          </cell>
          <cell r="D1392"/>
          <cell r="E1392">
            <v>31</v>
          </cell>
          <cell r="F1392">
            <v>31</v>
          </cell>
          <cell r="G1392"/>
          <cell r="H1392"/>
          <cell r="I1392"/>
          <cell r="J1392"/>
          <cell r="K1392">
            <v>0</v>
          </cell>
        </row>
        <row r="1393">
          <cell r="A1393">
            <v>3117</v>
          </cell>
          <cell r="B1393" t="str">
            <v>Dundee Township</v>
          </cell>
          <cell r="C1393" t="str">
            <v>USA &amp; Canada</v>
          </cell>
          <cell r="D1393"/>
          <cell r="E1393">
            <v>25</v>
          </cell>
          <cell r="F1393">
            <v>27</v>
          </cell>
          <cell r="G1393"/>
          <cell r="H1393"/>
          <cell r="I1393"/>
          <cell r="J1393"/>
          <cell r="K1393">
            <v>2</v>
          </cell>
        </row>
        <row r="1394">
          <cell r="A1394">
            <v>3118</v>
          </cell>
          <cell r="B1394" t="str">
            <v>Elgin</v>
          </cell>
          <cell r="C1394" t="str">
            <v>USA &amp; Canada</v>
          </cell>
          <cell r="D1394"/>
          <cell r="E1394">
            <v>39</v>
          </cell>
          <cell r="F1394">
            <v>34</v>
          </cell>
          <cell r="G1394"/>
          <cell r="H1394"/>
          <cell r="I1394"/>
          <cell r="J1394"/>
          <cell r="K1394">
            <v>-5</v>
          </cell>
        </row>
        <row r="1395">
          <cell r="A1395">
            <v>3119</v>
          </cell>
          <cell r="B1395" t="str">
            <v>Elk Grove Village</v>
          </cell>
          <cell r="C1395" t="str">
            <v>USA &amp; Canada</v>
          </cell>
          <cell r="D1395"/>
          <cell r="E1395">
            <v>27</v>
          </cell>
          <cell r="F1395">
            <v>28</v>
          </cell>
          <cell r="G1395"/>
          <cell r="H1395"/>
          <cell r="I1395"/>
          <cell r="J1395"/>
          <cell r="K1395">
            <v>1</v>
          </cell>
        </row>
        <row r="1396">
          <cell r="A1396">
            <v>3120</v>
          </cell>
          <cell r="B1396" t="str">
            <v>Evanston</v>
          </cell>
          <cell r="C1396" t="str">
            <v>USA &amp; Canada</v>
          </cell>
          <cell r="D1396"/>
          <cell r="E1396">
            <v>47</v>
          </cell>
          <cell r="F1396">
            <v>44</v>
          </cell>
          <cell r="G1396"/>
          <cell r="H1396"/>
          <cell r="I1396"/>
          <cell r="J1396"/>
          <cell r="K1396">
            <v>-3</v>
          </cell>
        </row>
        <row r="1397">
          <cell r="A1397">
            <v>3121</v>
          </cell>
          <cell r="B1397" t="str">
            <v>Fox Lake-Round Lake Area</v>
          </cell>
          <cell r="C1397" t="str">
            <v>USA &amp; Canada</v>
          </cell>
          <cell r="D1397"/>
          <cell r="E1397">
            <v>16</v>
          </cell>
          <cell r="F1397">
            <v>16</v>
          </cell>
          <cell r="G1397"/>
          <cell r="H1397"/>
          <cell r="I1397"/>
          <cell r="J1397"/>
          <cell r="K1397">
            <v>0</v>
          </cell>
        </row>
        <row r="1398">
          <cell r="A1398">
            <v>3122</v>
          </cell>
          <cell r="B1398" t="str">
            <v>Geneva</v>
          </cell>
          <cell r="C1398" t="str">
            <v>USA &amp; Canada</v>
          </cell>
          <cell r="D1398"/>
          <cell r="E1398">
            <v>24</v>
          </cell>
          <cell r="F1398">
            <v>23</v>
          </cell>
          <cell r="G1398"/>
          <cell r="H1398"/>
          <cell r="I1398"/>
          <cell r="J1398"/>
          <cell r="K1398">
            <v>-1</v>
          </cell>
        </row>
        <row r="1399">
          <cell r="A1399">
            <v>3123</v>
          </cell>
          <cell r="B1399" t="str">
            <v>Glencoe</v>
          </cell>
          <cell r="C1399" t="str">
            <v>USA &amp; Canada</v>
          </cell>
          <cell r="D1399"/>
          <cell r="E1399">
            <v>13</v>
          </cell>
          <cell r="F1399">
            <v>15</v>
          </cell>
          <cell r="G1399"/>
          <cell r="H1399"/>
          <cell r="I1399"/>
          <cell r="J1399"/>
          <cell r="K1399">
            <v>2</v>
          </cell>
        </row>
        <row r="1400">
          <cell r="A1400">
            <v>3125</v>
          </cell>
          <cell r="B1400" t="str">
            <v>Glen Ellyn</v>
          </cell>
          <cell r="C1400" t="str">
            <v>USA &amp; Canada</v>
          </cell>
          <cell r="D1400"/>
          <cell r="E1400">
            <v>43</v>
          </cell>
          <cell r="F1400">
            <v>42</v>
          </cell>
          <cell r="G1400"/>
          <cell r="H1400"/>
          <cell r="I1400"/>
          <cell r="J1400"/>
          <cell r="K1400">
            <v>-1</v>
          </cell>
        </row>
        <row r="1401">
          <cell r="A1401">
            <v>3126</v>
          </cell>
          <cell r="B1401" t="str">
            <v>Glenview</v>
          </cell>
          <cell r="C1401" t="str">
            <v>USA &amp; Canada</v>
          </cell>
          <cell r="D1401"/>
          <cell r="E1401">
            <v>11</v>
          </cell>
          <cell r="F1401">
            <v>11</v>
          </cell>
          <cell r="G1401"/>
          <cell r="H1401"/>
          <cell r="I1401"/>
          <cell r="J1401"/>
          <cell r="K1401">
            <v>0</v>
          </cell>
        </row>
        <row r="1402">
          <cell r="A1402">
            <v>3127</v>
          </cell>
          <cell r="B1402" t="str">
            <v>Highland Park/Highwood</v>
          </cell>
          <cell r="C1402" t="str">
            <v>USA &amp; Canada</v>
          </cell>
          <cell r="D1402"/>
          <cell r="E1402">
            <v>48</v>
          </cell>
          <cell r="F1402">
            <v>54</v>
          </cell>
          <cell r="G1402"/>
          <cell r="H1402"/>
          <cell r="I1402"/>
          <cell r="J1402"/>
          <cell r="K1402">
            <v>6</v>
          </cell>
        </row>
        <row r="1403">
          <cell r="A1403">
            <v>3128</v>
          </cell>
          <cell r="B1403" t="str">
            <v>Lake Forest-Lake Bluff</v>
          </cell>
          <cell r="C1403" t="str">
            <v>USA &amp; Canada</v>
          </cell>
          <cell r="D1403"/>
          <cell r="E1403">
            <v>62</v>
          </cell>
          <cell r="F1403">
            <v>61</v>
          </cell>
          <cell r="G1403"/>
          <cell r="H1403"/>
          <cell r="I1403"/>
          <cell r="J1403"/>
          <cell r="K1403">
            <v>-1</v>
          </cell>
        </row>
        <row r="1404">
          <cell r="A1404">
            <v>3129</v>
          </cell>
          <cell r="B1404" t="str">
            <v>Lake Zurich</v>
          </cell>
          <cell r="C1404" t="str">
            <v>USA &amp; Canada</v>
          </cell>
          <cell r="D1404"/>
          <cell r="E1404">
            <v>21</v>
          </cell>
          <cell r="F1404">
            <v>22</v>
          </cell>
          <cell r="G1404"/>
          <cell r="H1404"/>
          <cell r="I1404"/>
          <cell r="J1404"/>
          <cell r="K1404">
            <v>1</v>
          </cell>
        </row>
        <row r="1405">
          <cell r="A1405">
            <v>3131</v>
          </cell>
          <cell r="B1405" t="str">
            <v>Lombard</v>
          </cell>
          <cell r="C1405" t="str">
            <v>USA &amp; Canada</v>
          </cell>
          <cell r="D1405"/>
          <cell r="E1405">
            <v>28</v>
          </cell>
          <cell r="F1405">
            <v>28</v>
          </cell>
          <cell r="G1405"/>
          <cell r="H1405"/>
          <cell r="I1405"/>
          <cell r="J1405"/>
          <cell r="K1405">
            <v>0</v>
          </cell>
        </row>
        <row r="1406">
          <cell r="A1406">
            <v>3132</v>
          </cell>
          <cell r="B1406" t="str">
            <v>McHenry</v>
          </cell>
          <cell r="C1406" t="str">
            <v>USA &amp; Canada</v>
          </cell>
          <cell r="D1406"/>
          <cell r="E1406">
            <v>27</v>
          </cell>
          <cell r="F1406">
            <v>26</v>
          </cell>
          <cell r="G1406"/>
          <cell r="H1406"/>
          <cell r="I1406"/>
          <cell r="J1406"/>
          <cell r="K1406">
            <v>-1</v>
          </cell>
        </row>
        <row r="1407">
          <cell r="A1407">
            <v>3133</v>
          </cell>
          <cell r="B1407" t="str">
            <v>River Cities-Greater Mount Prospect Area</v>
          </cell>
          <cell r="C1407" t="str">
            <v>USA &amp; Canada</v>
          </cell>
          <cell r="D1407"/>
          <cell r="E1407">
            <v>30</v>
          </cell>
          <cell r="F1407">
            <v>31</v>
          </cell>
          <cell r="G1407"/>
          <cell r="H1407"/>
          <cell r="I1407"/>
          <cell r="J1407"/>
          <cell r="K1407">
            <v>1</v>
          </cell>
        </row>
        <row r="1408">
          <cell r="A1408">
            <v>3134</v>
          </cell>
          <cell r="B1408" t="str">
            <v>Mundelein-Vernon Hills</v>
          </cell>
          <cell r="C1408" t="str">
            <v>USA &amp; Canada</v>
          </cell>
          <cell r="D1408"/>
          <cell r="E1408">
            <v>24</v>
          </cell>
          <cell r="F1408">
            <v>27</v>
          </cell>
          <cell r="G1408"/>
          <cell r="H1408"/>
          <cell r="I1408"/>
          <cell r="J1408"/>
          <cell r="K1408">
            <v>3</v>
          </cell>
        </row>
        <row r="1409">
          <cell r="A1409">
            <v>3136</v>
          </cell>
          <cell r="B1409" t="str">
            <v>Northbrook</v>
          </cell>
          <cell r="C1409" t="str">
            <v>USA &amp; Canada</v>
          </cell>
          <cell r="D1409"/>
          <cell r="E1409">
            <v>68</v>
          </cell>
          <cell r="F1409">
            <v>69</v>
          </cell>
          <cell r="G1409"/>
          <cell r="H1409"/>
          <cell r="I1409"/>
          <cell r="J1409"/>
          <cell r="K1409">
            <v>1</v>
          </cell>
        </row>
        <row r="1410">
          <cell r="A1410">
            <v>3137</v>
          </cell>
          <cell r="B1410" t="str">
            <v>North Chicago</v>
          </cell>
          <cell r="C1410" t="str">
            <v>USA &amp; Canada</v>
          </cell>
          <cell r="D1410"/>
          <cell r="E1410">
            <v>10</v>
          </cell>
          <cell r="F1410">
            <v>14</v>
          </cell>
          <cell r="G1410"/>
          <cell r="H1410"/>
          <cell r="I1410"/>
          <cell r="J1410"/>
          <cell r="K1410">
            <v>4</v>
          </cell>
        </row>
        <row r="1411">
          <cell r="A1411">
            <v>3138</v>
          </cell>
          <cell r="B1411" t="str">
            <v>Palatine</v>
          </cell>
          <cell r="C1411" t="str">
            <v>USA &amp; Canada</v>
          </cell>
          <cell r="D1411"/>
          <cell r="E1411">
            <v>32</v>
          </cell>
          <cell r="F1411">
            <v>32</v>
          </cell>
          <cell r="G1411"/>
          <cell r="H1411"/>
          <cell r="I1411"/>
          <cell r="J1411"/>
          <cell r="K1411">
            <v>0</v>
          </cell>
        </row>
        <row r="1412">
          <cell r="A1412">
            <v>3139</v>
          </cell>
          <cell r="B1412" t="str">
            <v>Park Ridge</v>
          </cell>
          <cell r="C1412" t="str">
            <v>USA &amp; Canada</v>
          </cell>
          <cell r="D1412"/>
          <cell r="E1412">
            <v>33</v>
          </cell>
          <cell r="F1412">
            <v>33</v>
          </cell>
          <cell r="G1412"/>
          <cell r="H1412"/>
          <cell r="I1412"/>
          <cell r="J1412"/>
          <cell r="K1412">
            <v>0</v>
          </cell>
        </row>
        <row r="1413">
          <cell r="A1413">
            <v>3140</v>
          </cell>
          <cell r="B1413" t="str">
            <v>Richmond-Spring Grove Area</v>
          </cell>
          <cell r="C1413" t="str">
            <v>USA &amp; Canada</v>
          </cell>
          <cell r="D1413"/>
          <cell r="E1413">
            <v>27</v>
          </cell>
          <cell r="F1413">
            <v>26</v>
          </cell>
          <cell r="G1413"/>
          <cell r="H1413"/>
          <cell r="I1413"/>
          <cell r="J1413"/>
          <cell r="K1413">
            <v>-1</v>
          </cell>
        </row>
        <row r="1414">
          <cell r="A1414">
            <v>3141</v>
          </cell>
          <cell r="B1414" t="str">
            <v>Rolling Meadows</v>
          </cell>
          <cell r="C1414" t="str">
            <v>USA &amp; Canada</v>
          </cell>
          <cell r="D1414"/>
          <cell r="E1414">
            <v>0</v>
          </cell>
          <cell r="F1414">
            <v>0</v>
          </cell>
          <cell r="G1414"/>
          <cell r="H1414" t="str">
            <v xml:space="preserve"> Club Resignation/Disband</v>
          </cell>
          <cell r="I1414"/>
          <cell r="J1414" t="str">
            <v>02-Jul-2019</v>
          </cell>
          <cell r="K1414">
            <v>0</v>
          </cell>
        </row>
        <row r="1415">
          <cell r="A1415">
            <v>3142</v>
          </cell>
          <cell r="B1415" t="str">
            <v>St. Charles</v>
          </cell>
          <cell r="C1415" t="str">
            <v>USA &amp; Canada</v>
          </cell>
          <cell r="D1415"/>
          <cell r="E1415">
            <v>21</v>
          </cell>
          <cell r="F1415">
            <v>22</v>
          </cell>
          <cell r="G1415"/>
          <cell r="H1415"/>
          <cell r="I1415"/>
          <cell r="J1415"/>
          <cell r="K1415">
            <v>1</v>
          </cell>
        </row>
        <row r="1416">
          <cell r="A1416">
            <v>3143</v>
          </cell>
          <cell r="B1416" t="str">
            <v>Schaumburg-Hoffman Estates</v>
          </cell>
          <cell r="C1416" t="str">
            <v>USA &amp; Canada</v>
          </cell>
          <cell r="D1416"/>
          <cell r="E1416">
            <v>61</v>
          </cell>
          <cell r="F1416">
            <v>67</v>
          </cell>
          <cell r="G1416"/>
          <cell r="H1416"/>
          <cell r="I1416"/>
          <cell r="J1416"/>
          <cell r="K1416">
            <v>6</v>
          </cell>
        </row>
        <row r="1417">
          <cell r="A1417">
            <v>3144</v>
          </cell>
          <cell r="B1417" t="str">
            <v>Skokie Valley</v>
          </cell>
          <cell r="C1417" t="str">
            <v>USA &amp; Canada</v>
          </cell>
          <cell r="D1417"/>
          <cell r="E1417">
            <v>50</v>
          </cell>
          <cell r="F1417">
            <v>54</v>
          </cell>
          <cell r="G1417"/>
          <cell r="H1417"/>
          <cell r="I1417"/>
          <cell r="J1417"/>
          <cell r="K1417">
            <v>4</v>
          </cell>
        </row>
        <row r="1418">
          <cell r="A1418">
            <v>3145</v>
          </cell>
          <cell r="B1418" t="str">
            <v>Villa Park</v>
          </cell>
          <cell r="C1418" t="str">
            <v>USA &amp; Canada</v>
          </cell>
          <cell r="D1418"/>
          <cell r="E1418">
            <v>19</v>
          </cell>
          <cell r="F1418">
            <v>17</v>
          </cell>
          <cell r="G1418"/>
          <cell r="H1418"/>
          <cell r="I1418"/>
          <cell r="J1418"/>
          <cell r="K1418">
            <v>-2</v>
          </cell>
        </row>
        <row r="1419">
          <cell r="A1419">
            <v>3146</v>
          </cell>
          <cell r="B1419" t="str">
            <v>Waukegan</v>
          </cell>
          <cell r="C1419" t="str">
            <v>USA &amp; Canada</v>
          </cell>
          <cell r="D1419"/>
          <cell r="E1419">
            <v>25</v>
          </cell>
          <cell r="F1419">
            <v>24</v>
          </cell>
          <cell r="G1419"/>
          <cell r="H1419"/>
          <cell r="I1419"/>
          <cell r="J1419"/>
          <cell r="K1419">
            <v>-1</v>
          </cell>
        </row>
        <row r="1420">
          <cell r="A1420">
            <v>3147</v>
          </cell>
          <cell r="B1420" t="str">
            <v>West Chicago</v>
          </cell>
          <cell r="C1420" t="str">
            <v>USA &amp; Canada</v>
          </cell>
          <cell r="D1420"/>
          <cell r="E1420">
            <v>12</v>
          </cell>
          <cell r="F1420">
            <v>14</v>
          </cell>
          <cell r="G1420"/>
          <cell r="H1420"/>
          <cell r="I1420"/>
          <cell r="J1420"/>
          <cell r="K1420">
            <v>2</v>
          </cell>
        </row>
        <row r="1421">
          <cell r="A1421">
            <v>3148</v>
          </cell>
          <cell r="B1421" t="str">
            <v>Wheaton</v>
          </cell>
          <cell r="C1421" t="str">
            <v>USA &amp; Canada</v>
          </cell>
          <cell r="D1421"/>
          <cell r="E1421">
            <v>40</v>
          </cell>
          <cell r="F1421">
            <v>40</v>
          </cell>
          <cell r="G1421"/>
          <cell r="H1421"/>
          <cell r="I1421"/>
          <cell r="J1421"/>
          <cell r="K1421">
            <v>0</v>
          </cell>
        </row>
        <row r="1422">
          <cell r="A1422">
            <v>3149</v>
          </cell>
          <cell r="B1422" t="str">
            <v>Wheeling</v>
          </cell>
          <cell r="C1422" t="str">
            <v>USA &amp; Canada</v>
          </cell>
          <cell r="D1422"/>
          <cell r="E1422">
            <v>17</v>
          </cell>
          <cell r="F1422">
            <v>17</v>
          </cell>
          <cell r="G1422"/>
          <cell r="H1422"/>
          <cell r="I1422"/>
          <cell r="J1422"/>
          <cell r="K1422">
            <v>0</v>
          </cell>
        </row>
        <row r="1423">
          <cell r="A1423">
            <v>3150</v>
          </cell>
          <cell r="B1423" t="str">
            <v>Wilmette</v>
          </cell>
          <cell r="C1423" t="str">
            <v>USA &amp; Canada</v>
          </cell>
          <cell r="D1423"/>
          <cell r="E1423">
            <v>49</v>
          </cell>
          <cell r="F1423">
            <v>49</v>
          </cell>
          <cell r="G1423"/>
          <cell r="H1423"/>
          <cell r="I1423"/>
          <cell r="J1423"/>
          <cell r="K1423">
            <v>0</v>
          </cell>
        </row>
        <row r="1424">
          <cell r="A1424">
            <v>3151</v>
          </cell>
          <cell r="B1424" t="str">
            <v>Winnetka Northfield</v>
          </cell>
          <cell r="C1424" t="str">
            <v>USA &amp; Canada</v>
          </cell>
          <cell r="D1424"/>
          <cell r="E1424">
            <v>55</v>
          </cell>
          <cell r="F1424">
            <v>54</v>
          </cell>
          <cell r="G1424"/>
          <cell r="H1424"/>
          <cell r="I1424"/>
          <cell r="J1424"/>
          <cell r="K1424">
            <v>-1</v>
          </cell>
        </row>
        <row r="1425">
          <cell r="A1425">
            <v>3152</v>
          </cell>
          <cell r="B1425" t="str">
            <v>Woodstock</v>
          </cell>
          <cell r="C1425" t="str">
            <v>USA &amp; Canada</v>
          </cell>
          <cell r="D1425"/>
          <cell r="E1425">
            <v>47</v>
          </cell>
          <cell r="F1425">
            <v>47</v>
          </cell>
          <cell r="G1425"/>
          <cell r="H1425"/>
          <cell r="I1425"/>
          <cell r="J1425"/>
          <cell r="K1425">
            <v>0</v>
          </cell>
        </row>
        <row r="1426">
          <cell r="A1426">
            <v>22901</v>
          </cell>
          <cell r="B1426" t="str">
            <v>Evanston Lighthouse</v>
          </cell>
          <cell r="C1426" t="str">
            <v>USA &amp; Canada</v>
          </cell>
          <cell r="D1426"/>
          <cell r="E1426">
            <v>74</v>
          </cell>
          <cell r="F1426">
            <v>72</v>
          </cell>
          <cell r="G1426"/>
          <cell r="H1426"/>
          <cell r="I1426"/>
          <cell r="J1426"/>
          <cell r="K1426">
            <v>-2</v>
          </cell>
        </row>
        <row r="1427">
          <cell r="A1427">
            <v>24259</v>
          </cell>
          <cell r="B1427" t="str">
            <v>St. Charles Breakfast</v>
          </cell>
          <cell r="C1427" t="str">
            <v>USA &amp; Canada</v>
          </cell>
          <cell r="D1427"/>
          <cell r="E1427">
            <v>26</v>
          </cell>
          <cell r="F1427">
            <v>28</v>
          </cell>
          <cell r="G1427"/>
          <cell r="H1427"/>
          <cell r="I1427"/>
          <cell r="J1427"/>
          <cell r="K1427">
            <v>2</v>
          </cell>
        </row>
        <row r="1428">
          <cell r="A1428">
            <v>24505</v>
          </cell>
          <cell r="B1428" t="str">
            <v>Libertyville Sunrise</v>
          </cell>
          <cell r="C1428" t="str">
            <v>USA &amp; Canada</v>
          </cell>
          <cell r="D1428"/>
          <cell r="E1428">
            <v>38</v>
          </cell>
          <cell r="F1428">
            <v>38</v>
          </cell>
          <cell r="G1428"/>
          <cell r="H1428"/>
          <cell r="I1428"/>
          <cell r="J1428"/>
          <cell r="K1428">
            <v>0</v>
          </cell>
        </row>
        <row r="1429">
          <cell r="A1429">
            <v>25240</v>
          </cell>
          <cell r="B1429" t="str">
            <v>Barrington Breakfast</v>
          </cell>
          <cell r="C1429" t="str">
            <v>USA &amp; Canada</v>
          </cell>
          <cell r="D1429"/>
          <cell r="E1429">
            <v>45</v>
          </cell>
          <cell r="F1429">
            <v>41</v>
          </cell>
          <cell r="G1429"/>
          <cell r="H1429"/>
          <cell r="I1429"/>
          <cell r="J1429"/>
          <cell r="K1429">
            <v>-4</v>
          </cell>
        </row>
        <row r="1430">
          <cell r="A1430">
            <v>25288</v>
          </cell>
          <cell r="B1430" t="str">
            <v>Gurnee</v>
          </cell>
          <cell r="C1430" t="str">
            <v>USA &amp; Canada</v>
          </cell>
          <cell r="D1430"/>
          <cell r="E1430">
            <v>34</v>
          </cell>
          <cell r="F1430">
            <v>33</v>
          </cell>
          <cell r="G1430"/>
          <cell r="H1430"/>
          <cell r="I1430"/>
          <cell r="J1430"/>
          <cell r="K1430">
            <v>-1</v>
          </cell>
        </row>
        <row r="1431">
          <cell r="A1431">
            <v>26025</v>
          </cell>
          <cell r="B1431" t="str">
            <v>Glenview-Sunrise</v>
          </cell>
          <cell r="C1431" t="str">
            <v>USA &amp; Canada</v>
          </cell>
          <cell r="D1431"/>
          <cell r="E1431">
            <v>46</v>
          </cell>
          <cell r="F1431">
            <v>43</v>
          </cell>
          <cell r="G1431"/>
          <cell r="H1431"/>
          <cell r="I1431"/>
          <cell r="J1431"/>
          <cell r="K1431">
            <v>-3</v>
          </cell>
        </row>
        <row r="1432">
          <cell r="A1432">
            <v>26238</v>
          </cell>
          <cell r="B1432" t="str">
            <v>Elgin Breakfast</v>
          </cell>
          <cell r="C1432" t="str">
            <v>USA &amp; Canada</v>
          </cell>
          <cell r="D1432"/>
          <cell r="E1432">
            <v>19</v>
          </cell>
          <cell r="F1432">
            <v>20</v>
          </cell>
          <cell r="G1432"/>
          <cell r="H1432"/>
          <cell r="I1432"/>
          <cell r="J1432"/>
          <cell r="K1432">
            <v>1</v>
          </cell>
        </row>
        <row r="1433">
          <cell r="A1433">
            <v>26757</v>
          </cell>
          <cell r="B1433" t="str">
            <v>Crystal Lake Dawnbreakers</v>
          </cell>
          <cell r="C1433" t="str">
            <v>USA &amp; Canada</v>
          </cell>
          <cell r="D1433"/>
          <cell r="E1433">
            <v>29</v>
          </cell>
          <cell r="F1433">
            <v>29</v>
          </cell>
          <cell r="G1433"/>
          <cell r="H1433"/>
          <cell r="I1433"/>
          <cell r="J1433"/>
          <cell r="K1433">
            <v>0</v>
          </cell>
        </row>
        <row r="1434">
          <cell r="A1434">
            <v>27031</v>
          </cell>
          <cell r="B1434" t="str">
            <v>Schaumburg A.M.</v>
          </cell>
          <cell r="C1434" t="str">
            <v>USA &amp; Canada</v>
          </cell>
          <cell r="D1434"/>
          <cell r="E1434">
            <v>19</v>
          </cell>
          <cell r="F1434">
            <v>19</v>
          </cell>
          <cell r="G1434"/>
          <cell r="H1434"/>
          <cell r="I1434"/>
          <cell r="J1434"/>
          <cell r="K1434">
            <v>0</v>
          </cell>
        </row>
        <row r="1435">
          <cell r="A1435">
            <v>27231</v>
          </cell>
          <cell r="B1435" t="str">
            <v>Wilmette Harbor</v>
          </cell>
          <cell r="C1435" t="str">
            <v>USA &amp; Canada</v>
          </cell>
          <cell r="D1435"/>
          <cell r="E1435">
            <v>39</v>
          </cell>
          <cell r="F1435">
            <v>39</v>
          </cell>
          <cell r="G1435"/>
          <cell r="H1435"/>
          <cell r="I1435"/>
          <cell r="J1435"/>
          <cell r="K1435">
            <v>0</v>
          </cell>
        </row>
        <row r="1436">
          <cell r="A1436">
            <v>27535</v>
          </cell>
          <cell r="B1436" t="str">
            <v>Wauconda</v>
          </cell>
          <cell r="C1436" t="str">
            <v>USA &amp; Canada</v>
          </cell>
          <cell r="D1436"/>
          <cell r="E1436">
            <v>12</v>
          </cell>
          <cell r="F1436">
            <v>11</v>
          </cell>
          <cell r="G1436"/>
          <cell r="H1436"/>
          <cell r="I1436"/>
          <cell r="J1436"/>
          <cell r="K1436">
            <v>-1</v>
          </cell>
        </row>
        <row r="1437">
          <cell r="A1437">
            <v>27650</v>
          </cell>
          <cell r="B1437" t="str">
            <v>Wheaton A.M.</v>
          </cell>
          <cell r="C1437" t="str">
            <v>USA &amp; Canada</v>
          </cell>
          <cell r="D1437"/>
          <cell r="E1437">
            <v>22</v>
          </cell>
          <cell r="F1437">
            <v>23</v>
          </cell>
          <cell r="G1437"/>
          <cell r="H1437"/>
          <cell r="I1437"/>
          <cell r="J1437"/>
          <cell r="K1437">
            <v>1</v>
          </cell>
        </row>
        <row r="1438">
          <cell r="A1438">
            <v>28898</v>
          </cell>
          <cell r="B1438" t="str">
            <v>Algonquin</v>
          </cell>
          <cell r="C1438" t="str">
            <v>USA &amp; Canada</v>
          </cell>
          <cell r="D1438"/>
          <cell r="E1438">
            <v>22</v>
          </cell>
          <cell r="F1438">
            <v>22</v>
          </cell>
          <cell r="G1438"/>
          <cell r="H1438"/>
          <cell r="I1438"/>
          <cell r="J1438"/>
          <cell r="K1438">
            <v>0</v>
          </cell>
        </row>
        <row r="1439">
          <cell r="A1439">
            <v>28908</v>
          </cell>
          <cell r="B1439" t="str">
            <v>Lincolnshire (Morning Star)</v>
          </cell>
          <cell r="C1439" t="str">
            <v>USA &amp; Canada</v>
          </cell>
          <cell r="D1439"/>
          <cell r="E1439">
            <v>17</v>
          </cell>
          <cell r="F1439">
            <v>17</v>
          </cell>
          <cell r="G1439"/>
          <cell r="H1439"/>
          <cell r="I1439"/>
          <cell r="J1439"/>
          <cell r="K1439">
            <v>0</v>
          </cell>
        </row>
        <row r="1440">
          <cell r="A1440">
            <v>30427</v>
          </cell>
          <cell r="B1440" t="str">
            <v>Long Grove/Kildeer/Hawthorn Woods</v>
          </cell>
          <cell r="C1440" t="str">
            <v>USA &amp; Canada</v>
          </cell>
          <cell r="D1440"/>
          <cell r="E1440">
            <v>15</v>
          </cell>
          <cell r="F1440">
            <v>15</v>
          </cell>
          <cell r="G1440"/>
          <cell r="H1440"/>
          <cell r="I1440"/>
          <cell r="J1440"/>
          <cell r="K1440">
            <v>0</v>
          </cell>
        </row>
        <row r="1441">
          <cell r="A1441">
            <v>50110</v>
          </cell>
          <cell r="B1441" t="str">
            <v>Bloomingdale-Roselle</v>
          </cell>
          <cell r="C1441" t="str">
            <v>USA &amp; Canada</v>
          </cell>
          <cell r="D1441"/>
          <cell r="E1441">
            <v>21</v>
          </cell>
          <cell r="F1441">
            <v>23</v>
          </cell>
          <cell r="G1441"/>
          <cell r="H1441"/>
          <cell r="I1441"/>
          <cell r="J1441"/>
          <cell r="K1441">
            <v>2</v>
          </cell>
        </row>
        <row r="1442">
          <cell r="A1442">
            <v>51939</v>
          </cell>
          <cell r="B1442" t="str">
            <v>Illinois Beach Sunrise</v>
          </cell>
          <cell r="C1442" t="str">
            <v>USA &amp; Canada</v>
          </cell>
          <cell r="D1442"/>
          <cell r="E1442">
            <v>31</v>
          </cell>
          <cell r="F1442">
            <v>31</v>
          </cell>
          <cell r="G1442"/>
          <cell r="H1442"/>
          <cell r="I1442"/>
          <cell r="J1442"/>
          <cell r="K1442">
            <v>0</v>
          </cell>
        </row>
        <row r="1443">
          <cell r="A1443">
            <v>53542</v>
          </cell>
          <cell r="B1443" t="str">
            <v>Huntley</v>
          </cell>
          <cell r="C1443" t="str">
            <v>USA &amp; Canada</v>
          </cell>
          <cell r="D1443"/>
          <cell r="E1443">
            <v>15</v>
          </cell>
          <cell r="F1443">
            <v>15</v>
          </cell>
          <cell r="G1443"/>
          <cell r="H1443"/>
          <cell r="I1443"/>
          <cell r="J1443"/>
          <cell r="K1443">
            <v>0</v>
          </cell>
        </row>
        <row r="1444">
          <cell r="A1444">
            <v>66256</v>
          </cell>
          <cell r="B1444" t="str">
            <v>Lake In The Hills</v>
          </cell>
          <cell r="C1444" t="str">
            <v>USA &amp; Canada</v>
          </cell>
          <cell r="D1444"/>
          <cell r="E1444">
            <v>15</v>
          </cell>
          <cell r="F1444">
            <v>13</v>
          </cell>
          <cell r="G1444"/>
          <cell r="H1444"/>
          <cell r="I1444"/>
          <cell r="J1444"/>
          <cell r="K1444">
            <v>-2</v>
          </cell>
        </row>
        <row r="1445">
          <cell r="A1445">
            <v>71976</v>
          </cell>
          <cell r="B1445" t="str">
            <v>Grayslake</v>
          </cell>
          <cell r="C1445" t="str">
            <v>USA &amp; Canada</v>
          </cell>
          <cell r="D1445"/>
          <cell r="E1445">
            <v>16</v>
          </cell>
          <cell r="F1445">
            <v>14</v>
          </cell>
          <cell r="G1445"/>
          <cell r="H1445"/>
          <cell r="I1445"/>
          <cell r="J1445"/>
          <cell r="K1445">
            <v>-2</v>
          </cell>
        </row>
        <row r="1446">
          <cell r="A1446">
            <v>80051</v>
          </cell>
          <cell r="B1446" t="str">
            <v>Chicagoland Korean-Northbrook</v>
          </cell>
          <cell r="C1446" t="str">
            <v>USA &amp; Canada</v>
          </cell>
          <cell r="D1446"/>
          <cell r="E1446">
            <v>24</v>
          </cell>
          <cell r="F1446">
            <v>24</v>
          </cell>
          <cell r="G1446"/>
          <cell r="H1446"/>
          <cell r="I1446"/>
          <cell r="J1446"/>
          <cell r="K1446">
            <v>0</v>
          </cell>
        </row>
        <row r="1447">
          <cell r="A1447">
            <v>82603</v>
          </cell>
          <cell r="B1447" t="str">
            <v>Carpentersville Morning</v>
          </cell>
          <cell r="C1447" t="str">
            <v>USA &amp; Canada</v>
          </cell>
          <cell r="D1447"/>
          <cell r="E1447">
            <v>16</v>
          </cell>
          <cell r="F1447">
            <v>20</v>
          </cell>
          <cell r="G1447"/>
          <cell r="H1447"/>
          <cell r="I1447"/>
          <cell r="J1447"/>
          <cell r="K1447">
            <v>4</v>
          </cell>
        </row>
        <row r="1448">
          <cell r="A1448">
            <v>83083</v>
          </cell>
          <cell r="B1448" t="str">
            <v>McHenry-Sunrise</v>
          </cell>
          <cell r="C1448" t="str">
            <v>USA &amp; Canada</v>
          </cell>
          <cell r="D1448"/>
          <cell r="E1448">
            <v>17</v>
          </cell>
          <cell r="F1448">
            <v>17</v>
          </cell>
          <cell r="G1448"/>
          <cell r="H1448"/>
          <cell r="I1448"/>
          <cell r="J1448"/>
          <cell r="K1448">
            <v>0</v>
          </cell>
        </row>
        <row r="1449">
          <cell r="A1449">
            <v>84787</v>
          </cell>
          <cell r="B1449" t="str">
            <v>Fox Valley Sunset (Elgin/Algonquin/Crystal Lake)</v>
          </cell>
          <cell r="C1449" t="str">
            <v>USA &amp; Canada</v>
          </cell>
          <cell r="D1449"/>
          <cell r="E1449">
            <v>22</v>
          </cell>
          <cell r="F1449">
            <v>22</v>
          </cell>
          <cell r="G1449"/>
          <cell r="H1449"/>
          <cell r="I1449"/>
          <cell r="J1449"/>
          <cell r="K1449">
            <v>0</v>
          </cell>
        </row>
        <row r="1450">
          <cell r="A1450">
            <v>89059</v>
          </cell>
          <cell r="B1450" t="str">
            <v>NW Supper (Crystal Lake, Lake in the Hills, Huntley)</v>
          </cell>
          <cell r="C1450" t="str">
            <v>USA &amp; Canada</v>
          </cell>
          <cell r="D1450"/>
          <cell r="E1450">
            <v>12</v>
          </cell>
          <cell r="F1450">
            <v>13</v>
          </cell>
          <cell r="G1450"/>
          <cell r="H1450"/>
          <cell r="I1450"/>
          <cell r="J1450"/>
          <cell r="K1450">
            <v>1</v>
          </cell>
        </row>
        <row r="1451">
          <cell r="A1451">
            <v>89864</v>
          </cell>
          <cell r="B1451" t="str">
            <v>Niles</v>
          </cell>
          <cell r="C1451" t="str">
            <v>USA &amp; Canada</v>
          </cell>
          <cell r="D1451"/>
          <cell r="E1451">
            <v>32</v>
          </cell>
          <cell r="F1451">
            <v>31</v>
          </cell>
          <cell r="G1451"/>
          <cell r="H1451"/>
          <cell r="I1451"/>
          <cell r="J1451"/>
          <cell r="K1451">
            <v>-1</v>
          </cell>
        </row>
        <row r="1452">
          <cell r="A1452" t="str">
            <v>Existing Club Totals</v>
          </cell>
          <cell r="B1452"/>
          <cell r="C1452"/>
          <cell r="D1452"/>
          <cell r="E1452">
            <v>2053</v>
          </cell>
          <cell r="F1452">
            <v>2070</v>
          </cell>
          <cell r="G1452"/>
          <cell r="H1452"/>
          <cell r="I1452"/>
          <cell r="J1452"/>
          <cell r="K1452">
            <v>17</v>
          </cell>
        </row>
        <row r="1454">
          <cell r="A1454" t="str">
            <v>No New Clubs Chartered Since 1 July</v>
          </cell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</row>
        <row r="1455">
          <cell r="A1455" t="str">
            <v>Club ID</v>
          </cell>
          <cell r="B1455" t="str">
            <v>Club Name</v>
          </cell>
          <cell r="C1455" t="str">
            <v>Region 14 Name</v>
          </cell>
          <cell r="D1455"/>
          <cell r="E1455" t="str">
            <v>Member Count @ 1 July</v>
          </cell>
          <cell r="F1455" t="str">
            <v>Member Count @ Current</v>
          </cell>
          <cell r="G1455"/>
          <cell r="H1455" t="str">
            <v>Termination Reason</v>
          </cell>
          <cell r="I1455"/>
          <cell r="J1455" t="str">
            <v>Termination Date</v>
          </cell>
          <cell r="K1455" t="str">
            <v>Net Change from 1 July</v>
          </cell>
        </row>
        <row r="1456">
          <cell r="A1456"/>
          <cell r="B1456"/>
          <cell r="C1456"/>
          <cell r="D1456"/>
          <cell r="E1456">
            <v>0</v>
          </cell>
          <cell r="F1456">
            <v>0</v>
          </cell>
          <cell r="G1456"/>
          <cell r="H1456"/>
          <cell r="I1456"/>
          <cell r="J1456"/>
          <cell r="K1456">
            <v>0</v>
          </cell>
        </row>
        <row r="1457">
          <cell r="A1457" t="str">
            <v>New Club Totals</v>
          </cell>
          <cell r="B1457"/>
          <cell r="C1457"/>
          <cell r="D1457"/>
          <cell r="E1457">
            <v>0</v>
          </cell>
          <cell r="F1457">
            <v>0</v>
          </cell>
          <cell r="G1457"/>
          <cell r="H1457"/>
          <cell r="I1457"/>
          <cell r="J1457"/>
          <cell r="K1457">
            <v>0</v>
          </cell>
        </row>
        <row r="1459">
          <cell r="A1459"/>
          <cell r="B1459"/>
          <cell r="C1459"/>
          <cell r="D1459" t="str">
            <v>Member at 1 July</v>
          </cell>
          <cell r="E1459"/>
          <cell r="F1459"/>
          <cell r="G1459" t="str">
            <v>Member @ Current</v>
          </cell>
          <cell r="H1459"/>
          <cell r="I1459" t="str">
            <v>Net Change from 1 July</v>
          </cell>
          <cell r="J1459"/>
          <cell r="K1459"/>
        </row>
        <row r="1460">
          <cell r="A1460" t="str">
            <v>Total Performance For District # 6440</v>
          </cell>
          <cell r="B1460"/>
          <cell r="C1460"/>
          <cell r="D1460">
            <v>2053</v>
          </cell>
          <cell r="E1460"/>
          <cell r="F1460"/>
          <cell r="G1460">
            <v>2070</v>
          </cell>
          <cell r="H1460"/>
          <cell r="I1460">
            <v>17</v>
          </cell>
          <cell r="J1460"/>
          <cell r="K1460"/>
        </row>
        <row r="1462">
          <cell r="A1462" t="str">
            <v>District ID 6450</v>
          </cell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</row>
        <row r="1463">
          <cell r="A1463" t="str">
            <v>Club ID</v>
          </cell>
          <cell r="B1463" t="str">
            <v>Club Name</v>
          </cell>
          <cell r="C1463" t="str">
            <v>Region 14 Name</v>
          </cell>
          <cell r="D1463"/>
          <cell r="E1463" t="str">
            <v>Member Count @ 1 July</v>
          </cell>
          <cell r="F1463" t="str">
            <v>Member Count @ Current</v>
          </cell>
          <cell r="G1463"/>
          <cell r="H1463" t="str">
            <v>Termination Reason</v>
          </cell>
          <cell r="I1463"/>
          <cell r="J1463" t="str">
            <v>Termination Date</v>
          </cell>
          <cell r="K1463" t="str">
            <v>Net Change from 1 July</v>
          </cell>
        </row>
        <row r="1464">
          <cell r="A1464">
            <v>3154</v>
          </cell>
          <cell r="B1464" t="str">
            <v>Aurora</v>
          </cell>
          <cell r="C1464" t="str">
            <v>USA &amp; Canada</v>
          </cell>
          <cell r="D1464"/>
          <cell r="E1464">
            <v>37</v>
          </cell>
          <cell r="F1464">
            <v>38</v>
          </cell>
          <cell r="G1464"/>
          <cell r="H1464"/>
          <cell r="I1464"/>
          <cell r="J1464"/>
          <cell r="K1464">
            <v>1</v>
          </cell>
        </row>
        <row r="1465">
          <cell r="A1465">
            <v>3156</v>
          </cell>
          <cell r="B1465" t="str">
            <v>Blue Island-Crestwood</v>
          </cell>
          <cell r="C1465" t="str">
            <v>USA &amp; Canada</v>
          </cell>
          <cell r="D1465"/>
          <cell r="E1465">
            <v>12</v>
          </cell>
          <cell r="F1465">
            <v>12</v>
          </cell>
          <cell r="G1465"/>
          <cell r="H1465"/>
          <cell r="I1465"/>
          <cell r="J1465"/>
          <cell r="K1465">
            <v>0</v>
          </cell>
        </row>
        <row r="1466">
          <cell r="A1466">
            <v>3157</v>
          </cell>
          <cell r="B1466" t="str">
            <v>Bolingbrook</v>
          </cell>
          <cell r="C1466" t="str">
            <v>USA &amp; Canada</v>
          </cell>
          <cell r="D1466"/>
          <cell r="E1466">
            <v>24</v>
          </cell>
          <cell r="F1466">
            <v>27</v>
          </cell>
          <cell r="G1466"/>
          <cell r="H1466"/>
          <cell r="I1466"/>
          <cell r="J1466"/>
          <cell r="K1466">
            <v>3</v>
          </cell>
        </row>
        <row r="1467">
          <cell r="A1467">
            <v>3158</v>
          </cell>
          <cell r="B1467" t="str">
            <v>Bradley-Bourbonnais</v>
          </cell>
          <cell r="C1467" t="str">
            <v>USA &amp; Canada</v>
          </cell>
          <cell r="D1467"/>
          <cell r="E1467">
            <v>28</v>
          </cell>
          <cell r="F1467">
            <v>28</v>
          </cell>
          <cell r="G1467"/>
          <cell r="H1467"/>
          <cell r="I1467"/>
          <cell r="J1467"/>
          <cell r="K1467">
            <v>0</v>
          </cell>
        </row>
        <row r="1468">
          <cell r="A1468">
            <v>3161</v>
          </cell>
          <cell r="B1468" t="str">
            <v>Chicago</v>
          </cell>
          <cell r="C1468" t="str">
            <v>USA &amp; Canada</v>
          </cell>
          <cell r="D1468"/>
          <cell r="E1468">
            <v>135</v>
          </cell>
          <cell r="F1468">
            <v>137</v>
          </cell>
          <cell r="G1468"/>
          <cell r="H1468"/>
          <cell r="I1468"/>
          <cell r="J1468"/>
          <cell r="K1468">
            <v>2</v>
          </cell>
        </row>
        <row r="1469">
          <cell r="A1469">
            <v>3162</v>
          </cell>
          <cell r="B1469" t="str">
            <v>Chicago Heights - Park Forest</v>
          </cell>
          <cell r="C1469" t="str">
            <v>USA &amp; Canada</v>
          </cell>
          <cell r="D1469"/>
          <cell r="E1469">
            <v>31</v>
          </cell>
          <cell r="F1469">
            <v>31</v>
          </cell>
          <cell r="G1469"/>
          <cell r="H1469"/>
          <cell r="I1469"/>
          <cell r="J1469"/>
          <cell r="K1469">
            <v>0</v>
          </cell>
        </row>
        <row r="1470">
          <cell r="A1470">
            <v>3163</v>
          </cell>
          <cell r="B1470" t="str">
            <v>Cicero</v>
          </cell>
          <cell r="C1470" t="str">
            <v>USA &amp; Canada</v>
          </cell>
          <cell r="D1470"/>
          <cell r="E1470">
            <v>10</v>
          </cell>
          <cell r="F1470">
            <v>9</v>
          </cell>
          <cell r="G1470"/>
          <cell r="H1470"/>
          <cell r="I1470"/>
          <cell r="J1470"/>
          <cell r="K1470">
            <v>-1</v>
          </cell>
        </row>
        <row r="1471">
          <cell r="A1471">
            <v>3164</v>
          </cell>
          <cell r="B1471" t="str">
            <v>Darien</v>
          </cell>
          <cell r="C1471" t="str">
            <v>USA &amp; Canada</v>
          </cell>
          <cell r="D1471"/>
          <cell r="E1471">
            <v>20</v>
          </cell>
          <cell r="F1471">
            <v>23</v>
          </cell>
          <cell r="G1471"/>
          <cell r="H1471"/>
          <cell r="I1471"/>
          <cell r="J1471"/>
          <cell r="K1471">
            <v>3</v>
          </cell>
        </row>
        <row r="1472">
          <cell r="A1472">
            <v>3166</v>
          </cell>
          <cell r="B1472" t="str">
            <v>Downers Grove</v>
          </cell>
          <cell r="C1472" t="str">
            <v>USA &amp; Canada</v>
          </cell>
          <cell r="D1472"/>
          <cell r="E1472">
            <v>53</v>
          </cell>
          <cell r="F1472">
            <v>53</v>
          </cell>
          <cell r="G1472"/>
          <cell r="H1472"/>
          <cell r="I1472"/>
          <cell r="J1472"/>
          <cell r="K1472">
            <v>0</v>
          </cell>
        </row>
        <row r="1473">
          <cell r="A1473">
            <v>3168</v>
          </cell>
          <cell r="B1473" t="str">
            <v>Elmhurst</v>
          </cell>
          <cell r="C1473" t="str">
            <v>USA &amp; Canada</v>
          </cell>
          <cell r="D1473"/>
          <cell r="E1473">
            <v>43</v>
          </cell>
          <cell r="F1473">
            <v>43</v>
          </cell>
          <cell r="G1473"/>
          <cell r="H1473"/>
          <cell r="I1473"/>
          <cell r="J1473"/>
          <cell r="K1473">
            <v>0</v>
          </cell>
        </row>
        <row r="1474">
          <cell r="A1474">
            <v>3173</v>
          </cell>
          <cell r="B1474" t="str">
            <v>Hinsdale</v>
          </cell>
          <cell r="C1474" t="str">
            <v>USA &amp; Canada</v>
          </cell>
          <cell r="D1474"/>
          <cell r="E1474">
            <v>42</v>
          </cell>
          <cell r="F1474">
            <v>43</v>
          </cell>
          <cell r="G1474"/>
          <cell r="H1474"/>
          <cell r="I1474"/>
          <cell r="J1474"/>
          <cell r="K1474">
            <v>1</v>
          </cell>
        </row>
        <row r="1475">
          <cell r="A1475">
            <v>3174</v>
          </cell>
          <cell r="B1475" t="str">
            <v>Homewood</v>
          </cell>
          <cell r="C1475" t="str">
            <v>USA &amp; Canada</v>
          </cell>
          <cell r="D1475"/>
          <cell r="E1475">
            <v>37</v>
          </cell>
          <cell r="F1475">
            <v>37</v>
          </cell>
          <cell r="G1475"/>
          <cell r="H1475"/>
          <cell r="I1475"/>
          <cell r="J1475"/>
          <cell r="K1475">
            <v>0</v>
          </cell>
        </row>
        <row r="1476">
          <cell r="A1476">
            <v>3175</v>
          </cell>
          <cell r="B1476" t="str">
            <v>Joliet</v>
          </cell>
          <cell r="C1476" t="str">
            <v>USA &amp; Canada</v>
          </cell>
          <cell r="D1476"/>
          <cell r="E1476">
            <v>125</v>
          </cell>
          <cell r="F1476">
            <v>123</v>
          </cell>
          <cell r="G1476"/>
          <cell r="H1476"/>
          <cell r="I1476"/>
          <cell r="J1476"/>
          <cell r="K1476">
            <v>-2</v>
          </cell>
        </row>
        <row r="1477">
          <cell r="A1477">
            <v>3176</v>
          </cell>
          <cell r="B1477" t="str">
            <v>Kankakee</v>
          </cell>
          <cell r="C1477" t="str">
            <v>USA &amp; Canada</v>
          </cell>
          <cell r="D1477"/>
          <cell r="E1477">
            <v>17</v>
          </cell>
          <cell r="F1477">
            <v>17</v>
          </cell>
          <cell r="G1477"/>
          <cell r="H1477"/>
          <cell r="I1477"/>
          <cell r="J1477"/>
          <cell r="K1477">
            <v>0</v>
          </cell>
        </row>
        <row r="1478">
          <cell r="A1478">
            <v>3177</v>
          </cell>
          <cell r="B1478" t="str">
            <v>La Grange</v>
          </cell>
          <cell r="C1478" t="str">
            <v>USA &amp; Canada</v>
          </cell>
          <cell r="D1478"/>
          <cell r="E1478">
            <v>27</v>
          </cell>
          <cell r="F1478">
            <v>27</v>
          </cell>
          <cell r="G1478"/>
          <cell r="H1478"/>
          <cell r="I1478"/>
          <cell r="J1478"/>
          <cell r="K1478">
            <v>0</v>
          </cell>
        </row>
        <row r="1479">
          <cell r="A1479">
            <v>3179</v>
          </cell>
          <cell r="B1479" t="str">
            <v>Lisle</v>
          </cell>
          <cell r="C1479" t="str">
            <v>USA &amp; Canada</v>
          </cell>
          <cell r="D1479"/>
          <cell r="E1479">
            <v>15</v>
          </cell>
          <cell r="F1479">
            <v>18</v>
          </cell>
          <cell r="G1479"/>
          <cell r="H1479"/>
          <cell r="I1479"/>
          <cell r="J1479"/>
          <cell r="K1479">
            <v>3</v>
          </cell>
        </row>
        <row r="1480">
          <cell r="A1480">
            <v>3180</v>
          </cell>
          <cell r="B1480" t="str">
            <v>Lockport</v>
          </cell>
          <cell r="C1480" t="str">
            <v>USA &amp; Canada</v>
          </cell>
          <cell r="D1480"/>
          <cell r="E1480">
            <v>21</v>
          </cell>
          <cell r="F1480">
            <v>21</v>
          </cell>
          <cell r="G1480"/>
          <cell r="H1480"/>
          <cell r="I1480"/>
          <cell r="J1480"/>
          <cell r="K1480">
            <v>0</v>
          </cell>
        </row>
        <row r="1481">
          <cell r="A1481">
            <v>3181</v>
          </cell>
          <cell r="B1481" t="str">
            <v>Manteno</v>
          </cell>
          <cell r="C1481" t="str">
            <v>USA &amp; Canada</v>
          </cell>
          <cell r="D1481"/>
          <cell r="E1481">
            <v>23</v>
          </cell>
          <cell r="F1481">
            <v>23</v>
          </cell>
          <cell r="G1481"/>
          <cell r="H1481"/>
          <cell r="I1481"/>
          <cell r="J1481"/>
          <cell r="K1481">
            <v>0</v>
          </cell>
        </row>
        <row r="1482">
          <cell r="A1482">
            <v>3182</v>
          </cell>
          <cell r="B1482" t="str">
            <v>Matteson</v>
          </cell>
          <cell r="C1482" t="str">
            <v>USA &amp; Canada</v>
          </cell>
          <cell r="D1482"/>
          <cell r="E1482">
            <v>15</v>
          </cell>
          <cell r="F1482">
            <v>16</v>
          </cell>
          <cell r="G1482"/>
          <cell r="H1482"/>
          <cell r="I1482"/>
          <cell r="J1482"/>
          <cell r="K1482">
            <v>1</v>
          </cell>
        </row>
        <row r="1483">
          <cell r="A1483">
            <v>3183</v>
          </cell>
          <cell r="B1483" t="str">
            <v>Maywood-Proviso</v>
          </cell>
          <cell r="C1483" t="str">
            <v>USA &amp; Canada</v>
          </cell>
          <cell r="D1483"/>
          <cell r="E1483">
            <v>40</v>
          </cell>
          <cell r="F1483">
            <v>40</v>
          </cell>
          <cell r="G1483"/>
          <cell r="H1483"/>
          <cell r="I1483"/>
          <cell r="J1483"/>
          <cell r="K1483">
            <v>0</v>
          </cell>
        </row>
        <row r="1484">
          <cell r="A1484">
            <v>3185</v>
          </cell>
          <cell r="B1484" t="str">
            <v>Morris</v>
          </cell>
          <cell r="C1484" t="str">
            <v>USA &amp; Canada</v>
          </cell>
          <cell r="D1484"/>
          <cell r="E1484">
            <v>17</v>
          </cell>
          <cell r="F1484">
            <v>18</v>
          </cell>
          <cell r="G1484"/>
          <cell r="H1484"/>
          <cell r="I1484"/>
          <cell r="J1484"/>
          <cell r="K1484">
            <v>1</v>
          </cell>
        </row>
        <row r="1485">
          <cell r="A1485">
            <v>3186</v>
          </cell>
          <cell r="B1485" t="str">
            <v>Naperville</v>
          </cell>
          <cell r="C1485" t="str">
            <v>USA &amp; Canada</v>
          </cell>
          <cell r="D1485"/>
          <cell r="E1485">
            <v>116</v>
          </cell>
          <cell r="F1485">
            <v>119</v>
          </cell>
          <cell r="G1485"/>
          <cell r="H1485"/>
          <cell r="I1485"/>
          <cell r="J1485"/>
          <cell r="K1485">
            <v>3</v>
          </cell>
        </row>
        <row r="1486">
          <cell r="A1486">
            <v>3187</v>
          </cell>
          <cell r="B1486" t="str">
            <v>Oak Brook</v>
          </cell>
          <cell r="C1486" t="str">
            <v>USA &amp; Canada</v>
          </cell>
          <cell r="D1486"/>
          <cell r="E1486">
            <v>20</v>
          </cell>
          <cell r="F1486">
            <v>20</v>
          </cell>
          <cell r="G1486"/>
          <cell r="H1486"/>
          <cell r="I1486"/>
          <cell r="J1486"/>
          <cell r="K1486">
            <v>0</v>
          </cell>
        </row>
        <row r="1487">
          <cell r="A1487">
            <v>3188</v>
          </cell>
          <cell r="B1487" t="str">
            <v>Oak Forest</v>
          </cell>
          <cell r="C1487" t="str">
            <v>USA &amp; Canada</v>
          </cell>
          <cell r="D1487"/>
          <cell r="E1487">
            <v>20</v>
          </cell>
          <cell r="F1487">
            <v>20</v>
          </cell>
          <cell r="G1487"/>
          <cell r="H1487"/>
          <cell r="I1487"/>
          <cell r="J1487"/>
          <cell r="K1487">
            <v>0</v>
          </cell>
        </row>
        <row r="1488">
          <cell r="A1488">
            <v>3190</v>
          </cell>
          <cell r="B1488" t="str">
            <v>Oak Park-River Forest</v>
          </cell>
          <cell r="C1488" t="str">
            <v>USA &amp; Canada</v>
          </cell>
          <cell r="D1488"/>
          <cell r="E1488">
            <v>67</v>
          </cell>
          <cell r="F1488">
            <v>73</v>
          </cell>
          <cell r="G1488"/>
          <cell r="H1488"/>
          <cell r="I1488"/>
          <cell r="J1488"/>
          <cell r="K1488">
            <v>6</v>
          </cell>
        </row>
        <row r="1489">
          <cell r="A1489">
            <v>3191</v>
          </cell>
          <cell r="B1489" t="str">
            <v>Chicago O'Hare</v>
          </cell>
          <cell r="C1489" t="str">
            <v>USA &amp; Canada</v>
          </cell>
          <cell r="D1489"/>
          <cell r="E1489">
            <v>24</v>
          </cell>
          <cell r="F1489">
            <v>26</v>
          </cell>
          <cell r="G1489"/>
          <cell r="H1489"/>
          <cell r="I1489"/>
          <cell r="J1489"/>
          <cell r="K1489">
            <v>2</v>
          </cell>
        </row>
        <row r="1490">
          <cell r="A1490">
            <v>3192</v>
          </cell>
          <cell r="B1490" t="str">
            <v>Orland Park</v>
          </cell>
          <cell r="C1490" t="str">
            <v>USA &amp; Canada</v>
          </cell>
          <cell r="D1490"/>
          <cell r="E1490">
            <v>35</v>
          </cell>
          <cell r="F1490">
            <v>35</v>
          </cell>
          <cell r="G1490"/>
          <cell r="H1490"/>
          <cell r="I1490"/>
          <cell r="J1490"/>
          <cell r="K1490">
            <v>0</v>
          </cell>
        </row>
        <row r="1491">
          <cell r="A1491">
            <v>3193</v>
          </cell>
          <cell r="B1491" t="str">
            <v>Moraine Valley (Palos Hills)</v>
          </cell>
          <cell r="C1491" t="str">
            <v>USA &amp; Canada</v>
          </cell>
          <cell r="D1491"/>
          <cell r="E1491">
            <v>15</v>
          </cell>
          <cell r="F1491">
            <v>14</v>
          </cell>
          <cell r="G1491"/>
          <cell r="H1491"/>
          <cell r="I1491"/>
          <cell r="J1491"/>
          <cell r="K1491">
            <v>-1</v>
          </cell>
        </row>
        <row r="1492">
          <cell r="A1492">
            <v>3195</v>
          </cell>
          <cell r="B1492" t="str">
            <v>Plainfield</v>
          </cell>
          <cell r="C1492" t="str">
            <v>USA &amp; Canada</v>
          </cell>
          <cell r="D1492"/>
          <cell r="E1492">
            <v>18</v>
          </cell>
          <cell r="F1492">
            <v>18</v>
          </cell>
          <cell r="G1492"/>
          <cell r="H1492"/>
          <cell r="I1492"/>
          <cell r="J1492"/>
          <cell r="K1492">
            <v>0</v>
          </cell>
        </row>
        <row r="1493">
          <cell r="A1493">
            <v>3196</v>
          </cell>
          <cell r="B1493" t="str">
            <v>Norridge-Harwood Heights</v>
          </cell>
          <cell r="C1493" t="str">
            <v>USA &amp; Canada</v>
          </cell>
          <cell r="D1493"/>
          <cell r="E1493">
            <v>13</v>
          </cell>
          <cell r="F1493">
            <v>13</v>
          </cell>
          <cell r="G1493"/>
          <cell r="H1493"/>
          <cell r="I1493"/>
          <cell r="J1493"/>
          <cell r="K1493">
            <v>0</v>
          </cell>
        </row>
        <row r="1494">
          <cell r="A1494">
            <v>3197</v>
          </cell>
          <cell r="B1494" t="str">
            <v>Tinley Park-Frankfort</v>
          </cell>
          <cell r="C1494" t="str">
            <v>USA &amp; Canada</v>
          </cell>
          <cell r="D1494"/>
          <cell r="E1494">
            <v>12</v>
          </cell>
          <cell r="F1494">
            <v>13</v>
          </cell>
          <cell r="G1494"/>
          <cell r="H1494"/>
          <cell r="I1494"/>
          <cell r="J1494"/>
          <cell r="K1494">
            <v>1</v>
          </cell>
        </row>
        <row r="1495">
          <cell r="A1495">
            <v>3198</v>
          </cell>
          <cell r="B1495" t="str">
            <v>Western Springs</v>
          </cell>
          <cell r="C1495" t="str">
            <v>USA &amp; Canada</v>
          </cell>
          <cell r="D1495"/>
          <cell r="E1495">
            <v>16</v>
          </cell>
          <cell r="F1495">
            <v>16</v>
          </cell>
          <cell r="G1495"/>
          <cell r="H1495"/>
          <cell r="I1495"/>
          <cell r="J1495"/>
          <cell r="K1495">
            <v>0</v>
          </cell>
        </row>
        <row r="1496">
          <cell r="A1496">
            <v>3199</v>
          </cell>
          <cell r="B1496" t="str">
            <v>Westmont</v>
          </cell>
          <cell r="C1496" t="str">
            <v>USA &amp; Canada</v>
          </cell>
          <cell r="D1496"/>
          <cell r="E1496">
            <v>33</v>
          </cell>
          <cell r="F1496">
            <v>33</v>
          </cell>
          <cell r="G1496"/>
          <cell r="H1496"/>
          <cell r="I1496"/>
          <cell r="J1496"/>
          <cell r="K1496">
            <v>0</v>
          </cell>
        </row>
        <row r="1497">
          <cell r="A1497">
            <v>3200</v>
          </cell>
          <cell r="B1497" t="str">
            <v>Wilmington</v>
          </cell>
          <cell r="C1497" t="str">
            <v>USA &amp; Canada</v>
          </cell>
          <cell r="D1497"/>
          <cell r="E1497">
            <v>18</v>
          </cell>
          <cell r="F1497">
            <v>20</v>
          </cell>
          <cell r="G1497"/>
          <cell r="H1497"/>
          <cell r="I1497"/>
          <cell r="J1497"/>
          <cell r="K1497">
            <v>2</v>
          </cell>
        </row>
        <row r="1498">
          <cell r="A1498">
            <v>22369</v>
          </cell>
          <cell r="B1498" t="str">
            <v>Chicago Financial District</v>
          </cell>
          <cell r="C1498" t="str">
            <v>USA &amp; Canada</v>
          </cell>
          <cell r="D1498"/>
          <cell r="E1498">
            <v>14</v>
          </cell>
          <cell r="F1498">
            <v>14</v>
          </cell>
          <cell r="G1498"/>
          <cell r="H1498"/>
          <cell r="I1498"/>
          <cell r="J1498"/>
          <cell r="K1498">
            <v>0</v>
          </cell>
        </row>
        <row r="1499">
          <cell r="A1499">
            <v>24235</v>
          </cell>
          <cell r="B1499" t="str">
            <v>Bensenville</v>
          </cell>
          <cell r="C1499" t="str">
            <v>USA &amp; Canada</v>
          </cell>
          <cell r="D1499"/>
          <cell r="E1499">
            <v>19</v>
          </cell>
          <cell r="F1499">
            <v>19</v>
          </cell>
          <cell r="G1499"/>
          <cell r="H1499"/>
          <cell r="I1499"/>
          <cell r="J1499"/>
          <cell r="K1499">
            <v>0</v>
          </cell>
        </row>
        <row r="1500">
          <cell r="A1500">
            <v>24867</v>
          </cell>
          <cell r="B1500" t="str">
            <v>Countryside</v>
          </cell>
          <cell r="C1500" t="str">
            <v>USA &amp; Canada</v>
          </cell>
          <cell r="D1500"/>
          <cell r="E1500">
            <v>13</v>
          </cell>
          <cell r="F1500">
            <v>13</v>
          </cell>
          <cell r="G1500"/>
          <cell r="H1500"/>
          <cell r="I1500"/>
          <cell r="J1500"/>
          <cell r="K1500">
            <v>0</v>
          </cell>
        </row>
        <row r="1501">
          <cell r="A1501">
            <v>26367</v>
          </cell>
          <cell r="B1501" t="str">
            <v>Woodridge</v>
          </cell>
          <cell r="C1501" t="str">
            <v>USA &amp; Canada</v>
          </cell>
          <cell r="D1501"/>
          <cell r="E1501">
            <v>32</v>
          </cell>
          <cell r="F1501">
            <v>33</v>
          </cell>
          <cell r="G1501"/>
          <cell r="H1501"/>
          <cell r="I1501"/>
          <cell r="J1501"/>
          <cell r="K1501">
            <v>1</v>
          </cell>
        </row>
        <row r="1502">
          <cell r="A1502">
            <v>27643</v>
          </cell>
          <cell r="B1502" t="str">
            <v>Chicago Northwest</v>
          </cell>
          <cell r="C1502" t="str">
            <v>USA &amp; Canada</v>
          </cell>
          <cell r="D1502"/>
          <cell r="E1502">
            <v>18</v>
          </cell>
          <cell r="F1502">
            <v>18</v>
          </cell>
          <cell r="G1502"/>
          <cell r="H1502"/>
          <cell r="I1502"/>
          <cell r="J1502"/>
          <cell r="K1502">
            <v>0</v>
          </cell>
        </row>
        <row r="1503">
          <cell r="A1503">
            <v>27710</v>
          </cell>
          <cell r="B1503" t="str">
            <v>New Lenox</v>
          </cell>
          <cell r="C1503" t="str">
            <v>USA &amp; Canada</v>
          </cell>
          <cell r="D1503"/>
          <cell r="E1503">
            <v>26</v>
          </cell>
          <cell r="F1503">
            <v>27</v>
          </cell>
          <cell r="G1503"/>
          <cell r="H1503"/>
          <cell r="I1503"/>
          <cell r="J1503"/>
          <cell r="K1503">
            <v>1</v>
          </cell>
        </row>
        <row r="1504">
          <cell r="A1504">
            <v>28034</v>
          </cell>
          <cell r="B1504" t="str">
            <v>Naperville Sunrise</v>
          </cell>
          <cell r="C1504" t="str">
            <v>USA &amp; Canada</v>
          </cell>
          <cell r="D1504"/>
          <cell r="E1504">
            <v>45</v>
          </cell>
          <cell r="F1504">
            <v>45</v>
          </cell>
          <cell r="G1504"/>
          <cell r="H1504"/>
          <cell r="I1504"/>
          <cell r="J1504"/>
          <cell r="K1504">
            <v>0</v>
          </cell>
        </row>
        <row r="1505">
          <cell r="A1505">
            <v>29728</v>
          </cell>
          <cell r="B1505" t="str">
            <v>Aurora Sunrise</v>
          </cell>
          <cell r="C1505" t="str">
            <v>USA &amp; Canada</v>
          </cell>
          <cell r="D1505"/>
          <cell r="E1505">
            <v>28</v>
          </cell>
          <cell r="F1505">
            <v>28</v>
          </cell>
          <cell r="G1505"/>
          <cell r="H1505"/>
          <cell r="I1505"/>
          <cell r="J1505"/>
          <cell r="K1505">
            <v>0</v>
          </cell>
        </row>
        <row r="1506">
          <cell r="A1506">
            <v>50248</v>
          </cell>
          <cell r="B1506" t="str">
            <v>Chicago Southeast, Chicago</v>
          </cell>
          <cell r="C1506" t="str">
            <v>USA &amp; Canada</v>
          </cell>
          <cell r="D1506"/>
          <cell r="E1506">
            <v>11</v>
          </cell>
          <cell r="F1506">
            <v>12</v>
          </cell>
          <cell r="G1506"/>
          <cell r="H1506"/>
          <cell r="I1506"/>
          <cell r="J1506"/>
          <cell r="K1506">
            <v>1</v>
          </cell>
        </row>
        <row r="1507">
          <cell r="A1507">
            <v>52540</v>
          </cell>
          <cell r="B1507" t="str">
            <v>Brookfield-Riverside</v>
          </cell>
          <cell r="C1507" t="str">
            <v>USA &amp; Canada</v>
          </cell>
          <cell r="D1507"/>
          <cell r="E1507">
            <v>8</v>
          </cell>
          <cell r="F1507">
            <v>8</v>
          </cell>
          <cell r="G1507"/>
          <cell r="H1507"/>
          <cell r="I1507"/>
          <cell r="J1507"/>
          <cell r="K1507">
            <v>0</v>
          </cell>
        </row>
        <row r="1508">
          <cell r="A1508">
            <v>53311</v>
          </cell>
          <cell r="B1508" t="str">
            <v>Romeoville</v>
          </cell>
          <cell r="C1508" t="str">
            <v>USA &amp; Canada</v>
          </cell>
          <cell r="D1508"/>
          <cell r="E1508">
            <v>20</v>
          </cell>
          <cell r="F1508">
            <v>21</v>
          </cell>
          <cell r="G1508"/>
          <cell r="H1508"/>
          <cell r="I1508"/>
          <cell r="J1508"/>
          <cell r="K1508">
            <v>1</v>
          </cell>
        </row>
        <row r="1509">
          <cell r="A1509">
            <v>60817</v>
          </cell>
          <cell r="B1509" t="str">
            <v>Oswego</v>
          </cell>
          <cell r="C1509" t="str">
            <v>USA &amp; Canada</v>
          </cell>
          <cell r="D1509"/>
          <cell r="E1509">
            <v>21</v>
          </cell>
          <cell r="F1509">
            <v>21</v>
          </cell>
          <cell r="G1509"/>
          <cell r="H1509"/>
          <cell r="I1509"/>
          <cell r="J1509"/>
          <cell r="K1509">
            <v>0</v>
          </cell>
        </row>
        <row r="1510">
          <cell r="A1510">
            <v>62153</v>
          </cell>
          <cell r="B1510" t="str">
            <v>Chicago-Near South</v>
          </cell>
          <cell r="C1510" t="str">
            <v>USA &amp; Canada</v>
          </cell>
          <cell r="D1510"/>
          <cell r="E1510">
            <v>10</v>
          </cell>
          <cell r="F1510">
            <v>11</v>
          </cell>
          <cell r="G1510"/>
          <cell r="H1510"/>
          <cell r="I1510"/>
          <cell r="J1510"/>
          <cell r="K1510">
            <v>1</v>
          </cell>
        </row>
        <row r="1511">
          <cell r="A1511">
            <v>66174</v>
          </cell>
          <cell r="B1511" t="str">
            <v>Channahon-Minooka</v>
          </cell>
          <cell r="C1511" t="str">
            <v>USA &amp; Canada</v>
          </cell>
          <cell r="D1511"/>
          <cell r="E1511">
            <v>26</v>
          </cell>
          <cell r="F1511">
            <v>26</v>
          </cell>
          <cell r="G1511"/>
          <cell r="H1511"/>
          <cell r="I1511"/>
          <cell r="J1511"/>
          <cell r="K1511">
            <v>0</v>
          </cell>
        </row>
        <row r="1512">
          <cell r="A1512">
            <v>70534</v>
          </cell>
          <cell r="B1512" t="str">
            <v>Chicago Lakeview</v>
          </cell>
          <cell r="C1512" t="str">
            <v>USA &amp; Canada</v>
          </cell>
          <cell r="D1512"/>
          <cell r="E1512">
            <v>37</v>
          </cell>
          <cell r="F1512">
            <v>36</v>
          </cell>
          <cell r="G1512"/>
          <cell r="H1512"/>
          <cell r="I1512"/>
          <cell r="J1512"/>
          <cell r="K1512">
            <v>-1</v>
          </cell>
        </row>
        <row r="1513">
          <cell r="A1513">
            <v>75222</v>
          </cell>
          <cell r="B1513" t="str">
            <v>Naperville Downtown</v>
          </cell>
          <cell r="C1513" t="str">
            <v>USA &amp; Canada</v>
          </cell>
          <cell r="D1513"/>
          <cell r="E1513">
            <v>21</v>
          </cell>
          <cell r="F1513">
            <v>21</v>
          </cell>
          <cell r="G1513"/>
          <cell r="H1513"/>
          <cell r="I1513"/>
          <cell r="J1513"/>
          <cell r="K1513">
            <v>0</v>
          </cell>
        </row>
        <row r="1514">
          <cell r="A1514">
            <v>79311</v>
          </cell>
          <cell r="B1514" t="str">
            <v>Chicagoland Lithuanians (Westmont)</v>
          </cell>
          <cell r="C1514" t="str">
            <v>USA &amp; Canada</v>
          </cell>
          <cell r="D1514"/>
          <cell r="E1514">
            <v>26</v>
          </cell>
          <cell r="F1514">
            <v>27</v>
          </cell>
          <cell r="G1514"/>
          <cell r="H1514"/>
          <cell r="I1514"/>
          <cell r="J1514"/>
          <cell r="K1514">
            <v>1</v>
          </cell>
        </row>
        <row r="1515">
          <cell r="A1515">
            <v>82298</v>
          </cell>
          <cell r="B1515" t="str">
            <v>Lemont-Homer Glen</v>
          </cell>
          <cell r="C1515" t="str">
            <v>USA &amp; Canada</v>
          </cell>
          <cell r="D1515"/>
          <cell r="E1515">
            <v>16</v>
          </cell>
          <cell r="F1515">
            <v>17</v>
          </cell>
          <cell r="G1515"/>
          <cell r="H1515"/>
          <cell r="I1515"/>
          <cell r="J1515"/>
          <cell r="K1515">
            <v>1</v>
          </cell>
        </row>
        <row r="1516">
          <cell r="A1516">
            <v>85182</v>
          </cell>
          <cell r="B1516" t="str">
            <v>Chicago Little Village</v>
          </cell>
          <cell r="C1516" t="str">
            <v>USA &amp; Canada</v>
          </cell>
          <cell r="D1516"/>
          <cell r="E1516">
            <v>12</v>
          </cell>
          <cell r="F1516">
            <v>12</v>
          </cell>
          <cell r="G1516"/>
          <cell r="H1516"/>
          <cell r="I1516"/>
          <cell r="J1516"/>
          <cell r="K1516">
            <v>0</v>
          </cell>
        </row>
        <row r="1517">
          <cell r="A1517">
            <v>86137</v>
          </cell>
          <cell r="B1517" t="str">
            <v>Oak Lawn Healthcare</v>
          </cell>
          <cell r="C1517" t="str">
            <v>USA &amp; Canada</v>
          </cell>
          <cell r="D1517"/>
          <cell r="E1517">
            <v>12</v>
          </cell>
          <cell r="F1517">
            <v>11</v>
          </cell>
          <cell r="G1517"/>
          <cell r="H1517"/>
          <cell r="I1517"/>
          <cell r="J1517"/>
          <cell r="K1517">
            <v>-1</v>
          </cell>
        </row>
        <row r="1518">
          <cell r="A1518">
            <v>86797</v>
          </cell>
          <cell r="B1518" t="str">
            <v>Chicago Cosmopolitan</v>
          </cell>
          <cell r="C1518" t="str">
            <v>USA &amp; Canada</v>
          </cell>
          <cell r="D1518"/>
          <cell r="E1518">
            <v>29</v>
          </cell>
          <cell r="F1518">
            <v>32</v>
          </cell>
          <cell r="G1518"/>
          <cell r="H1518"/>
          <cell r="I1518"/>
          <cell r="J1518"/>
          <cell r="K1518">
            <v>3</v>
          </cell>
        </row>
        <row r="1519">
          <cell r="A1519">
            <v>86835</v>
          </cell>
          <cell r="B1519" t="str">
            <v>Montgomery</v>
          </cell>
          <cell r="C1519" t="str">
            <v>USA &amp; Canada</v>
          </cell>
          <cell r="D1519"/>
          <cell r="E1519">
            <v>18</v>
          </cell>
          <cell r="F1519">
            <v>18</v>
          </cell>
          <cell r="G1519"/>
          <cell r="H1519"/>
          <cell r="I1519"/>
          <cell r="J1519"/>
          <cell r="K1519">
            <v>0</v>
          </cell>
        </row>
        <row r="1520">
          <cell r="A1520">
            <v>88709</v>
          </cell>
          <cell r="B1520" t="str">
            <v>Naperville - After Dark</v>
          </cell>
          <cell r="C1520" t="str">
            <v>USA &amp; Canada</v>
          </cell>
          <cell r="D1520"/>
          <cell r="E1520">
            <v>14</v>
          </cell>
          <cell r="F1520">
            <v>14</v>
          </cell>
          <cell r="G1520"/>
          <cell r="H1520"/>
          <cell r="I1520"/>
          <cell r="J1520"/>
          <cell r="K1520">
            <v>0</v>
          </cell>
        </row>
        <row r="1521">
          <cell r="A1521">
            <v>89673</v>
          </cell>
          <cell r="B1521" t="str">
            <v>The Southland (Richton Park)</v>
          </cell>
          <cell r="C1521" t="str">
            <v>USA &amp; Canada</v>
          </cell>
          <cell r="D1521"/>
          <cell r="E1521">
            <v>20</v>
          </cell>
          <cell r="F1521">
            <v>9</v>
          </cell>
          <cell r="G1521"/>
          <cell r="H1521"/>
          <cell r="I1521"/>
          <cell r="J1521"/>
          <cell r="K1521">
            <v>-11</v>
          </cell>
        </row>
        <row r="1522">
          <cell r="A1522">
            <v>89700</v>
          </cell>
          <cell r="B1522" t="str">
            <v>Chicago World Nations</v>
          </cell>
          <cell r="C1522" t="str">
            <v>USA &amp; Canada</v>
          </cell>
          <cell r="D1522"/>
          <cell r="E1522">
            <v>44</v>
          </cell>
          <cell r="F1522">
            <v>40</v>
          </cell>
          <cell r="G1522"/>
          <cell r="H1522"/>
          <cell r="I1522"/>
          <cell r="J1522"/>
          <cell r="K1522">
            <v>-4</v>
          </cell>
        </row>
        <row r="1523">
          <cell r="A1523" t="str">
            <v>Existing Club Totals</v>
          </cell>
          <cell r="B1523"/>
          <cell r="C1523"/>
          <cell r="D1523"/>
          <cell r="E1523">
            <v>1719</v>
          </cell>
          <cell r="F1523">
            <v>1737</v>
          </cell>
          <cell r="G1523"/>
          <cell r="H1523"/>
          <cell r="I1523"/>
          <cell r="J1523"/>
          <cell r="K1523">
            <v>18</v>
          </cell>
        </row>
        <row r="1525">
          <cell r="A1525" t="str">
            <v>No New Clubs Chartered Since 1 July</v>
          </cell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</row>
        <row r="1526">
          <cell r="A1526" t="str">
            <v>Club ID</v>
          </cell>
          <cell r="B1526" t="str">
            <v>Club Name</v>
          </cell>
          <cell r="C1526" t="str">
            <v>Region 14 Name</v>
          </cell>
          <cell r="D1526"/>
          <cell r="E1526" t="str">
            <v>Member Count @ 1 July</v>
          </cell>
          <cell r="F1526" t="str">
            <v>Member Count @ Current</v>
          </cell>
          <cell r="G1526"/>
          <cell r="H1526" t="str">
            <v>Termination Reason</v>
          </cell>
          <cell r="I1526"/>
          <cell r="J1526" t="str">
            <v>Termination Date</v>
          </cell>
          <cell r="K1526" t="str">
            <v>Net Change from 1 July</v>
          </cell>
        </row>
        <row r="1527">
          <cell r="A1527"/>
          <cell r="B1527"/>
          <cell r="C1527"/>
          <cell r="D1527"/>
          <cell r="E1527">
            <v>0</v>
          </cell>
          <cell r="F1527">
            <v>0</v>
          </cell>
          <cell r="G1527"/>
          <cell r="H1527"/>
          <cell r="I1527"/>
          <cell r="J1527"/>
          <cell r="K1527">
            <v>0</v>
          </cell>
        </row>
        <row r="1528">
          <cell r="A1528" t="str">
            <v>New Club Totals</v>
          </cell>
          <cell r="B1528"/>
          <cell r="C1528"/>
          <cell r="D1528"/>
          <cell r="E1528">
            <v>0</v>
          </cell>
          <cell r="F1528">
            <v>0</v>
          </cell>
          <cell r="G1528"/>
          <cell r="H1528"/>
          <cell r="I1528"/>
          <cell r="J1528"/>
          <cell r="K1528">
            <v>0</v>
          </cell>
        </row>
        <row r="1530">
          <cell r="A1530"/>
          <cell r="B1530"/>
          <cell r="C1530"/>
          <cell r="D1530" t="str">
            <v>Member at 1 July</v>
          </cell>
          <cell r="E1530"/>
          <cell r="F1530"/>
          <cell r="G1530" t="str">
            <v>Member @ Current</v>
          </cell>
          <cell r="H1530"/>
          <cell r="I1530" t="str">
            <v>Net Change from 1 July</v>
          </cell>
          <cell r="J1530"/>
          <cell r="K1530"/>
        </row>
        <row r="1531">
          <cell r="A1531" t="str">
            <v>Total Performance For District # 6450</v>
          </cell>
          <cell r="B1531"/>
          <cell r="C1531"/>
          <cell r="D1531">
            <v>1719</v>
          </cell>
          <cell r="E1531"/>
          <cell r="F1531"/>
          <cell r="G1531">
            <v>1737</v>
          </cell>
          <cell r="H1531"/>
          <cell r="I1531">
            <v>18</v>
          </cell>
          <cell r="J1531"/>
          <cell r="K153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zoomScaleNormal="100" workbookViewId="0"/>
  </sheetViews>
  <sheetFormatPr baseColWidth="10" defaultColWidth="8.83203125" defaultRowHeight="13" x14ac:dyDescent="0.15"/>
  <cols>
    <col min="1" max="1" width="13" customWidth="1"/>
    <col min="2" max="2" width="6.5" customWidth="1"/>
    <col min="3" max="11" width="8.5" customWidth="1"/>
    <col min="12" max="12" width="9.83203125" customWidth="1"/>
    <col min="13" max="13" width="6" customWidth="1"/>
  </cols>
  <sheetData>
    <row r="1" spans="1:15" s="1" customFormat="1" ht="48" x14ac:dyDescent="0.2">
      <c r="A1" s="25" t="s">
        <v>0</v>
      </c>
      <c r="B1" s="25"/>
      <c r="C1" s="4" t="s">
        <v>1</v>
      </c>
      <c r="D1" s="4" t="s">
        <v>2</v>
      </c>
      <c r="E1" s="4" t="s">
        <v>3</v>
      </c>
      <c r="F1" s="4" t="s">
        <v>4</v>
      </c>
      <c r="G1" s="26" t="s">
        <v>5</v>
      </c>
      <c r="H1" s="7" t="s">
        <v>6</v>
      </c>
      <c r="I1" s="7" t="s">
        <v>7</v>
      </c>
      <c r="J1" s="7" t="s">
        <v>8</v>
      </c>
      <c r="K1" s="7" t="s">
        <v>1529</v>
      </c>
      <c r="L1" s="5" t="s">
        <v>1541</v>
      </c>
      <c r="M1" s="268" t="s">
        <v>9</v>
      </c>
      <c r="N1" s="27" t="s">
        <v>10</v>
      </c>
      <c r="O1" s="28"/>
    </row>
    <row r="2" spans="1:15" s="1" customFormat="1" ht="15" x14ac:dyDescent="0.2">
      <c r="A2" s="29" t="s">
        <v>11</v>
      </c>
      <c r="B2" s="30"/>
      <c r="C2" s="31">
        <v>3066</v>
      </c>
      <c r="D2" s="32">
        <v>3076</v>
      </c>
      <c r="E2" s="33">
        <v>3045</v>
      </c>
      <c r="F2" s="33">
        <v>3041</v>
      </c>
      <c r="G2" s="32">
        <v>3061</v>
      </c>
      <c r="H2" s="33">
        <v>3025</v>
      </c>
      <c r="I2" s="33">
        <v>2884</v>
      </c>
      <c r="J2" s="33">
        <v>2837</v>
      </c>
      <c r="K2" s="33">
        <f>'5580'!K70</f>
        <v>2719</v>
      </c>
      <c r="L2" s="34">
        <f>'5580'!L70</f>
        <v>2708</v>
      </c>
      <c r="M2" s="35">
        <f>L2-K2</f>
        <v>-11</v>
      </c>
      <c r="N2" s="36">
        <f>(L2/K2)-1</f>
        <v>-4.0456050018389256E-3</v>
      </c>
      <c r="O2" s="28"/>
    </row>
    <row r="3" spans="1:15" s="1" customFormat="1" ht="15" x14ac:dyDescent="0.2">
      <c r="A3" s="37" t="s">
        <v>18</v>
      </c>
      <c r="B3" s="38"/>
      <c r="C3" s="39">
        <v>2080</v>
      </c>
      <c r="D3" s="65">
        <v>2065</v>
      </c>
      <c r="E3" s="65">
        <v>1982</v>
      </c>
      <c r="F3" s="65">
        <v>1936</v>
      </c>
      <c r="G3" s="40">
        <v>1962</v>
      </c>
      <c r="H3" s="66">
        <v>1937</v>
      </c>
      <c r="I3" s="66">
        <v>1835</v>
      </c>
      <c r="J3" s="41">
        <v>1774</v>
      </c>
      <c r="K3" s="211">
        <f>'5610'!K53</f>
        <v>1753</v>
      </c>
      <c r="L3" s="42">
        <f>'5610'!L53</f>
        <v>1728</v>
      </c>
      <c r="M3" s="35">
        <f t="shared" ref="M3:M18" si="0">L3-K3</f>
        <v>-25</v>
      </c>
      <c r="N3" s="36">
        <f t="shared" ref="N3:N18" si="1">(L3/K3)-1</f>
        <v>-1.4261266400456329E-2</v>
      </c>
      <c r="O3" s="43"/>
    </row>
    <row r="4" spans="1:15" s="1" customFormat="1" ht="15" x14ac:dyDescent="0.2">
      <c r="A4" s="208" t="s">
        <v>19</v>
      </c>
      <c r="B4" s="38"/>
      <c r="C4" s="44">
        <v>1212</v>
      </c>
      <c r="D4" s="45">
        <v>1303</v>
      </c>
      <c r="E4" s="46">
        <v>1242</v>
      </c>
      <c r="F4" s="46">
        <v>1222</v>
      </c>
      <c r="G4" s="46">
        <v>1196</v>
      </c>
      <c r="H4" s="45">
        <v>1231</v>
      </c>
      <c r="I4" s="46">
        <v>1175</v>
      </c>
      <c r="J4" s="46">
        <v>1168</v>
      </c>
      <c r="K4" s="46">
        <f>'5630'!K47</f>
        <v>1122</v>
      </c>
      <c r="L4" s="206">
        <f>'5630'!L47</f>
        <v>1129</v>
      </c>
      <c r="M4" s="35">
        <f t="shared" si="0"/>
        <v>7</v>
      </c>
      <c r="N4" s="36">
        <f t="shared" si="1"/>
        <v>6.2388591800357496E-3</v>
      </c>
      <c r="O4" s="43"/>
    </row>
    <row r="5" spans="1:15" s="1" customFormat="1" ht="15" x14ac:dyDescent="0.2">
      <c r="A5" s="47" t="s">
        <v>12</v>
      </c>
      <c r="B5" s="30"/>
      <c r="C5" s="48">
        <v>2091</v>
      </c>
      <c r="D5" s="33">
        <v>2058</v>
      </c>
      <c r="E5" s="33">
        <v>2041</v>
      </c>
      <c r="F5" s="33">
        <v>2040</v>
      </c>
      <c r="G5" s="33">
        <v>1997</v>
      </c>
      <c r="H5" s="33">
        <v>1991</v>
      </c>
      <c r="I5" s="33">
        <v>1964</v>
      </c>
      <c r="J5" s="33">
        <v>1908</v>
      </c>
      <c r="K5" s="213">
        <f>'5650'!K50</f>
        <v>1875</v>
      </c>
      <c r="L5" s="49">
        <f>'5650'!L50</f>
        <v>1918</v>
      </c>
      <c r="M5" s="35">
        <f t="shared" si="0"/>
        <v>43</v>
      </c>
      <c r="N5" s="36">
        <f t="shared" si="1"/>
        <v>2.293333333333325E-2</v>
      </c>
      <c r="O5" s="28"/>
    </row>
    <row r="6" spans="1:15" s="1" customFormat="1" ht="15" x14ac:dyDescent="0.2">
      <c r="A6" s="37" t="s">
        <v>20</v>
      </c>
      <c r="B6" s="38">
        <v>5680</v>
      </c>
      <c r="C6" s="44">
        <v>1120</v>
      </c>
      <c r="D6" s="45">
        <v>1151</v>
      </c>
      <c r="E6" s="46">
        <v>1104</v>
      </c>
      <c r="F6" s="46">
        <v>1085</v>
      </c>
      <c r="G6" s="45">
        <v>1096</v>
      </c>
      <c r="H6" s="46">
        <v>1065</v>
      </c>
      <c r="I6" s="46">
        <v>1012</v>
      </c>
      <c r="J6" s="278">
        <v>2515</v>
      </c>
      <c r="K6" s="282">
        <f>'5680'!K74</f>
        <v>2485</v>
      </c>
      <c r="L6" s="280">
        <f>'5680'!L74</f>
        <v>2475</v>
      </c>
      <c r="M6" s="284">
        <f t="shared" ref="M6" si="2">L6-K6</f>
        <v>-10</v>
      </c>
      <c r="N6" s="286">
        <f t="shared" ref="N6" si="3">(L6/K6)-1</f>
        <v>-4.0241448692153181E-3</v>
      </c>
      <c r="O6" s="43"/>
    </row>
    <row r="7" spans="1:15" s="1" customFormat="1" ht="15" x14ac:dyDescent="0.2">
      <c r="A7" s="37" t="s">
        <v>21</v>
      </c>
      <c r="B7" s="38">
        <v>5680</v>
      </c>
      <c r="C7" s="44">
        <v>1636</v>
      </c>
      <c r="D7" s="46">
        <v>1610</v>
      </c>
      <c r="E7" s="46">
        <v>1591</v>
      </c>
      <c r="F7" s="45">
        <v>1601</v>
      </c>
      <c r="G7" s="46">
        <v>1576</v>
      </c>
      <c r="H7" s="46">
        <v>1546</v>
      </c>
      <c r="I7" s="46">
        <v>1541</v>
      </c>
      <c r="J7" s="279"/>
      <c r="K7" s="283"/>
      <c r="L7" s="281"/>
      <c r="M7" s="285"/>
      <c r="N7" s="285"/>
      <c r="O7" s="43"/>
    </row>
    <row r="8" spans="1:15" s="1" customFormat="1" ht="15" x14ac:dyDescent="0.2">
      <c r="A8" s="208" t="s">
        <v>22</v>
      </c>
      <c r="B8" s="38"/>
      <c r="C8" s="44">
        <v>2574</v>
      </c>
      <c r="D8" s="45">
        <v>2571</v>
      </c>
      <c r="E8" s="46">
        <v>2487</v>
      </c>
      <c r="F8" s="45">
        <v>2493</v>
      </c>
      <c r="G8" s="45">
        <v>2517</v>
      </c>
      <c r="H8" s="46">
        <v>2417</v>
      </c>
      <c r="I8" s="46">
        <v>2344</v>
      </c>
      <c r="J8" s="46">
        <v>2334</v>
      </c>
      <c r="K8" s="46">
        <f>'5710'!K58</f>
        <v>2254</v>
      </c>
      <c r="L8" s="206">
        <f>'5710'!L58</f>
        <v>2275</v>
      </c>
      <c r="M8" s="35">
        <f t="shared" si="0"/>
        <v>21</v>
      </c>
      <c r="N8" s="36">
        <f t="shared" si="1"/>
        <v>9.3167701863354768E-3</v>
      </c>
      <c r="O8" s="43"/>
    </row>
    <row r="9" spans="1:15" s="1" customFormat="1" ht="15" x14ac:dyDescent="0.2">
      <c r="A9" s="47" t="s">
        <v>13</v>
      </c>
      <c r="B9" s="30"/>
      <c r="C9" s="48">
        <v>2727</v>
      </c>
      <c r="D9" s="33">
        <v>2726</v>
      </c>
      <c r="E9" s="32">
        <v>2746</v>
      </c>
      <c r="F9" s="32">
        <v>2791</v>
      </c>
      <c r="G9" s="33">
        <v>2667</v>
      </c>
      <c r="H9" s="33">
        <v>2725</v>
      </c>
      <c r="I9" s="32">
        <v>2624</v>
      </c>
      <c r="J9" s="32">
        <v>2702</v>
      </c>
      <c r="K9" s="212">
        <f>'5950'!K73</f>
        <v>2709</v>
      </c>
      <c r="L9" s="49">
        <f>'5950'!L73</f>
        <v>2767</v>
      </c>
      <c r="M9" s="35">
        <f t="shared" si="0"/>
        <v>58</v>
      </c>
      <c r="N9" s="36">
        <f t="shared" si="1"/>
        <v>2.1410114433370264E-2</v>
      </c>
      <c r="O9" s="28"/>
    </row>
    <row r="10" spans="1:15" s="1" customFormat="1" ht="15" x14ac:dyDescent="0.2">
      <c r="A10" s="29" t="s">
        <v>14</v>
      </c>
      <c r="B10" s="30"/>
      <c r="C10" s="48">
        <v>3053</v>
      </c>
      <c r="D10" s="33">
        <v>2948</v>
      </c>
      <c r="E10" s="33">
        <v>2907</v>
      </c>
      <c r="F10" s="33">
        <v>2895</v>
      </c>
      <c r="G10" s="32">
        <v>2895</v>
      </c>
      <c r="H10" s="33">
        <v>2848</v>
      </c>
      <c r="I10" s="33">
        <v>2762</v>
      </c>
      <c r="J10" s="32">
        <v>2765</v>
      </c>
      <c r="K10" s="213">
        <f>'5960'!K71</f>
        <v>2708</v>
      </c>
      <c r="L10" s="34">
        <f>'5960'!L71</f>
        <v>2691</v>
      </c>
      <c r="M10" s="35">
        <f t="shared" si="0"/>
        <v>-17</v>
      </c>
      <c r="N10" s="36">
        <f t="shared" si="1"/>
        <v>-6.2776957163959146E-3</v>
      </c>
      <c r="O10" s="28"/>
    </row>
    <row r="11" spans="1:15" s="1" customFormat="1" ht="15" x14ac:dyDescent="0.2">
      <c r="A11" s="29" t="s">
        <v>15</v>
      </c>
      <c r="B11" s="50"/>
      <c r="C11" s="48">
        <v>2860</v>
      </c>
      <c r="D11" s="32">
        <v>2866</v>
      </c>
      <c r="E11" s="33">
        <v>2760</v>
      </c>
      <c r="F11" s="33">
        <v>2752</v>
      </c>
      <c r="G11" s="32">
        <v>2757</v>
      </c>
      <c r="H11" s="33">
        <v>2687</v>
      </c>
      <c r="I11" s="32">
        <v>2629</v>
      </c>
      <c r="J11" s="33">
        <v>2474</v>
      </c>
      <c r="K11" s="213">
        <f>'5970'!K60</f>
        <v>2346</v>
      </c>
      <c r="L11" s="34">
        <f>'5970'!L60</f>
        <v>2318</v>
      </c>
      <c r="M11" s="35">
        <f t="shared" si="0"/>
        <v>-28</v>
      </c>
      <c r="N11" s="36">
        <f t="shared" si="1"/>
        <v>-1.1935208866155178E-2</v>
      </c>
      <c r="O11" s="28"/>
    </row>
    <row r="12" spans="1:15" s="1" customFormat="1" ht="15" x14ac:dyDescent="0.2">
      <c r="A12" s="29" t="s">
        <v>16</v>
      </c>
      <c r="B12" s="30"/>
      <c r="C12" s="48">
        <v>4016</v>
      </c>
      <c r="D12" s="33">
        <v>4011</v>
      </c>
      <c r="E12" s="33">
        <v>3917</v>
      </c>
      <c r="F12" s="33">
        <v>3900</v>
      </c>
      <c r="G12" s="33">
        <v>3846</v>
      </c>
      <c r="H12" s="33">
        <v>3844</v>
      </c>
      <c r="I12" s="33">
        <v>3793</v>
      </c>
      <c r="J12" s="33">
        <v>3693</v>
      </c>
      <c r="K12" s="213">
        <f>'6000'!K72</f>
        <v>3580</v>
      </c>
      <c r="L12" s="34">
        <f>'6000'!L72</f>
        <v>3574</v>
      </c>
      <c r="M12" s="35">
        <f t="shared" si="0"/>
        <v>-6</v>
      </c>
      <c r="N12" s="36">
        <f t="shared" si="1"/>
        <v>-1.6759776536312554E-3</v>
      </c>
      <c r="O12" s="28"/>
    </row>
    <row r="13" spans="1:15" s="1" customFormat="1" ht="15" x14ac:dyDescent="0.2">
      <c r="A13" s="47" t="s">
        <v>17</v>
      </c>
      <c r="B13" s="30"/>
      <c r="C13" s="48">
        <v>1891</v>
      </c>
      <c r="D13" s="33">
        <v>1815</v>
      </c>
      <c r="E13" s="32">
        <v>1794</v>
      </c>
      <c r="F13" s="33">
        <v>1766</v>
      </c>
      <c r="G13" s="32">
        <v>1711</v>
      </c>
      <c r="H13" s="33">
        <v>1635</v>
      </c>
      <c r="I13" s="33">
        <v>1541</v>
      </c>
      <c r="J13" s="33">
        <v>1511</v>
      </c>
      <c r="K13" s="213">
        <f>'6220'!K49</f>
        <v>1383</v>
      </c>
      <c r="L13" s="49">
        <f>'6220'!L49</f>
        <v>1389</v>
      </c>
      <c r="M13" s="35">
        <f t="shared" si="0"/>
        <v>6</v>
      </c>
      <c r="N13" s="36">
        <f t="shared" si="1"/>
        <v>4.3383947939261702E-3</v>
      </c>
      <c r="O13" s="28"/>
    </row>
    <row r="14" spans="1:15" s="1" customFormat="1" ht="15" x14ac:dyDescent="0.2">
      <c r="A14" s="47" t="s">
        <v>1155</v>
      </c>
      <c r="B14" s="30"/>
      <c r="C14" s="48">
        <f>'6250'!C75</f>
        <v>3084</v>
      </c>
      <c r="D14" s="33">
        <f>'6250'!D75</f>
        <v>3041</v>
      </c>
      <c r="E14" s="33">
        <f>'6250'!E75</f>
        <v>2955</v>
      </c>
      <c r="F14" s="32">
        <f>'6250'!F75</f>
        <v>2956</v>
      </c>
      <c r="G14" s="32">
        <f>'6250'!G75</f>
        <v>2962</v>
      </c>
      <c r="H14" s="33">
        <f>'6250'!H75</f>
        <v>2919</v>
      </c>
      <c r="I14" s="33">
        <f>'6250'!I75</f>
        <v>2840</v>
      </c>
      <c r="J14" s="32">
        <f>'6250'!J75</f>
        <v>2858</v>
      </c>
      <c r="K14" s="33">
        <f>'6250'!K75</f>
        <v>2739</v>
      </c>
      <c r="L14" s="210">
        <f>'6250'!L75</f>
        <v>2758</v>
      </c>
      <c r="M14" s="35">
        <f t="shared" si="0"/>
        <v>19</v>
      </c>
      <c r="N14" s="36">
        <f t="shared" si="1"/>
        <v>6.936838262139533E-3</v>
      </c>
      <c r="O14" s="28"/>
    </row>
    <row r="15" spans="1:15" s="1" customFormat="1" ht="15" x14ac:dyDescent="0.2">
      <c r="A15" s="29" t="s">
        <v>1156</v>
      </c>
      <c r="B15" s="30"/>
      <c r="C15" s="48">
        <f>'6270'!C74</f>
        <v>3008</v>
      </c>
      <c r="D15" s="33">
        <f>'6270'!D74</f>
        <v>2955</v>
      </c>
      <c r="E15" s="33">
        <f>'6270'!E74</f>
        <v>2886</v>
      </c>
      <c r="F15" s="33">
        <f>'6270'!F74</f>
        <v>2878</v>
      </c>
      <c r="G15" s="32">
        <f>'6270'!G74</f>
        <v>2887</v>
      </c>
      <c r="H15" s="33">
        <f>'6270'!H74</f>
        <v>2836</v>
      </c>
      <c r="I15" s="33">
        <f>'6270'!I74</f>
        <v>2771</v>
      </c>
      <c r="J15" s="33">
        <f>'6270'!J74</f>
        <v>2724</v>
      </c>
      <c r="K15" s="33">
        <f>'6270'!K74</f>
        <v>2698</v>
      </c>
      <c r="L15" s="270">
        <f>'6270'!L74</f>
        <v>2691</v>
      </c>
      <c r="M15" s="35">
        <f t="shared" si="0"/>
        <v>-7</v>
      </c>
      <c r="N15" s="36">
        <f t="shared" si="1"/>
        <v>-2.5945144551520194E-3</v>
      </c>
      <c r="O15" s="28"/>
    </row>
    <row r="16" spans="1:15" s="1" customFormat="1" ht="15" x14ac:dyDescent="0.2">
      <c r="A16" s="47" t="s">
        <v>1157</v>
      </c>
      <c r="B16" s="30"/>
      <c r="C16" s="48">
        <f>'6420'!C68</f>
        <v>1995</v>
      </c>
      <c r="D16" s="33">
        <f>'6420'!D68</f>
        <v>1947</v>
      </c>
      <c r="E16" s="33">
        <f>'6420'!E68</f>
        <v>1900</v>
      </c>
      <c r="F16" s="33">
        <f>'6420'!F68</f>
        <v>1853</v>
      </c>
      <c r="G16" s="33">
        <f>'6420'!G68</f>
        <v>1790</v>
      </c>
      <c r="H16" s="33">
        <f>'6420'!H68</f>
        <v>1754</v>
      </c>
      <c r="I16" s="33">
        <f>'6420'!I68</f>
        <v>1698</v>
      </c>
      <c r="J16" s="32">
        <f>'6420'!J68</f>
        <v>1706</v>
      </c>
      <c r="K16" s="33">
        <f>'6420'!K68</f>
        <v>1683</v>
      </c>
      <c r="L16" s="210">
        <f>'6420'!L68</f>
        <v>1700</v>
      </c>
      <c r="M16" s="35">
        <f t="shared" si="0"/>
        <v>17</v>
      </c>
      <c r="N16" s="36">
        <f t="shared" si="1"/>
        <v>1.0101010101010166E-2</v>
      </c>
      <c r="O16" s="28"/>
    </row>
    <row r="17" spans="1:15" s="1" customFormat="1" ht="15" x14ac:dyDescent="0.2">
      <c r="A17" s="47" t="s">
        <v>1158</v>
      </c>
      <c r="B17" s="30"/>
      <c r="C17" s="48">
        <f>'6440'!C90</f>
        <v>2347</v>
      </c>
      <c r="D17" s="33">
        <f>'6440'!D90</f>
        <v>2315</v>
      </c>
      <c r="E17" s="33">
        <f>'6440'!E90</f>
        <v>2269</v>
      </c>
      <c r="F17" s="33">
        <f>'6440'!F90</f>
        <v>2201</v>
      </c>
      <c r="G17" s="33">
        <f>'6440'!G90</f>
        <v>2165</v>
      </c>
      <c r="H17" s="33">
        <f>'6440'!H90</f>
        <v>2146</v>
      </c>
      <c r="I17" s="33">
        <f>'6440'!I90</f>
        <v>2124</v>
      </c>
      <c r="J17" s="33">
        <f>'6440'!J90</f>
        <v>2097</v>
      </c>
      <c r="K17" s="33">
        <f>'6440'!K90</f>
        <v>2053</v>
      </c>
      <c r="L17" s="210">
        <f>'6440'!L90</f>
        <v>2061</v>
      </c>
      <c r="M17" s="35">
        <f t="shared" si="0"/>
        <v>8</v>
      </c>
      <c r="N17" s="36">
        <f t="shared" si="1"/>
        <v>3.8967364831952178E-3</v>
      </c>
      <c r="O17" s="28"/>
    </row>
    <row r="18" spans="1:15" s="1" customFormat="1" ht="15" x14ac:dyDescent="0.2">
      <c r="A18" s="47" t="s">
        <v>1159</v>
      </c>
      <c r="B18" s="30"/>
      <c r="C18" s="48">
        <f>'6450'!C93</f>
        <v>1947</v>
      </c>
      <c r="D18" s="33">
        <f>'6450'!D93</f>
        <v>1923</v>
      </c>
      <c r="E18" s="33">
        <f>'6450'!E93</f>
        <v>1874</v>
      </c>
      <c r="F18" s="33">
        <f>'6450'!F93</f>
        <v>1805</v>
      </c>
      <c r="G18" s="32">
        <f>'6450'!G93</f>
        <v>1857</v>
      </c>
      <c r="H18" s="33">
        <f>'6450'!H93</f>
        <v>1803</v>
      </c>
      <c r="I18" s="33">
        <f>'6450'!I93</f>
        <v>1770</v>
      </c>
      <c r="J18" s="33">
        <f>'6450'!J93</f>
        <v>1769</v>
      </c>
      <c r="K18" s="33">
        <f>'6450'!K93</f>
        <v>1719</v>
      </c>
      <c r="L18" s="210">
        <f>'6450'!L93</f>
        <v>1763</v>
      </c>
      <c r="M18" s="35">
        <f t="shared" si="0"/>
        <v>44</v>
      </c>
      <c r="N18" s="36">
        <f t="shared" si="1"/>
        <v>2.5596276905177406E-2</v>
      </c>
      <c r="O18" s="28"/>
    </row>
    <row r="19" spans="1:15" s="1" customFormat="1" ht="15" x14ac:dyDescent="0.2">
      <c r="A19" s="51" t="s">
        <v>23</v>
      </c>
      <c r="B19" s="185"/>
      <c r="C19" s="186">
        <f t="shared" ref="C19:L19" si="4">SUM(C2:C18)</f>
        <v>40707</v>
      </c>
      <c r="D19" s="186">
        <f t="shared" si="4"/>
        <v>40381</v>
      </c>
      <c r="E19" s="186">
        <f t="shared" si="4"/>
        <v>39500</v>
      </c>
      <c r="F19" s="186">
        <f t="shared" si="4"/>
        <v>39215</v>
      </c>
      <c r="G19" s="186">
        <f t="shared" si="4"/>
        <v>38942</v>
      </c>
      <c r="H19" s="186">
        <f t="shared" si="4"/>
        <v>38409</v>
      </c>
      <c r="I19" s="186">
        <f t="shared" si="4"/>
        <v>37307</v>
      </c>
      <c r="J19" s="186">
        <f t="shared" si="4"/>
        <v>36835</v>
      </c>
      <c r="K19" s="186">
        <f t="shared" si="4"/>
        <v>35826</v>
      </c>
      <c r="L19" s="186">
        <f t="shared" si="4"/>
        <v>35945</v>
      </c>
      <c r="M19" s="216">
        <f>SUM(M2:M18)</f>
        <v>119</v>
      </c>
      <c r="N19" s="36">
        <f t="shared" ref="N19:N27" si="5">(L19/K19)-1</f>
        <v>3.3216100039077379E-3</v>
      </c>
      <c r="O19" s="43"/>
    </row>
    <row r="20" spans="1:15" s="3" customFormat="1" ht="15" x14ac:dyDescent="0.2">
      <c r="A20" s="10" t="s">
        <v>24</v>
      </c>
      <c r="B20" s="52"/>
      <c r="C20" s="8">
        <v>2883</v>
      </c>
      <c r="D20" s="54">
        <v>2881</v>
      </c>
      <c r="E20" s="54">
        <v>2789</v>
      </c>
      <c r="F20" s="53">
        <v>2882</v>
      </c>
      <c r="G20" s="53">
        <v>2961</v>
      </c>
      <c r="H20" s="53">
        <v>3047</v>
      </c>
      <c r="I20" s="53">
        <v>3069</v>
      </c>
      <c r="J20" s="54">
        <v>2788</v>
      </c>
      <c r="K20" s="53">
        <f>'5790'!K92</f>
        <v>2899</v>
      </c>
      <c r="L20" s="10">
        <f>'5790'!L92</f>
        <v>2935</v>
      </c>
      <c r="M20" s="35">
        <f t="shared" ref="M20:M26" si="6">L20-K20</f>
        <v>36</v>
      </c>
      <c r="N20" s="36">
        <f t="shared" si="5"/>
        <v>1.2418075198344258E-2</v>
      </c>
    </row>
    <row r="21" spans="1:15" s="3" customFormat="1" ht="15" x14ac:dyDescent="0.2">
      <c r="A21" s="10" t="s">
        <v>25</v>
      </c>
      <c r="B21" s="52"/>
      <c r="C21" s="8">
        <v>2865</v>
      </c>
      <c r="D21" s="54">
        <v>2820</v>
      </c>
      <c r="E21" s="54">
        <v>2754</v>
      </c>
      <c r="F21" s="54">
        <v>2715</v>
      </c>
      <c r="G21" s="54">
        <v>2667</v>
      </c>
      <c r="H21" s="54">
        <v>2665</v>
      </c>
      <c r="I21" s="53">
        <v>2708</v>
      </c>
      <c r="J21" s="54">
        <v>2689</v>
      </c>
      <c r="K21" s="54">
        <f>'5810'!K84</f>
        <v>2549</v>
      </c>
      <c r="L21" s="10">
        <f>'5810'!L84</f>
        <v>2576</v>
      </c>
      <c r="M21" s="35">
        <f t="shared" si="6"/>
        <v>27</v>
      </c>
      <c r="N21" s="36">
        <f t="shared" si="5"/>
        <v>1.0592389172224381E-2</v>
      </c>
    </row>
    <row r="22" spans="1:15" s="3" customFormat="1" ht="15" x14ac:dyDescent="0.2">
      <c r="A22" s="10" t="s">
        <v>26</v>
      </c>
      <c r="B22" s="52"/>
      <c r="C22" s="8">
        <v>2545</v>
      </c>
      <c r="D22" s="53">
        <v>2611</v>
      </c>
      <c r="E22" s="54">
        <v>2539</v>
      </c>
      <c r="F22" s="54">
        <v>2494</v>
      </c>
      <c r="G22" s="53">
        <v>2574</v>
      </c>
      <c r="H22" s="53">
        <v>2575</v>
      </c>
      <c r="I22" s="54">
        <v>2470</v>
      </c>
      <c r="J22" s="54">
        <v>2523</v>
      </c>
      <c r="K22" s="54">
        <f>'5840'!K74</f>
        <v>2471</v>
      </c>
      <c r="L22" s="10">
        <f>'5840'!L74</f>
        <v>2507</v>
      </c>
      <c r="M22" s="35">
        <f t="shared" si="6"/>
        <v>36</v>
      </c>
      <c r="N22" s="36">
        <f t="shared" si="5"/>
        <v>1.4569000404694554E-2</v>
      </c>
    </row>
    <row r="23" spans="1:15" s="3" customFormat="1" ht="15" x14ac:dyDescent="0.2">
      <c r="A23" s="10" t="s">
        <v>27</v>
      </c>
      <c r="B23" s="52"/>
      <c r="C23" s="8">
        <v>2767</v>
      </c>
      <c r="D23" s="54">
        <v>2703</v>
      </c>
      <c r="E23" s="54">
        <v>2665</v>
      </c>
      <c r="F23" s="54">
        <v>2648</v>
      </c>
      <c r="G23" s="53">
        <v>2649</v>
      </c>
      <c r="H23" s="54">
        <v>2594</v>
      </c>
      <c r="I23" s="54">
        <v>2511</v>
      </c>
      <c r="J23" s="54">
        <v>2456</v>
      </c>
      <c r="K23" s="54">
        <f>'5870'!K78</f>
        <v>2368</v>
      </c>
      <c r="L23" s="10">
        <f>'5870'!L78</f>
        <v>2386</v>
      </c>
      <c r="M23" s="35">
        <f t="shared" si="6"/>
        <v>18</v>
      </c>
      <c r="N23" s="36">
        <f t="shared" si="5"/>
        <v>7.6013513513513153E-3</v>
      </c>
    </row>
    <row r="24" spans="1:15" s="3" customFormat="1" ht="15" x14ac:dyDescent="0.2">
      <c r="A24" s="10" t="s">
        <v>28</v>
      </c>
      <c r="B24" s="52"/>
      <c r="C24" s="8">
        <v>2825</v>
      </c>
      <c r="D24" s="54">
        <v>2672</v>
      </c>
      <c r="E24" s="54">
        <v>2574</v>
      </c>
      <c r="F24" s="54">
        <v>2560</v>
      </c>
      <c r="G24" s="53">
        <v>2635</v>
      </c>
      <c r="H24" s="54">
        <v>2564</v>
      </c>
      <c r="I24" s="54">
        <v>2544</v>
      </c>
      <c r="J24" s="54">
        <v>2386</v>
      </c>
      <c r="K24" s="209">
        <f>'5890'!K80</f>
        <v>2532</v>
      </c>
      <c r="L24" s="55">
        <f>'5890'!L80</f>
        <v>2584</v>
      </c>
      <c r="M24" s="35">
        <f t="shared" si="6"/>
        <v>52</v>
      </c>
      <c r="N24" s="36">
        <f t="shared" si="5"/>
        <v>2.0537124802527673E-2</v>
      </c>
    </row>
    <row r="25" spans="1:15" s="3" customFormat="1" ht="15" x14ac:dyDescent="0.2">
      <c r="A25" s="10" t="s">
        <v>29</v>
      </c>
      <c r="B25" s="52"/>
      <c r="C25" s="8">
        <v>2324</v>
      </c>
      <c r="D25" s="54">
        <v>2323</v>
      </c>
      <c r="E25" s="54">
        <v>2301</v>
      </c>
      <c r="F25" s="54">
        <v>2276</v>
      </c>
      <c r="G25" s="53">
        <v>2279</v>
      </c>
      <c r="H25" s="53">
        <v>2287</v>
      </c>
      <c r="I25" s="54">
        <v>2233</v>
      </c>
      <c r="J25" s="54">
        <v>2231</v>
      </c>
      <c r="K25" s="54">
        <f>'5910'!K52</f>
        <v>2204</v>
      </c>
      <c r="L25" s="10">
        <f>'5910'!L52</f>
        <v>2236</v>
      </c>
      <c r="M25" s="35">
        <f t="shared" si="6"/>
        <v>32</v>
      </c>
      <c r="N25" s="36">
        <f t="shared" si="5"/>
        <v>1.4519056261343088E-2</v>
      </c>
    </row>
    <row r="26" spans="1:15" s="3" customFormat="1" ht="15" x14ac:dyDescent="0.2">
      <c r="A26" s="207" t="s">
        <v>30</v>
      </c>
      <c r="B26" s="56"/>
      <c r="C26" s="57">
        <v>1912</v>
      </c>
      <c r="D26" s="59">
        <v>1851</v>
      </c>
      <c r="E26" s="59">
        <v>1840</v>
      </c>
      <c r="F26" s="58">
        <v>1848</v>
      </c>
      <c r="G26" s="58">
        <v>1872</v>
      </c>
      <c r="H26" s="59">
        <v>1858</v>
      </c>
      <c r="I26" s="58">
        <v>1886</v>
      </c>
      <c r="J26" s="59">
        <v>1870</v>
      </c>
      <c r="K26" s="59">
        <f>'5930'!K68</f>
        <v>1813</v>
      </c>
      <c r="L26" s="207">
        <f>'5930'!L68</f>
        <v>1864</v>
      </c>
      <c r="M26" s="35">
        <f t="shared" si="6"/>
        <v>51</v>
      </c>
      <c r="N26" s="36">
        <f t="shared" si="5"/>
        <v>2.8130170987313852E-2</v>
      </c>
    </row>
    <row r="27" spans="1:15" s="3" customFormat="1" ht="19.5" customHeight="1" x14ac:dyDescent="0.2">
      <c r="A27" s="60" t="s">
        <v>31</v>
      </c>
      <c r="B27" s="60"/>
      <c r="C27" s="61">
        <f t="shared" ref="C27:M27" si="7">SUM(C20:C26)</f>
        <v>18121</v>
      </c>
      <c r="D27" s="61">
        <f t="shared" si="7"/>
        <v>17861</v>
      </c>
      <c r="E27" s="61">
        <f t="shared" si="7"/>
        <v>17462</v>
      </c>
      <c r="F27" s="61">
        <f t="shared" si="7"/>
        <v>17423</v>
      </c>
      <c r="G27" s="61">
        <f t="shared" si="7"/>
        <v>17637</v>
      </c>
      <c r="H27" s="61">
        <f t="shared" si="7"/>
        <v>17590</v>
      </c>
      <c r="I27" s="61">
        <f t="shared" si="7"/>
        <v>17421</v>
      </c>
      <c r="J27" s="61">
        <f t="shared" si="7"/>
        <v>16943</v>
      </c>
      <c r="K27" s="61">
        <f t="shared" si="7"/>
        <v>16836</v>
      </c>
      <c r="L27" s="61">
        <f t="shared" si="7"/>
        <v>17088</v>
      </c>
      <c r="M27" s="215">
        <f t="shared" si="7"/>
        <v>252</v>
      </c>
      <c r="N27" s="36">
        <f t="shared" si="5"/>
        <v>1.4967925873129007E-2</v>
      </c>
    </row>
    <row r="28" spans="1:15" s="1" customFormat="1" ht="15" x14ac:dyDescent="0.2">
      <c r="A28" s="62" t="s">
        <v>32</v>
      </c>
      <c r="C28" s="63">
        <f t="shared" ref="C28:K28" si="8">SUM(C19+C27)</f>
        <v>58828</v>
      </c>
      <c r="D28" s="67">
        <f t="shared" si="8"/>
        <v>58242</v>
      </c>
      <c r="E28" s="67">
        <f t="shared" si="8"/>
        <v>56962</v>
      </c>
      <c r="F28" s="67">
        <f t="shared" si="8"/>
        <v>56638</v>
      </c>
      <c r="G28" s="67">
        <f t="shared" si="8"/>
        <v>56579</v>
      </c>
      <c r="H28" s="67">
        <f t="shared" si="8"/>
        <v>55999</v>
      </c>
      <c r="I28" s="67">
        <f t="shared" si="8"/>
        <v>54728</v>
      </c>
      <c r="J28" s="67">
        <f t="shared" si="8"/>
        <v>53778</v>
      </c>
      <c r="K28" s="67">
        <f t="shared" si="8"/>
        <v>52662</v>
      </c>
      <c r="L28" s="214">
        <f>SUM(L19+L27)</f>
        <v>53033</v>
      </c>
      <c r="M28" s="214">
        <f>SUM(M19+M27)</f>
        <v>371</v>
      </c>
      <c r="N28" s="6"/>
    </row>
    <row r="29" spans="1:15" s="1" customFormat="1" ht="15" x14ac:dyDescent="0.2">
      <c r="C29" s="6"/>
      <c r="D29" s="6">
        <f>D28-C28</f>
        <v>-586</v>
      </c>
      <c r="E29" s="6">
        <f t="shared" ref="E29:J29" si="9">E28-D28</f>
        <v>-1280</v>
      </c>
      <c r="F29" s="6">
        <f t="shared" si="9"/>
        <v>-324</v>
      </c>
      <c r="G29" s="6">
        <f t="shared" si="9"/>
        <v>-59</v>
      </c>
      <c r="H29" s="6">
        <f t="shared" si="9"/>
        <v>-580</v>
      </c>
      <c r="I29" s="6">
        <f t="shared" si="9"/>
        <v>-1271</v>
      </c>
      <c r="J29" s="6">
        <f t="shared" si="9"/>
        <v>-950</v>
      </c>
      <c r="K29" s="6">
        <f t="shared" ref="K29" si="10">K28-J28</f>
        <v>-1116</v>
      </c>
      <c r="L29" s="6">
        <f t="shared" ref="L29" si="11">L28-K28</f>
        <v>371</v>
      </c>
      <c r="M29" s="6"/>
      <c r="N29" s="6"/>
    </row>
    <row r="30" spans="1:15" s="1" customFormat="1" ht="15" x14ac:dyDescent="0.2"/>
  </sheetData>
  <mergeCells count="5">
    <mergeCell ref="J6:J7"/>
    <mergeCell ref="L6:L7"/>
    <mergeCell ref="K6:K7"/>
    <mergeCell ref="M6:M7"/>
    <mergeCell ref="N6:N7"/>
  </mergeCells>
  <pageMargins left="0.7" right="0.7" top="0.75" bottom="0.75" header="0.3" footer="0.3"/>
  <pageSetup orientation="portrait" r:id="rId1"/>
  <ignoredErrors>
    <ignoredError sqref="L6" evalError="1"/>
    <ignoredError sqref="M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N84"/>
  <sheetViews>
    <sheetView workbookViewId="0"/>
  </sheetViews>
  <sheetFormatPr baseColWidth="10" defaultColWidth="8.83203125" defaultRowHeight="13" x14ac:dyDescent="0.15"/>
  <cols>
    <col min="2" max="2" width="32" customWidth="1"/>
    <col min="3" max="3" width="7.6640625" customWidth="1"/>
    <col min="4" max="8" width="8.5" customWidth="1"/>
    <col min="9" max="9" width="8" customWidth="1"/>
    <col min="10" max="10" width="7.5" customWidth="1"/>
    <col min="12" max="12" width="10.33203125" customWidth="1"/>
  </cols>
  <sheetData>
    <row r="1" spans="1:14" s="2" customFormat="1" ht="15" x14ac:dyDescent="0.2">
      <c r="B1" s="129" t="s">
        <v>544</v>
      </c>
      <c r="C1" s="130"/>
      <c r="D1" s="130"/>
      <c r="E1" s="130"/>
      <c r="F1" s="130"/>
      <c r="G1" s="130"/>
      <c r="H1" s="131"/>
      <c r="I1" s="131"/>
      <c r="J1" s="3"/>
      <c r="K1" s="3"/>
      <c r="L1" s="148"/>
      <c r="M1" s="3"/>
      <c r="N1" s="149"/>
    </row>
    <row r="2" spans="1:14" s="91" customFormat="1" ht="39" customHeight="1" x14ac:dyDescent="0.2">
      <c r="A2" s="68" t="s">
        <v>54</v>
      </c>
      <c r="B2" s="88" t="s">
        <v>33</v>
      </c>
      <c r="C2" s="202" t="s">
        <v>1</v>
      </c>
      <c r="D2" s="202" t="s">
        <v>2</v>
      </c>
      <c r="E2" s="202" t="s">
        <v>3</v>
      </c>
      <c r="F2" s="202" t="s">
        <v>4</v>
      </c>
      <c r="G2" s="202" t="s">
        <v>5</v>
      </c>
      <c r="H2" s="202" t="s">
        <v>6</v>
      </c>
      <c r="I2" s="202" t="s">
        <v>7</v>
      </c>
      <c r="J2" s="202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5" x14ac:dyDescent="0.2">
      <c r="A3" s="19">
        <v>1925</v>
      </c>
      <c r="B3" s="134" t="s">
        <v>547</v>
      </c>
      <c r="C3" s="3">
        <v>13</v>
      </c>
      <c r="D3" s="3">
        <v>9</v>
      </c>
      <c r="E3" s="3">
        <v>8</v>
      </c>
      <c r="F3" s="3">
        <v>10</v>
      </c>
      <c r="G3" s="3">
        <v>11</v>
      </c>
      <c r="H3" s="3">
        <v>12</v>
      </c>
      <c r="I3" s="3">
        <v>13</v>
      </c>
      <c r="J3" s="218">
        <v>15</v>
      </c>
      <c r="K3" s="264">
        <f>VLOOKUP(A3,'[1]District Growth'!$A:$J,5,FALSE)</f>
        <v>19</v>
      </c>
      <c r="L3" s="95">
        <f>VLOOKUP(A3,'[1]District Growth'!$A:$K,6,FALSE)</f>
        <v>28</v>
      </c>
      <c r="M3" s="3">
        <f t="shared" ref="M3:M34" si="0">L3-K3</f>
        <v>9</v>
      </c>
      <c r="N3" s="219">
        <f t="shared" ref="N3:N34" si="1">(L3/K3)-1</f>
        <v>0.47368421052631571</v>
      </c>
    </row>
    <row r="4" spans="1:14" s="2" customFormat="1" ht="15" x14ac:dyDescent="0.2">
      <c r="A4" s="19">
        <v>85667</v>
      </c>
      <c r="B4" s="135" t="s">
        <v>593</v>
      </c>
      <c r="C4" s="3"/>
      <c r="D4" s="3"/>
      <c r="E4" s="3"/>
      <c r="F4" s="3">
        <v>26</v>
      </c>
      <c r="G4" s="3">
        <v>23</v>
      </c>
      <c r="H4" s="3">
        <v>16</v>
      </c>
      <c r="I4" s="3">
        <v>18</v>
      </c>
      <c r="J4" s="218">
        <v>20</v>
      </c>
      <c r="K4" s="264">
        <f>VLOOKUP(A4,'[1]District Growth'!$A:$J,5,FALSE)</f>
        <v>20</v>
      </c>
      <c r="L4" s="95">
        <f>VLOOKUP(A4,'[1]District Growth'!$A:$K,6,FALSE)</f>
        <v>27</v>
      </c>
      <c r="M4" s="3">
        <f t="shared" si="0"/>
        <v>7</v>
      </c>
      <c r="N4" s="219">
        <f t="shared" si="1"/>
        <v>0.35000000000000009</v>
      </c>
    </row>
    <row r="5" spans="1:14" s="2" customFormat="1" ht="15" x14ac:dyDescent="0.2">
      <c r="A5" s="19">
        <v>28470</v>
      </c>
      <c r="B5" s="134" t="s">
        <v>554</v>
      </c>
      <c r="C5" s="3">
        <v>13</v>
      </c>
      <c r="D5" s="3">
        <v>14</v>
      </c>
      <c r="E5" s="3">
        <v>15</v>
      </c>
      <c r="F5" s="3">
        <v>14</v>
      </c>
      <c r="G5" s="3">
        <v>13</v>
      </c>
      <c r="H5" s="3">
        <v>14</v>
      </c>
      <c r="I5" s="3">
        <v>11</v>
      </c>
      <c r="J5" s="218">
        <v>10</v>
      </c>
      <c r="K5" s="264">
        <f>VLOOKUP(A5,'[1]District Growth'!$A:$J,5,FALSE)</f>
        <v>10</v>
      </c>
      <c r="L5" s="95">
        <f>VLOOKUP(A5,'[1]District Growth'!$A:$K,6,FALSE)</f>
        <v>12</v>
      </c>
      <c r="M5" s="3">
        <f t="shared" si="0"/>
        <v>2</v>
      </c>
      <c r="N5" s="219">
        <f t="shared" si="1"/>
        <v>0.19999999999999996</v>
      </c>
    </row>
    <row r="6" spans="1:14" s="2" customFormat="1" ht="15" x14ac:dyDescent="0.2">
      <c r="A6" s="19">
        <v>60844</v>
      </c>
      <c r="B6" s="134" t="s">
        <v>551</v>
      </c>
      <c r="C6" s="3">
        <v>55</v>
      </c>
      <c r="D6" s="3">
        <v>55</v>
      </c>
      <c r="E6" s="3">
        <v>58</v>
      </c>
      <c r="F6" s="3">
        <v>54</v>
      </c>
      <c r="G6" s="3">
        <v>45</v>
      </c>
      <c r="H6" s="3">
        <v>37</v>
      </c>
      <c r="I6" s="3">
        <v>40</v>
      </c>
      <c r="J6" s="218">
        <v>38</v>
      </c>
      <c r="K6" s="264">
        <f>VLOOKUP(A6,'[1]District Growth'!$A:$J,5,FALSE)</f>
        <v>42</v>
      </c>
      <c r="L6" s="95">
        <f>VLOOKUP(A6,'[1]District Growth'!$A:$K,6,FALSE)</f>
        <v>47</v>
      </c>
      <c r="M6" s="3">
        <f t="shared" si="0"/>
        <v>5</v>
      </c>
      <c r="N6" s="219">
        <f t="shared" si="1"/>
        <v>0.11904761904761907</v>
      </c>
    </row>
    <row r="7" spans="1:14" s="2" customFormat="1" ht="15" x14ac:dyDescent="0.2">
      <c r="A7" s="19">
        <v>1922</v>
      </c>
      <c r="B7" s="134" t="s">
        <v>548</v>
      </c>
      <c r="C7" s="3">
        <v>41</v>
      </c>
      <c r="D7" s="3">
        <v>36</v>
      </c>
      <c r="E7" s="3">
        <v>35</v>
      </c>
      <c r="F7" s="3">
        <v>35</v>
      </c>
      <c r="G7" s="3">
        <v>30</v>
      </c>
      <c r="H7" s="3">
        <v>32</v>
      </c>
      <c r="I7" s="3">
        <v>34</v>
      </c>
      <c r="J7" s="218">
        <v>31</v>
      </c>
      <c r="K7" s="264">
        <f>VLOOKUP(A7,'[1]District Growth'!$A:$J,5,FALSE)</f>
        <v>34</v>
      </c>
      <c r="L7" s="95">
        <f>VLOOKUP(A7,'[1]District Growth'!$A:$K,6,FALSE)</f>
        <v>38</v>
      </c>
      <c r="M7" s="3">
        <f t="shared" si="0"/>
        <v>4</v>
      </c>
      <c r="N7" s="219">
        <f t="shared" si="1"/>
        <v>0.11764705882352944</v>
      </c>
    </row>
    <row r="8" spans="1:14" s="2" customFormat="1" ht="15" x14ac:dyDescent="0.2">
      <c r="A8" s="19">
        <v>26711</v>
      </c>
      <c r="B8" s="135" t="s">
        <v>568</v>
      </c>
      <c r="C8" s="3">
        <v>18</v>
      </c>
      <c r="D8" s="3">
        <v>17</v>
      </c>
      <c r="E8" s="3">
        <v>14</v>
      </c>
      <c r="F8" s="3">
        <v>16</v>
      </c>
      <c r="G8" s="3">
        <v>17</v>
      </c>
      <c r="H8" s="3">
        <v>16</v>
      </c>
      <c r="I8" s="3">
        <v>18</v>
      </c>
      <c r="J8" s="218">
        <v>18</v>
      </c>
      <c r="K8" s="264">
        <f>VLOOKUP(A8,'[1]District Growth'!$A:$J,5,FALSE)</f>
        <v>17</v>
      </c>
      <c r="L8" s="95">
        <f>VLOOKUP(A8,'[1]District Growth'!$A:$K,6,FALSE)</f>
        <v>19</v>
      </c>
      <c r="M8" s="3">
        <f t="shared" si="0"/>
        <v>2</v>
      </c>
      <c r="N8" s="219">
        <f t="shared" si="1"/>
        <v>0.11764705882352944</v>
      </c>
    </row>
    <row r="9" spans="1:14" s="2" customFormat="1" ht="15" x14ac:dyDescent="0.2">
      <c r="A9" s="19">
        <v>1914</v>
      </c>
      <c r="B9" s="134" t="s">
        <v>553</v>
      </c>
      <c r="C9" s="3">
        <v>20</v>
      </c>
      <c r="D9" s="3">
        <v>20</v>
      </c>
      <c r="E9" s="3">
        <v>22</v>
      </c>
      <c r="F9" s="3">
        <v>28</v>
      </c>
      <c r="G9" s="3">
        <v>28</v>
      </c>
      <c r="H9" s="3">
        <v>27</v>
      </c>
      <c r="I9" s="3">
        <v>17</v>
      </c>
      <c r="J9" s="218">
        <v>17</v>
      </c>
      <c r="K9" s="264">
        <f>VLOOKUP(A9,'[1]District Growth'!$A:$J,5,FALSE)</f>
        <v>20</v>
      </c>
      <c r="L9" s="95">
        <f>VLOOKUP(A9,'[1]District Growth'!$A:$K,6,FALSE)</f>
        <v>22</v>
      </c>
      <c r="M9" s="3">
        <f t="shared" si="0"/>
        <v>2</v>
      </c>
      <c r="N9" s="219">
        <f t="shared" si="1"/>
        <v>0.10000000000000009</v>
      </c>
    </row>
    <row r="10" spans="1:14" s="2" customFormat="1" ht="15" x14ac:dyDescent="0.2">
      <c r="A10" s="19">
        <v>1905</v>
      </c>
      <c r="B10" s="135" t="s">
        <v>588</v>
      </c>
      <c r="C10" s="3">
        <v>20</v>
      </c>
      <c r="D10" s="3">
        <v>17</v>
      </c>
      <c r="E10" s="3">
        <v>19</v>
      </c>
      <c r="F10" s="3">
        <v>21</v>
      </c>
      <c r="G10" s="3">
        <v>22</v>
      </c>
      <c r="H10" s="3">
        <v>19</v>
      </c>
      <c r="I10" s="3">
        <v>17</v>
      </c>
      <c r="J10" s="218">
        <v>21</v>
      </c>
      <c r="K10" s="264">
        <f>VLOOKUP(A10,'[1]District Growth'!$A:$J,5,FALSE)</f>
        <v>20</v>
      </c>
      <c r="L10" s="95">
        <f>VLOOKUP(A10,'[1]District Growth'!$A:$K,6,FALSE)</f>
        <v>22</v>
      </c>
      <c r="M10" s="3">
        <f t="shared" si="0"/>
        <v>2</v>
      </c>
      <c r="N10" s="219">
        <f t="shared" si="1"/>
        <v>0.10000000000000009</v>
      </c>
    </row>
    <row r="11" spans="1:14" s="2" customFormat="1" ht="15" x14ac:dyDescent="0.2">
      <c r="A11" s="19">
        <v>90318</v>
      </c>
      <c r="B11" s="276" t="s">
        <v>1531</v>
      </c>
      <c r="C11" s="3"/>
      <c r="D11" s="3"/>
      <c r="E11" s="3"/>
      <c r="F11" s="3"/>
      <c r="G11" s="3"/>
      <c r="H11" s="3"/>
      <c r="I11" s="3"/>
      <c r="J11" s="201"/>
      <c r="K11" s="264">
        <f>VLOOKUP(A11,'[1]District Growth'!$A:$J,5,FALSE)</f>
        <v>20</v>
      </c>
      <c r="L11" s="95">
        <f>VLOOKUP(A11,'[1]District Growth'!$A:$K,6,FALSE)</f>
        <v>22</v>
      </c>
      <c r="M11" s="3">
        <f t="shared" si="0"/>
        <v>2</v>
      </c>
      <c r="N11" s="219">
        <f t="shared" si="1"/>
        <v>0.10000000000000009</v>
      </c>
    </row>
    <row r="12" spans="1:14" s="2" customFormat="1" ht="15" x14ac:dyDescent="0.2">
      <c r="A12" s="19">
        <v>1891</v>
      </c>
      <c r="B12" s="135" t="s">
        <v>587</v>
      </c>
      <c r="C12" s="3">
        <v>34</v>
      </c>
      <c r="D12" s="3">
        <v>30</v>
      </c>
      <c r="E12" s="3">
        <v>23</v>
      </c>
      <c r="F12" s="3">
        <v>22</v>
      </c>
      <c r="G12" s="3">
        <v>22</v>
      </c>
      <c r="H12" s="3">
        <v>20</v>
      </c>
      <c r="I12" s="3">
        <v>21</v>
      </c>
      <c r="J12" s="218">
        <v>23</v>
      </c>
      <c r="K12" s="264">
        <f>VLOOKUP(A12,'[1]District Growth'!$A:$J,5,FALSE)</f>
        <v>21</v>
      </c>
      <c r="L12" s="95">
        <f>VLOOKUP(A12,'[1]District Growth'!$A:$K,6,FALSE)</f>
        <v>23</v>
      </c>
      <c r="M12" s="3">
        <f t="shared" si="0"/>
        <v>2</v>
      </c>
      <c r="N12" s="219">
        <f t="shared" si="1"/>
        <v>9.5238095238095344E-2</v>
      </c>
    </row>
    <row r="13" spans="1:14" s="2" customFormat="1" ht="15" x14ac:dyDescent="0.2">
      <c r="A13" s="19">
        <v>59245</v>
      </c>
      <c r="B13" s="135" t="s">
        <v>597</v>
      </c>
      <c r="C13" s="3">
        <v>31</v>
      </c>
      <c r="D13" s="3">
        <v>21</v>
      </c>
      <c r="E13" s="3">
        <v>21</v>
      </c>
      <c r="F13" s="3">
        <v>22</v>
      </c>
      <c r="G13" s="3">
        <v>24</v>
      </c>
      <c r="H13" s="3">
        <v>23</v>
      </c>
      <c r="I13" s="3">
        <v>20</v>
      </c>
      <c r="J13" s="218">
        <v>20</v>
      </c>
      <c r="K13" s="264">
        <f>VLOOKUP(A13,'[1]District Growth'!$A:$J,5,FALSE)</f>
        <v>12</v>
      </c>
      <c r="L13" s="95">
        <f>VLOOKUP(A13,'[1]District Growth'!$A:$K,6,FALSE)</f>
        <v>13</v>
      </c>
      <c r="M13" s="3">
        <f t="shared" si="0"/>
        <v>1</v>
      </c>
      <c r="N13" s="219">
        <f t="shared" si="1"/>
        <v>8.3333333333333259E-2</v>
      </c>
    </row>
    <row r="14" spans="1:14" s="2" customFormat="1" ht="15" x14ac:dyDescent="0.2">
      <c r="A14" s="19">
        <v>31692</v>
      </c>
      <c r="B14" s="135" t="s">
        <v>573</v>
      </c>
      <c r="C14" s="3">
        <v>19</v>
      </c>
      <c r="D14" s="3">
        <v>24</v>
      </c>
      <c r="E14" s="3">
        <v>20</v>
      </c>
      <c r="F14" s="3">
        <v>21</v>
      </c>
      <c r="G14" s="3">
        <v>19</v>
      </c>
      <c r="H14" s="3">
        <v>19</v>
      </c>
      <c r="I14" s="3">
        <v>25</v>
      </c>
      <c r="J14" s="218">
        <v>28</v>
      </c>
      <c r="K14" s="264">
        <f>VLOOKUP(A14,'[1]District Growth'!$A:$J,5,FALSE)</f>
        <v>25</v>
      </c>
      <c r="L14" s="95">
        <f>VLOOKUP(A14,'[1]District Growth'!$A:$K,6,FALSE)</f>
        <v>27</v>
      </c>
      <c r="M14" s="3">
        <f t="shared" si="0"/>
        <v>2</v>
      </c>
      <c r="N14" s="219">
        <f t="shared" si="1"/>
        <v>8.0000000000000071E-2</v>
      </c>
    </row>
    <row r="15" spans="1:14" s="2" customFormat="1" ht="15" x14ac:dyDescent="0.2">
      <c r="A15" s="19">
        <v>1927</v>
      </c>
      <c r="B15" s="135" t="s">
        <v>570</v>
      </c>
      <c r="C15" s="3">
        <v>35</v>
      </c>
      <c r="D15" s="3">
        <v>35</v>
      </c>
      <c r="E15" s="3">
        <v>47</v>
      </c>
      <c r="F15" s="3">
        <v>43</v>
      </c>
      <c r="G15" s="3">
        <v>34</v>
      </c>
      <c r="H15" s="3">
        <v>30</v>
      </c>
      <c r="I15" s="3">
        <v>28</v>
      </c>
      <c r="J15" s="218">
        <v>27</v>
      </c>
      <c r="K15" s="264">
        <f>VLOOKUP(A15,'[1]District Growth'!$A:$J,5,FALSE)</f>
        <v>25</v>
      </c>
      <c r="L15" s="95">
        <f>VLOOKUP(A15,'[1]District Growth'!$A:$K,6,FALSE)</f>
        <v>27</v>
      </c>
      <c r="M15" s="3">
        <f t="shared" si="0"/>
        <v>2</v>
      </c>
      <c r="N15" s="219">
        <f t="shared" si="1"/>
        <v>8.0000000000000071E-2</v>
      </c>
    </row>
    <row r="16" spans="1:14" s="2" customFormat="1" ht="15" x14ac:dyDescent="0.2">
      <c r="A16" s="19">
        <v>79591</v>
      </c>
      <c r="B16" s="134" t="s">
        <v>546</v>
      </c>
      <c r="C16" s="3">
        <v>6</v>
      </c>
      <c r="D16" s="3">
        <v>10</v>
      </c>
      <c r="E16" s="3">
        <v>14</v>
      </c>
      <c r="F16" s="3">
        <v>8</v>
      </c>
      <c r="G16" s="3">
        <v>2</v>
      </c>
      <c r="H16" s="3">
        <v>5</v>
      </c>
      <c r="I16" s="3">
        <v>8</v>
      </c>
      <c r="J16" s="218">
        <v>8</v>
      </c>
      <c r="K16" s="264">
        <f>VLOOKUP(A16,'[1]District Growth'!$A:$J,5,FALSE)</f>
        <v>13</v>
      </c>
      <c r="L16" s="95">
        <f>VLOOKUP(A16,'[1]District Growth'!$A:$K,6,FALSE)</f>
        <v>14</v>
      </c>
      <c r="M16" s="3">
        <f t="shared" si="0"/>
        <v>1</v>
      </c>
      <c r="N16" s="219">
        <f t="shared" si="1"/>
        <v>7.6923076923076872E-2</v>
      </c>
    </row>
    <row r="17" spans="1:14" s="2" customFormat="1" ht="15" x14ac:dyDescent="0.2">
      <c r="A17" s="19">
        <v>1899</v>
      </c>
      <c r="B17" s="135" t="s">
        <v>583</v>
      </c>
      <c r="C17" s="3">
        <v>68</v>
      </c>
      <c r="D17" s="3">
        <v>69</v>
      </c>
      <c r="E17" s="3">
        <v>64</v>
      </c>
      <c r="F17" s="3">
        <v>63</v>
      </c>
      <c r="G17" s="3">
        <v>61</v>
      </c>
      <c r="H17" s="3">
        <v>62</v>
      </c>
      <c r="I17" s="3">
        <v>61</v>
      </c>
      <c r="J17" s="218">
        <v>63</v>
      </c>
      <c r="K17" s="264">
        <f>VLOOKUP(A17,'[1]District Growth'!$A:$J,5,FALSE)</f>
        <v>67</v>
      </c>
      <c r="L17" s="95">
        <f>VLOOKUP(A17,'[1]District Growth'!$A:$K,6,FALSE)</f>
        <v>72</v>
      </c>
      <c r="M17" s="3">
        <f t="shared" si="0"/>
        <v>5</v>
      </c>
      <c r="N17" s="219">
        <f t="shared" si="1"/>
        <v>7.4626865671641784E-2</v>
      </c>
    </row>
    <row r="18" spans="1:14" s="2" customFormat="1" ht="15" x14ac:dyDescent="0.2">
      <c r="A18" s="19">
        <v>89953</v>
      </c>
      <c r="B18" s="135" t="s">
        <v>1148</v>
      </c>
      <c r="C18" s="3"/>
      <c r="D18" s="3"/>
      <c r="E18" s="3"/>
      <c r="F18" s="3"/>
      <c r="G18" s="3"/>
      <c r="H18" s="3"/>
      <c r="I18" s="3"/>
      <c r="J18" s="201" t="s">
        <v>370</v>
      </c>
      <c r="K18" s="264">
        <f>VLOOKUP(A18,'[1]District Growth'!$A:$J,5,FALSE)</f>
        <v>47</v>
      </c>
      <c r="L18" s="95">
        <f>VLOOKUP(A18,'[1]District Growth'!$A:$K,6,FALSE)</f>
        <v>50</v>
      </c>
      <c r="M18" s="3">
        <f t="shared" si="0"/>
        <v>3</v>
      </c>
      <c r="N18" s="219">
        <f t="shared" si="1"/>
        <v>6.3829787234042534E-2</v>
      </c>
    </row>
    <row r="19" spans="1:14" s="2" customFormat="1" ht="15" x14ac:dyDescent="0.2">
      <c r="A19" s="19">
        <v>23193</v>
      </c>
      <c r="B19" s="135" t="s">
        <v>594</v>
      </c>
      <c r="C19" s="3">
        <v>40</v>
      </c>
      <c r="D19" s="3">
        <v>41</v>
      </c>
      <c r="E19" s="3">
        <v>36</v>
      </c>
      <c r="F19" s="3">
        <v>34</v>
      </c>
      <c r="G19" s="3">
        <v>32</v>
      </c>
      <c r="H19" s="3">
        <v>22</v>
      </c>
      <c r="I19" s="3">
        <v>22</v>
      </c>
      <c r="J19" s="218">
        <v>18</v>
      </c>
      <c r="K19" s="264">
        <f>VLOOKUP(A19,'[1]District Growth'!$A:$J,5,FALSE)</f>
        <v>16</v>
      </c>
      <c r="L19" s="95">
        <f>VLOOKUP(A19,'[1]District Growth'!$A:$K,6,FALSE)</f>
        <v>17</v>
      </c>
      <c r="M19" s="3">
        <f t="shared" si="0"/>
        <v>1</v>
      </c>
      <c r="N19" s="219">
        <f t="shared" si="1"/>
        <v>6.25E-2</v>
      </c>
    </row>
    <row r="20" spans="1:14" s="2" customFormat="1" ht="15" x14ac:dyDescent="0.2">
      <c r="A20" s="19">
        <v>84349</v>
      </c>
      <c r="B20" s="135" t="s">
        <v>577</v>
      </c>
      <c r="C20" s="3"/>
      <c r="D20" s="3">
        <v>38</v>
      </c>
      <c r="E20" s="3">
        <v>40</v>
      </c>
      <c r="F20" s="3">
        <v>42</v>
      </c>
      <c r="G20" s="3">
        <v>43</v>
      </c>
      <c r="H20" s="3">
        <v>52</v>
      </c>
      <c r="I20" s="3">
        <v>55</v>
      </c>
      <c r="J20" s="218">
        <v>78</v>
      </c>
      <c r="K20" s="264">
        <f>VLOOKUP(A20,'[1]District Growth'!$A:$J,5,FALSE)</f>
        <v>51</v>
      </c>
      <c r="L20" s="95">
        <f>VLOOKUP(A20,'[1]District Growth'!$A:$K,6,FALSE)</f>
        <v>54</v>
      </c>
      <c r="M20" s="3">
        <f t="shared" si="0"/>
        <v>3</v>
      </c>
      <c r="N20" s="219">
        <f t="shared" si="1"/>
        <v>5.8823529411764719E-2</v>
      </c>
    </row>
    <row r="21" spans="1:14" s="2" customFormat="1" ht="15" x14ac:dyDescent="0.2">
      <c r="A21" s="19">
        <v>55233</v>
      </c>
      <c r="B21" s="134" t="s">
        <v>549</v>
      </c>
      <c r="C21" s="3">
        <v>21</v>
      </c>
      <c r="D21" s="3">
        <v>13</v>
      </c>
      <c r="E21" s="3">
        <v>13</v>
      </c>
      <c r="F21" s="3">
        <v>12</v>
      </c>
      <c r="G21" s="3">
        <v>15</v>
      </c>
      <c r="H21" s="3">
        <v>18</v>
      </c>
      <c r="I21" s="3">
        <v>17</v>
      </c>
      <c r="J21" s="218">
        <v>16</v>
      </c>
      <c r="K21" s="264">
        <f>VLOOKUP(A21,'[1]District Growth'!$A:$J,5,FALSE)</f>
        <v>19</v>
      </c>
      <c r="L21" s="95">
        <f>VLOOKUP(A21,'[1]District Growth'!$A:$K,6,FALSE)</f>
        <v>20</v>
      </c>
      <c r="M21" s="3">
        <f t="shared" si="0"/>
        <v>1</v>
      </c>
      <c r="N21" s="219">
        <f t="shared" si="1"/>
        <v>5.2631578947368363E-2</v>
      </c>
    </row>
    <row r="22" spans="1:14" s="2" customFormat="1" ht="15" x14ac:dyDescent="0.2">
      <c r="A22" s="19">
        <v>24625</v>
      </c>
      <c r="B22" s="134" t="s">
        <v>550</v>
      </c>
      <c r="C22" s="3">
        <v>23</v>
      </c>
      <c r="D22" s="3">
        <v>25</v>
      </c>
      <c r="E22" s="3">
        <v>22</v>
      </c>
      <c r="F22" s="3">
        <v>20</v>
      </c>
      <c r="G22" s="3">
        <v>16</v>
      </c>
      <c r="H22" s="3">
        <v>20</v>
      </c>
      <c r="I22" s="3">
        <v>21</v>
      </c>
      <c r="J22" s="218">
        <v>18</v>
      </c>
      <c r="K22" s="264">
        <f>VLOOKUP(A22,'[1]District Growth'!$A:$J,5,FALSE)</f>
        <v>22</v>
      </c>
      <c r="L22" s="95">
        <f>VLOOKUP(A22,'[1]District Growth'!$A:$K,6,FALSE)</f>
        <v>23</v>
      </c>
      <c r="M22" s="3">
        <f t="shared" si="0"/>
        <v>1</v>
      </c>
      <c r="N22" s="219">
        <f t="shared" si="1"/>
        <v>4.5454545454545414E-2</v>
      </c>
    </row>
    <row r="23" spans="1:14" s="2" customFormat="1" ht="15" x14ac:dyDescent="0.2">
      <c r="A23" s="19">
        <v>1923</v>
      </c>
      <c r="B23" s="134" t="s">
        <v>545</v>
      </c>
      <c r="C23" s="3">
        <v>34</v>
      </c>
      <c r="D23" s="3">
        <v>34</v>
      </c>
      <c r="E23" s="3">
        <v>37</v>
      </c>
      <c r="F23" s="3">
        <v>29</v>
      </c>
      <c r="G23" s="3">
        <v>27</v>
      </c>
      <c r="H23" s="3">
        <v>16</v>
      </c>
      <c r="I23" s="3">
        <v>18</v>
      </c>
      <c r="J23" s="218">
        <v>19</v>
      </c>
      <c r="K23" s="264">
        <f>VLOOKUP(A23,'[1]District Growth'!$A:$J,5,FALSE)</f>
        <v>22</v>
      </c>
      <c r="L23" s="95">
        <f>VLOOKUP(A23,'[1]District Growth'!$A:$K,6,FALSE)</f>
        <v>23</v>
      </c>
      <c r="M23" s="3">
        <f t="shared" si="0"/>
        <v>1</v>
      </c>
      <c r="N23" s="219">
        <f t="shared" si="1"/>
        <v>4.5454545454545414E-2</v>
      </c>
    </row>
    <row r="24" spans="1:14" s="2" customFormat="1" ht="15" x14ac:dyDescent="0.2">
      <c r="A24" s="19">
        <v>1912</v>
      </c>
      <c r="B24" s="134" t="s">
        <v>558</v>
      </c>
      <c r="C24" s="3">
        <v>100</v>
      </c>
      <c r="D24" s="3">
        <v>109</v>
      </c>
      <c r="E24" s="3">
        <v>111</v>
      </c>
      <c r="F24" s="3">
        <v>109</v>
      </c>
      <c r="G24" s="3">
        <v>111</v>
      </c>
      <c r="H24" s="3">
        <v>126</v>
      </c>
      <c r="I24" s="3">
        <v>121</v>
      </c>
      <c r="J24" s="218">
        <v>136</v>
      </c>
      <c r="K24" s="264">
        <f>VLOOKUP(A24,'[1]District Growth'!$A:$J,5,FALSE)</f>
        <v>141</v>
      </c>
      <c r="L24" s="95">
        <f>VLOOKUP(A24,'[1]District Growth'!$A:$K,6,FALSE)</f>
        <v>146</v>
      </c>
      <c r="M24" s="3">
        <f t="shared" si="0"/>
        <v>5</v>
      </c>
      <c r="N24" s="219">
        <f t="shared" si="1"/>
        <v>3.5460992907801359E-2</v>
      </c>
    </row>
    <row r="25" spans="1:14" s="2" customFormat="1" ht="15" x14ac:dyDescent="0.2">
      <c r="A25" s="19">
        <v>23834</v>
      </c>
      <c r="B25" s="134" t="s">
        <v>552</v>
      </c>
      <c r="C25" s="3">
        <v>25</v>
      </c>
      <c r="D25" s="3">
        <v>27</v>
      </c>
      <c r="E25" s="3">
        <v>26</v>
      </c>
      <c r="F25" s="3">
        <v>29</v>
      </c>
      <c r="G25" s="3">
        <v>28</v>
      </c>
      <c r="H25" s="3">
        <v>31</v>
      </c>
      <c r="I25" s="3">
        <v>24</v>
      </c>
      <c r="J25" s="218">
        <v>24</v>
      </c>
      <c r="K25" s="264">
        <f>VLOOKUP(A25,'[1]District Growth'!$A:$J,5,FALSE)</f>
        <v>29</v>
      </c>
      <c r="L25" s="95">
        <f>VLOOKUP(A25,'[1]District Growth'!$A:$K,6,FALSE)</f>
        <v>30</v>
      </c>
      <c r="M25" s="3">
        <f t="shared" si="0"/>
        <v>1</v>
      </c>
      <c r="N25" s="219">
        <f t="shared" si="1"/>
        <v>3.4482758620689724E-2</v>
      </c>
    </row>
    <row r="26" spans="1:14" s="2" customFormat="1" ht="15" x14ac:dyDescent="0.2">
      <c r="A26" s="19">
        <v>1906</v>
      </c>
      <c r="B26" s="135" t="s">
        <v>571</v>
      </c>
      <c r="C26" s="3">
        <v>33</v>
      </c>
      <c r="D26" s="3">
        <v>35</v>
      </c>
      <c r="E26" s="3">
        <v>38</v>
      </c>
      <c r="F26" s="3">
        <v>36</v>
      </c>
      <c r="G26" s="3">
        <v>40</v>
      </c>
      <c r="H26" s="3">
        <v>39</v>
      </c>
      <c r="I26" s="3">
        <v>37</v>
      </c>
      <c r="J26" s="218">
        <v>34</v>
      </c>
      <c r="K26" s="264">
        <f>VLOOKUP(A26,'[1]District Growth'!$A:$J,5,FALSE)</f>
        <v>30</v>
      </c>
      <c r="L26" s="95">
        <f>VLOOKUP(A26,'[1]District Growth'!$A:$K,6,FALSE)</f>
        <v>31</v>
      </c>
      <c r="M26" s="3">
        <f t="shared" si="0"/>
        <v>1</v>
      </c>
      <c r="N26" s="219">
        <f t="shared" si="1"/>
        <v>3.3333333333333437E-2</v>
      </c>
    </row>
    <row r="27" spans="1:14" s="2" customFormat="1" ht="15" x14ac:dyDescent="0.2">
      <c r="A27" s="19">
        <v>1924</v>
      </c>
      <c r="B27" s="134" t="s">
        <v>565</v>
      </c>
      <c r="C27" s="3">
        <v>43</v>
      </c>
      <c r="D27" s="3">
        <v>45</v>
      </c>
      <c r="E27" s="3">
        <v>49</v>
      </c>
      <c r="F27" s="3">
        <v>43</v>
      </c>
      <c r="G27" s="3">
        <v>38</v>
      </c>
      <c r="H27" s="3">
        <v>42</v>
      </c>
      <c r="I27" s="3">
        <v>42</v>
      </c>
      <c r="J27" s="218">
        <v>42</v>
      </c>
      <c r="K27" s="264">
        <f>VLOOKUP(A27,'[1]District Growth'!$A:$J,5,FALSE)</f>
        <v>42</v>
      </c>
      <c r="L27" s="95">
        <f>VLOOKUP(A27,'[1]District Growth'!$A:$K,6,FALSE)</f>
        <v>43</v>
      </c>
      <c r="M27" s="3">
        <f t="shared" si="0"/>
        <v>1</v>
      </c>
      <c r="N27" s="219">
        <f t="shared" si="1"/>
        <v>2.3809523809523725E-2</v>
      </c>
    </row>
    <row r="28" spans="1:14" s="2" customFormat="1" ht="15" x14ac:dyDescent="0.2">
      <c r="A28" s="19">
        <v>1898</v>
      </c>
      <c r="B28" s="134" t="s">
        <v>559</v>
      </c>
      <c r="C28" s="3">
        <v>40</v>
      </c>
      <c r="D28" s="3">
        <v>42</v>
      </c>
      <c r="E28" s="3">
        <v>42</v>
      </c>
      <c r="F28" s="3">
        <v>44</v>
      </c>
      <c r="G28" s="3">
        <v>46</v>
      </c>
      <c r="H28" s="3">
        <v>51</v>
      </c>
      <c r="I28" s="3">
        <v>46</v>
      </c>
      <c r="J28" s="218">
        <v>46</v>
      </c>
      <c r="K28" s="264">
        <f>VLOOKUP(A28,'[1]District Growth'!$A:$J,5,FALSE)</f>
        <v>46</v>
      </c>
      <c r="L28" s="95">
        <f>VLOOKUP(A28,'[1]District Growth'!$A:$K,6,FALSE)</f>
        <v>47</v>
      </c>
      <c r="M28" s="3">
        <f t="shared" si="0"/>
        <v>1</v>
      </c>
      <c r="N28" s="219">
        <f t="shared" si="1"/>
        <v>2.1739130434782705E-2</v>
      </c>
    </row>
    <row r="29" spans="1:14" s="2" customFormat="1" ht="15" x14ac:dyDescent="0.2">
      <c r="A29" s="19">
        <v>1890</v>
      </c>
      <c r="B29" s="135" t="s">
        <v>590</v>
      </c>
      <c r="C29" s="3">
        <v>100</v>
      </c>
      <c r="D29" s="3">
        <v>108</v>
      </c>
      <c r="E29" s="3">
        <v>107</v>
      </c>
      <c r="F29" s="3">
        <v>107</v>
      </c>
      <c r="G29" s="3">
        <v>111</v>
      </c>
      <c r="H29" s="3">
        <v>119</v>
      </c>
      <c r="I29" s="3">
        <v>113</v>
      </c>
      <c r="J29" s="218">
        <v>108</v>
      </c>
      <c r="K29" s="264">
        <f>VLOOKUP(A29,'[1]District Growth'!$A:$J,5,FALSE)</f>
        <v>94</v>
      </c>
      <c r="L29" s="95">
        <f>VLOOKUP(A29,'[1]District Growth'!$A:$K,6,FALSE)</f>
        <v>96</v>
      </c>
      <c r="M29" s="3">
        <f t="shared" si="0"/>
        <v>2</v>
      </c>
      <c r="N29" s="219">
        <f t="shared" si="1"/>
        <v>2.1276595744680771E-2</v>
      </c>
    </row>
    <row r="30" spans="1:14" s="2" customFormat="1" ht="15" x14ac:dyDescent="0.2">
      <c r="A30" s="19">
        <v>1909</v>
      </c>
      <c r="B30" s="135" t="s">
        <v>579</v>
      </c>
      <c r="C30" s="3">
        <v>165</v>
      </c>
      <c r="D30" s="3">
        <v>168</v>
      </c>
      <c r="E30" s="3">
        <v>161</v>
      </c>
      <c r="F30" s="3">
        <v>155</v>
      </c>
      <c r="G30" s="3">
        <v>175</v>
      </c>
      <c r="H30" s="3">
        <v>170</v>
      </c>
      <c r="I30" s="3">
        <v>164</v>
      </c>
      <c r="J30" s="218">
        <v>161</v>
      </c>
      <c r="K30" s="264">
        <f>VLOOKUP(A30,'[1]District Growth'!$A:$J,5,FALSE)</f>
        <v>156</v>
      </c>
      <c r="L30" s="95">
        <f>VLOOKUP(A30,'[1]District Growth'!$A:$K,6,FALSE)</f>
        <v>159</v>
      </c>
      <c r="M30" s="3">
        <f t="shared" si="0"/>
        <v>3</v>
      </c>
      <c r="N30" s="219">
        <f t="shared" si="1"/>
        <v>1.9230769230769162E-2</v>
      </c>
    </row>
    <row r="31" spans="1:14" s="2" customFormat="1" ht="15" x14ac:dyDescent="0.2">
      <c r="A31" s="19">
        <v>1901</v>
      </c>
      <c r="B31" s="135" t="s">
        <v>581</v>
      </c>
      <c r="C31" s="3">
        <v>82</v>
      </c>
      <c r="D31" s="3">
        <v>89</v>
      </c>
      <c r="E31" s="3">
        <v>95</v>
      </c>
      <c r="F31" s="3">
        <v>94</v>
      </c>
      <c r="G31" s="3">
        <v>100</v>
      </c>
      <c r="H31" s="3">
        <v>113</v>
      </c>
      <c r="I31" s="3">
        <v>117</v>
      </c>
      <c r="J31" s="218">
        <v>102</v>
      </c>
      <c r="K31" s="264">
        <f>VLOOKUP(A31,'[1]District Growth'!$A:$J,5,FALSE)</f>
        <v>98</v>
      </c>
      <c r="L31" s="95">
        <f>VLOOKUP(A31,'[1]District Growth'!$A:$K,6,FALSE)</f>
        <v>99</v>
      </c>
      <c r="M31" s="3">
        <f t="shared" si="0"/>
        <v>1</v>
      </c>
      <c r="N31" s="219">
        <f t="shared" si="1"/>
        <v>1.0204081632652962E-2</v>
      </c>
    </row>
    <row r="32" spans="1:14" s="2" customFormat="1" ht="15" x14ac:dyDescent="0.2">
      <c r="A32" s="19">
        <v>1893</v>
      </c>
      <c r="B32" s="137" t="s">
        <v>578</v>
      </c>
      <c r="C32" s="3">
        <v>69</v>
      </c>
      <c r="D32" s="3">
        <v>58</v>
      </c>
      <c r="E32" s="3">
        <v>49</v>
      </c>
      <c r="F32" s="3">
        <v>48</v>
      </c>
      <c r="G32" s="3">
        <v>54</v>
      </c>
      <c r="H32" s="3">
        <v>56</v>
      </c>
      <c r="I32" s="3">
        <v>49</v>
      </c>
      <c r="J32" s="218">
        <v>45</v>
      </c>
      <c r="K32" s="264">
        <f>VLOOKUP(A32,'[1]District Growth'!$A:$J,5,FALSE)</f>
        <v>42</v>
      </c>
      <c r="L32" s="95">
        <f>VLOOKUP(A32,'[1]District Growth'!$A:$K,6,FALSE)</f>
        <v>42</v>
      </c>
      <c r="M32" s="3">
        <f t="shared" si="0"/>
        <v>0</v>
      </c>
      <c r="N32" s="219">
        <f t="shared" si="1"/>
        <v>0</v>
      </c>
    </row>
    <row r="33" spans="1:14" s="2" customFormat="1" ht="15" x14ac:dyDescent="0.2">
      <c r="A33" s="19">
        <v>1903</v>
      </c>
      <c r="B33" s="137" t="s">
        <v>598</v>
      </c>
      <c r="C33" s="3">
        <v>19</v>
      </c>
      <c r="D33" s="3">
        <v>24</v>
      </c>
      <c r="E33" s="3">
        <v>23</v>
      </c>
      <c r="F33" s="3">
        <v>25</v>
      </c>
      <c r="G33" s="3">
        <v>47</v>
      </c>
      <c r="H33" s="3">
        <v>33</v>
      </c>
      <c r="I33" s="3">
        <v>30</v>
      </c>
      <c r="J33" s="218">
        <v>34</v>
      </c>
      <c r="K33" s="264">
        <f>VLOOKUP(A33,'[1]District Growth'!$A:$J,5,FALSE)</f>
        <v>19</v>
      </c>
      <c r="L33" s="95">
        <f>VLOOKUP(A33,'[1]District Growth'!$A:$K,6,FALSE)</f>
        <v>19</v>
      </c>
      <c r="M33" s="3">
        <f t="shared" si="0"/>
        <v>0</v>
      </c>
      <c r="N33" s="219">
        <f t="shared" si="1"/>
        <v>0</v>
      </c>
    </row>
    <row r="34" spans="1:14" s="2" customFormat="1" ht="15" x14ac:dyDescent="0.2">
      <c r="A34" s="19">
        <v>1907</v>
      </c>
      <c r="B34" s="137" t="s">
        <v>566</v>
      </c>
      <c r="C34" s="3">
        <v>28</v>
      </c>
      <c r="D34" s="3">
        <v>20</v>
      </c>
      <c r="E34" s="3">
        <v>25</v>
      </c>
      <c r="F34" s="3">
        <v>25</v>
      </c>
      <c r="G34" s="3">
        <v>22</v>
      </c>
      <c r="H34" s="3">
        <v>20</v>
      </c>
      <c r="I34" s="3">
        <v>17</v>
      </c>
      <c r="J34" s="218">
        <v>18</v>
      </c>
      <c r="K34" s="264">
        <f>VLOOKUP(A34,'[1]District Growth'!$A:$J,5,FALSE)</f>
        <v>19</v>
      </c>
      <c r="L34" s="95">
        <f>VLOOKUP(A34,'[1]District Growth'!$A:$K,6,FALSE)</f>
        <v>19</v>
      </c>
      <c r="M34" s="3">
        <f t="shared" si="0"/>
        <v>0</v>
      </c>
      <c r="N34" s="219">
        <f t="shared" si="1"/>
        <v>0</v>
      </c>
    </row>
    <row r="35" spans="1:14" s="2" customFormat="1" ht="15" x14ac:dyDescent="0.2">
      <c r="A35" s="19">
        <v>1908</v>
      </c>
      <c r="B35" s="137" t="s">
        <v>582</v>
      </c>
      <c r="C35" s="3">
        <v>30</v>
      </c>
      <c r="D35" s="3">
        <v>32</v>
      </c>
      <c r="E35" s="3">
        <v>32</v>
      </c>
      <c r="F35" s="3">
        <v>35</v>
      </c>
      <c r="G35" s="3">
        <v>32</v>
      </c>
      <c r="H35" s="3">
        <v>35</v>
      </c>
      <c r="I35" s="3">
        <v>35</v>
      </c>
      <c r="J35" s="218">
        <v>33</v>
      </c>
      <c r="K35" s="264">
        <f>VLOOKUP(A35,'[1]District Growth'!$A:$J,5,FALSE)</f>
        <v>35</v>
      </c>
      <c r="L35" s="95">
        <f>VLOOKUP(A35,'[1]District Growth'!$A:$K,6,FALSE)</f>
        <v>35</v>
      </c>
      <c r="M35" s="3">
        <f t="shared" ref="M35:M66" si="2">L35-K35</f>
        <v>0</v>
      </c>
      <c r="N35" s="219">
        <f t="shared" ref="N35:N59" si="3">(L35/K35)-1</f>
        <v>0</v>
      </c>
    </row>
    <row r="36" spans="1:14" s="2" customFormat="1" ht="15" x14ac:dyDescent="0.2">
      <c r="A36" s="19">
        <v>1916</v>
      </c>
      <c r="B36" s="137" t="s">
        <v>586</v>
      </c>
      <c r="C36" s="3">
        <v>23</v>
      </c>
      <c r="D36" s="3">
        <v>23</v>
      </c>
      <c r="E36" s="3">
        <v>21</v>
      </c>
      <c r="F36" s="3">
        <v>21</v>
      </c>
      <c r="G36" s="3">
        <v>21</v>
      </c>
      <c r="H36" s="3">
        <v>19</v>
      </c>
      <c r="I36" s="3">
        <v>19</v>
      </c>
      <c r="J36" s="218">
        <v>25</v>
      </c>
      <c r="K36" s="264">
        <f>VLOOKUP(A36,'[1]District Growth'!$A:$J,5,FALSE)</f>
        <v>24</v>
      </c>
      <c r="L36" s="95">
        <f>VLOOKUP(A36,'[1]District Growth'!$A:$K,6,FALSE)</f>
        <v>24</v>
      </c>
      <c r="M36" s="3">
        <f t="shared" si="2"/>
        <v>0</v>
      </c>
      <c r="N36" s="219">
        <f t="shared" si="3"/>
        <v>0</v>
      </c>
    </row>
    <row r="37" spans="1:14" s="2" customFormat="1" ht="15" x14ac:dyDescent="0.2">
      <c r="A37" s="19">
        <v>1917</v>
      </c>
      <c r="B37" s="136" t="s">
        <v>564</v>
      </c>
      <c r="C37" s="3">
        <v>30</v>
      </c>
      <c r="D37" s="3">
        <v>26</v>
      </c>
      <c r="E37" s="3">
        <v>30</v>
      </c>
      <c r="F37" s="3">
        <v>33</v>
      </c>
      <c r="G37" s="3">
        <v>28</v>
      </c>
      <c r="H37" s="3">
        <v>29</v>
      </c>
      <c r="I37" s="3">
        <v>34</v>
      </c>
      <c r="J37" s="218">
        <v>39</v>
      </c>
      <c r="K37" s="264">
        <f>VLOOKUP(A37,'[1]District Growth'!$A:$J,5,FALSE)</f>
        <v>43</v>
      </c>
      <c r="L37" s="95">
        <f>VLOOKUP(A37,'[1]District Growth'!$A:$K,6,FALSE)</f>
        <v>43</v>
      </c>
      <c r="M37" s="3">
        <f t="shared" si="2"/>
        <v>0</v>
      </c>
      <c r="N37" s="219">
        <f t="shared" si="3"/>
        <v>0</v>
      </c>
    </row>
    <row r="38" spans="1:14" s="2" customFormat="1" ht="15" x14ac:dyDescent="0.2">
      <c r="A38" s="19">
        <v>1918</v>
      </c>
      <c r="B38" s="136" t="s">
        <v>560</v>
      </c>
      <c r="C38" s="3">
        <v>31</v>
      </c>
      <c r="D38" s="3">
        <v>33</v>
      </c>
      <c r="E38" s="3">
        <v>27</v>
      </c>
      <c r="F38" s="3">
        <v>29</v>
      </c>
      <c r="G38" s="3">
        <v>31</v>
      </c>
      <c r="H38" s="3">
        <v>30</v>
      </c>
      <c r="I38" s="3">
        <v>29</v>
      </c>
      <c r="J38" s="218">
        <v>29</v>
      </c>
      <c r="K38" s="264">
        <f>VLOOKUP(A38,'[1]District Growth'!$A:$J,5,FALSE)</f>
        <v>34</v>
      </c>
      <c r="L38" s="95">
        <f>VLOOKUP(A38,'[1]District Growth'!$A:$K,6,FALSE)</f>
        <v>34</v>
      </c>
      <c r="M38" s="3">
        <f t="shared" si="2"/>
        <v>0</v>
      </c>
      <c r="N38" s="219">
        <f t="shared" si="3"/>
        <v>0</v>
      </c>
    </row>
    <row r="39" spans="1:14" s="2" customFormat="1" ht="15" x14ac:dyDescent="0.2">
      <c r="A39" s="19">
        <v>25114</v>
      </c>
      <c r="B39" s="137" t="s">
        <v>574</v>
      </c>
      <c r="C39" s="3">
        <v>10</v>
      </c>
      <c r="D39" s="3">
        <v>10</v>
      </c>
      <c r="E39" s="3">
        <v>12</v>
      </c>
      <c r="F39" s="3">
        <v>18</v>
      </c>
      <c r="G39" s="3">
        <v>19</v>
      </c>
      <c r="H39" s="3">
        <v>18</v>
      </c>
      <c r="I39" s="3">
        <v>19</v>
      </c>
      <c r="J39" s="218">
        <v>21</v>
      </c>
      <c r="K39" s="264">
        <f>VLOOKUP(A39,'[1]District Growth'!$A:$J,5,FALSE)</f>
        <v>23</v>
      </c>
      <c r="L39" s="95">
        <f>VLOOKUP(A39,'[1]District Growth'!$A:$K,6,FALSE)</f>
        <v>23</v>
      </c>
      <c r="M39" s="3">
        <f t="shared" si="2"/>
        <v>0</v>
      </c>
      <c r="N39" s="219">
        <f t="shared" si="3"/>
        <v>0</v>
      </c>
    </row>
    <row r="40" spans="1:14" s="2" customFormat="1" ht="15" x14ac:dyDescent="0.2">
      <c r="A40" s="19">
        <v>27797</v>
      </c>
      <c r="B40" s="136" t="s">
        <v>555</v>
      </c>
      <c r="C40" s="3">
        <v>18</v>
      </c>
      <c r="D40" s="3">
        <v>19</v>
      </c>
      <c r="E40" s="3">
        <v>12</v>
      </c>
      <c r="F40" s="3">
        <v>11</v>
      </c>
      <c r="G40" s="3">
        <v>10</v>
      </c>
      <c r="H40" s="3">
        <v>12</v>
      </c>
      <c r="I40" s="3">
        <v>12</v>
      </c>
      <c r="J40" s="218">
        <v>16</v>
      </c>
      <c r="K40" s="264">
        <f>VLOOKUP(A40,'[1]District Growth'!$A:$J,5,FALSE)</f>
        <v>13</v>
      </c>
      <c r="L40" s="95">
        <f>VLOOKUP(A40,'[1]District Growth'!$A:$K,6,FALSE)</f>
        <v>13</v>
      </c>
      <c r="M40" s="3">
        <f t="shared" si="2"/>
        <v>0</v>
      </c>
      <c r="N40" s="219">
        <f t="shared" si="3"/>
        <v>0</v>
      </c>
    </row>
    <row r="41" spans="1:14" s="2" customFormat="1" ht="15" x14ac:dyDescent="0.2">
      <c r="A41" s="19">
        <v>27849</v>
      </c>
      <c r="B41" s="137" t="s">
        <v>569</v>
      </c>
      <c r="C41" s="3">
        <v>27</v>
      </c>
      <c r="D41" s="3">
        <v>22</v>
      </c>
      <c r="E41" s="3">
        <v>20</v>
      </c>
      <c r="F41" s="3">
        <v>14</v>
      </c>
      <c r="G41" s="3">
        <v>8</v>
      </c>
      <c r="H41" s="3">
        <v>9</v>
      </c>
      <c r="I41" s="3">
        <v>9</v>
      </c>
      <c r="J41" s="218">
        <v>9</v>
      </c>
      <c r="K41" s="264">
        <f>VLOOKUP(A41,'[1]District Growth'!$A:$J,5,FALSE)</f>
        <v>8</v>
      </c>
      <c r="L41" s="95">
        <f>VLOOKUP(A41,'[1]District Growth'!$A:$K,6,FALSE)</f>
        <v>8</v>
      </c>
      <c r="M41" s="3">
        <f t="shared" si="2"/>
        <v>0</v>
      </c>
      <c r="N41" s="219">
        <f t="shared" si="3"/>
        <v>0</v>
      </c>
    </row>
    <row r="42" spans="1:14" s="2" customFormat="1" ht="15" x14ac:dyDescent="0.2">
      <c r="A42" s="19">
        <v>82716</v>
      </c>
      <c r="B42" s="137" t="s">
        <v>599</v>
      </c>
      <c r="C42" s="3">
        <v>8</v>
      </c>
      <c r="D42" s="3">
        <v>9</v>
      </c>
      <c r="E42" s="3">
        <v>3</v>
      </c>
      <c r="F42" s="3">
        <v>6</v>
      </c>
      <c r="G42" s="3">
        <v>6</v>
      </c>
      <c r="H42" s="3">
        <v>11</v>
      </c>
      <c r="I42" s="3">
        <v>9</v>
      </c>
      <c r="J42" s="218">
        <v>6</v>
      </c>
      <c r="K42" s="264">
        <f>VLOOKUP(A42,'[1]District Growth'!$A:$J,5,FALSE)</f>
        <v>4</v>
      </c>
      <c r="L42" s="95">
        <f>VLOOKUP(A42,'[1]District Growth'!$A:$K,6,FALSE)</f>
        <v>4</v>
      </c>
      <c r="M42" s="3">
        <f t="shared" si="2"/>
        <v>0</v>
      </c>
      <c r="N42" s="219">
        <f t="shared" si="3"/>
        <v>0</v>
      </c>
    </row>
    <row r="43" spans="1:14" s="2" customFormat="1" ht="15" x14ac:dyDescent="0.2">
      <c r="A43" s="19">
        <v>87032</v>
      </c>
      <c r="B43" s="137" t="s">
        <v>572</v>
      </c>
      <c r="C43" s="3"/>
      <c r="D43" s="3"/>
      <c r="E43" s="3"/>
      <c r="F43" s="3"/>
      <c r="G43" s="3"/>
      <c r="H43" s="3">
        <v>15</v>
      </c>
      <c r="I43" s="3">
        <v>12</v>
      </c>
      <c r="J43" s="218">
        <v>11</v>
      </c>
      <c r="K43" s="264">
        <f>VLOOKUP(A43,'[1]District Growth'!$A:$J,5,FALSE)</f>
        <v>10</v>
      </c>
      <c r="L43" s="95">
        <f>VLOOKUP(A43,'[1]District Growth'!$A:$K,6,FALSE)</f>
        <v>10</v>
      </c>
      <c r="M43" s="3">
        <f t="shared" si="2"/>
        <v>0</v>
      </c>
      <c r="N43" s="219">
        <f t="shared" si="3"/>
        <v>0</v>
      </c>
    </row>
    <row r="44" spans="1:14" s="2" customFormat="1" ht="15" x14ac:dyDescent="0.2">
      <c r="A44" s="19">
        <v>1913</v>
      </c>
      <c r="B44" s="137" t="s">
        <v>580</v>
      </c>
      <c r="C44" s="3">
        <v>75</v>
      </c>
      <c r="D44" s="3">
        <v>75</v>
      </c>
      <c r="E44" s="3">
        <v>75</v>
      </c>
      <c r="F44" s="3">
        <v>74</v>
      </c>
      <c r="G44" s="3">
        <v>75</v>
      </c>
      <c r="H44" s="3">
        <v>76</v>
      </c>
      <c r="I44" s="3">
        <v>76</v>
      </c>
      <c r="J44" s="218">
        <v>78</v>
      </c>
      <c r="K44" s="264">
        <f>VLOOKUP(A44,'[1]District Growth'!$A:$J,5,FALSE)</f>
        <v>77</v>
      </c>
      <c r="L44" s="95">
        <f>VLOOKUP(A44,'[1]District Growth'!$A:$K,6,FALSE)</f>
        <v>77</v>
      </c>
      <c r="M44" s="3">
        <f t="shared" si="2"/>
        <v>0</v>
      </c>
      <c r="N44" s="219">
        <f t="shared" si="3"/>
        <v>0</v>
      </c>
    </row>
    <row r="45" spans="1:14" s="2" customFormat="1" ht="15" x14ac:dyDescent="0.2">
      <c r="A45" s="19">
        <v>1892</v>
      </c>
      <c r="B45" s="137" t="s">
        <v>576</v>
      </c>
      <c r="C45" s="3">
        <v>63</v>
      </c>
      <c r="D45" s="3">
        <v>65</v>
      </c>
      <c r="E45" s="3">
        <v>67</v>
      </c>
      <c r="F45" s="3">
        <v>71</v>
      </c>
      <c r="G45" s="3">
        <v>77</v>
      </c>
      <c r="H45" s="3">
        <v>87</v>
      </c>
      <c r="I45" s="3">
        <v>87</v>
      </c>
      <c r="J45" s="218">
        <v>84</v>
      </c>
      <c r="K45" s="264">
        <f>VLOOKUP(A45,'[1]District Growth'!$A:$J,5,FALSE)</f>
        <v>84</v>
      </c>
      <c r="L45" s="95">
        <f>VLOOKUP(A45,'[1]District Growth'!$A:$K,6,FALSE)</f>
        <v>84</v>
      </c>
      <c r="M45" s="3">
        <f t="shared" si="2"/>
        <v>0</v>
      </c>
      <c r="N45" s="219">
        <f t="shared" si="3"/>
        <v>0</v>
      </c>
    </row>
    <row r="46" spans="1:14" s="2" customFormat="1" ht="15" x14ac:dyDescent="0.2">
      <c r="A46" s="19">
        <v>28028</v>
      </c>
      <c r="B46" s="137" t="s">
        <v>591</v>
      </c>
      <c r="C46" s="3">
        <v>26</v>
      </c>
      <c r="D46" s="3">
        <v>27</v>
      </c>
      <c r="E46" s="3">
        <v>27</v>
      </c>
      <c r="F46" s="3">
        <v>23</v>
      </c>
      <c r="G46" s="3">
        <v>26</v>
      </c>
      <c r="H46" s="3">
        <v>26</v>
      </c>
      <c r="I46" s="3">
        <v>28</v>
      </c>
      <c r="J46" s="218">
        <v>28</v>
      </c>
      <c r="K46" s="264">
        <f>VLOOKUP(A46,'[1]District Growth'!$A:$J,5,FALSE)</f>
        <v>26</v>
      </c>
      <c r="L46" s="95">
        <f>VLOOKUP(A46,'[1]District Growth'!$A:$K,6,FALSE)</f>
        <v>26</v>
      </c>
      <c r="M46" s="3">
        <f t="shared" si="2"/>
        <v>0</v>
      </c>
      <c r="N46" s="219">
        <f t="shared" si="3"/>
        <v>0</v>
      </c>
    </row>
    <row r="47" spans="1:14" s="2" customFormat="1" ht="15" x14ac:dyDescent="0.2">
      <c r="A47" s="19">
        <v>58225</v>
      </c>
      <c r="B47" s="137" t="s">
        <v>595</v>
      </c>
      <c r="C47" s="3">
        <v>22</v>
      </c>
      <c r="D47" s="3">
        <v>31</v>
      </c>
      <c r="E47" s="3">
        <v>29</v>
      </c>
      <c r="F47" s="3">
        <v>23</v>
      </c>
      <c r="G47" s="3">
        <v>29</v>
      </c>
      <c r="H47" s="3">
        <v>27</v>
      </c>
      <c r="I47" s="3">
        <v>27</v>
      </c>
      <c r="J47" s="218">
        <v>22</v>
      </c>
      <c r="K47" s="264">
        <f>VLOOKUP(A47,'[1]District Growth'!$A:$J,5,FALSE)</f>
        <v>16</v>
      </c>
      <c r="L47" s="95">
        <f>VLOOKUP(A47,'[1]District Growth'!$A:$K,6,FALSE)</f>
        <v>16</v>
      </c>
      <c r="M47" s="3">
        <f t="shared" si="2"/>
        <v>0</v>
      </c>
      <c r="N47" s="219">
        <f t="shared" si="3"/>
        <v>0</v>
      </c>
    </row>
    <row r="48" spans="1:14" s="2" customFormat="1" ht="15" x14ac:dyDescent="0.2">
      <c r="A48" s="19">
        <v>1921</v>
      </c>
      <c r="B48" s="138" t="s">
        <v>585</v>
      </c>
      <c r="C48" s="3">
        <v>499</v>
      </c>
      <c r="D48" s="3">
        <v>509</v>
      </c>
      <c r="E48" s="3">
        <v>455</v>
      </c>
      <c r="F48" s="3">
        <v>423</v>
      </c>
      <c r="G48" s="3">
        <v>440</v>
      </c>
      <c r="H48" s="3">
        <v>423</v>
      </c>
      <c r="I48" s="3">
        <v>398</v>
      </c>
      <c r="J48" s="218">
        <v>416</v>
      </c>
      <c r="K48" s="264">
        <f>VLOOKUP(A48,'[1]District Growth'!$A:$J,5,FALSE)</f>
        <v>393</v>
      </c>
      <c r="L48" s="95">
        <f>VLOOKUP(A48,'[1]District Growth'!$A:$K,6,FALSE)</f>
        <v>387</v>
      </c>
      <c r="M48" s="3">
        <f t="shared" si="2"/>
        <v>-6</v>
      </c>
      <c r="N48" s="219">
        <f t="shared" si="3"/>
        <v>-1.5267175572519109E-2</v>
      </c>
    </row>
    <row r="49" spans="1:14" s="2" customFormat="1" ht="15" x14ac:dyDescent="0.2">
      <c r="A49" s="19">
        <v>1926</v>
      </c>
      <c r="B49" s="150" t="s">
        <v>562</v>
      </c>
      <c r="C49" s="3">
        <v>104</v>
      </c>
      <c r="D49" s="3">
        <v>112</v>
      </c>
      <c r="E49" s="3">
        <v>107</v>
      </c>
      <c r="F49" s="3">
        <v>113</v>
      </c>
      <c r="G49" s="3">
        <v>108</v>
      </c>
      <c r="H49" s="3">
        <v>100</v>
      </c>
      <c r="I49" s="3">
        <v>92</v>
      </c>
      <c r="J49" s="218">
        <v>93</v>
      </c>
      <c r="K49" s="264">
        <f>VLOOKUP(A49,'[1]District Growth'!$A:$J,5,FALSE)</f>
        <v>94</v>
      </c>
      <c r="L49" s="95">
        <f>VLOOKUP(A49,'[1]District Growth'!$A:$K,6,FALSE)</f>
        <v>92</v>
      </c>
      <c r="M49" s="3">
        <f t="shared" si="2"/>
        <v>-2</v>
      </c>
      <c r="N49" s="219">
        <f t="shared" si="3"/>
        <v>-2.1276595744680882E-2</v>
      </c>
    </row>
    <row r="50" spans="1:14" s="2" customFormat="1" ht="15" x14ac:dyDescent="0.2">
      <c r="A50" s="19">
        <v>31011</v>
      </c>
      <c r="B50" s="150" t="s">
        <v>563</v>
      </c>
      <c r="C50" s="3">
        <v>24</v>
      </c>
      <c r="D50" s="3">
        <v>22</v>
      </c>
      <c r="E50" s="3">
        <v>22</v>
      </c>
      <c r="F50" s="3">
        <v>27</v>
      </c>
      <c r="G50" s="3">
        <v>30</v>
      </c>
      <c r="H50" s="3">
        <v>32</v>
      </c>
      <c r="I50" s="3">
        <v>38</v>
      </c>
      <c r="J50" s="218">
        <v>34</v>
      </c>
      <c r="K50" s="264">
        <f>VLOOKUP(A50,'[1]District Growth'!$A:$J,5,FALSE)</f>
        <v>34</v>
      </c>
      <c r="L50" s="95">
        <f>VLOOKUP(A50,'[1]District Growth'!$A:$K,6,FALSE)</f>
        <v>33</v>
      </c>
      <c r="M50" s="3">
        <f t="shared" si="2"/>
        <v>-1</v>
      </c>
      <c r="N50" s="219">
        <f t="shared" si="3"/>
        <v>-2.9411764705882359E-2</v>
      </c>
    </row>
    <row r="51" spans="1:14" s="2" customFormat="1" ht="15" x14ac:dyDescent="0.2">
      <c r="A51" s="19">
        <v>1919</v>
      </c>
      <c r="B51" s="138" t="s">
        <v>592</v>
      </c>
      <c r="C51" s="3">
        <v>88</v>
      </c>
      <c r="D51" s="3">
        <v>79</v>
      </c>
      <c r="E51" s="3">
        <v>79</v>
      </c>
      <c r="F51" s="3">
        <v>79</v>
      </c>
      <c r="G51" s="3">
        <v>82</v>
      </c>
      <c r="H51" s="3">
        <v>71</v>
      </c>
      <c r="I51" s="3">
        <v>64</v>
      </c>
      <c r="J51" s="218">
        <v>83</v>
      </c>
      <c r="K51" s="264">
        <f>VLOOKUP(A51,'[1]District Growth'!$A:$J,5,FALSE)</f>
        <v>66</v>
      </c>
      <c r="L51" s="95">
        <f>VLOOKUP(A51,'[1]District Growth'!$A:$K,6,FALSE)</f>
        <v>64</v>
      </c>
      <c r="M51" s="3">
        <f t="shared" si="2"/>
        <v>-2</v>
      </c>
      <c r="N51" s="219">
        <f t="shared" si="3"/>
        <v>-3.0303030303030276E-2</v>
      </c>
    </row>
    <row r="52" spans="1:14" s="2" customFormat="1" ht="15" x14ac:dyDescent="0.2">
      <c r="A52" s="19">
        <v>1902</v>
      </c>
      <c r="B52" s="138" t="s">
        <v>584</v>
      </c>
      <c r="C52" s="3">
        <v>31</v>
      </c>
      <c r="D52" s="3">
        <v>32</v>
      </c>
      <c r="E52" s="3">
        <v>24</v>
      </c>
      <c r="F52" s="3">
        <v>22</v>
      </c>
      <c r="G52" s="3">
        <v>35</v>
      </c>
      <c r="H52" s="3">
        <v>39</v>
      </c>
      <c r="I52" s="3">
        <v>31</v>
      </c>
      <c r="J52" s="218">
        <v>30</v>
      </c>
      <c r="K52" s="264">
        <f>VLOOKUP(A52,'[1]District Growth'!$A:$J,5,FALSE)</f>
        <v>28</v>
      </c>
      <c r="L52" s="95">
        <f>VLOOKUP(A52,'[1]District Growth'!$A:$K,6,FALSE)</f>
        <v>27</v>
      </c>
      <c r="M52" s="3">
        <f t="shared" si="2"/>
        <v>-1</v>
      </c>
      <c r="N52" s="219">
        <f t="shared" si="3"/>
        <v>-3.5714285714285698E-2</v>
      </c>
    </row>
    <row r="53" spans="1:14" s="2" customFormat="1" ht="15" x14ac:dyDescent="0.2">
      <c r="A53" s="19">
        <v>1904</v>
      </c>
      <c r="B53" s="150" t="s">
        <v>557</v>
      </c>
      <c r="C53" s="3">
        <v>21</v>
      </c>
      <c r="D53" s="3">
        <v>24</v>
      </c>
      <c r="E53" s="3">
        <v>25</v>
      </c>
      <c r="F53" s="3">
        <v>20</v>
      </c>
      <c r="G53" s="3">
        <v>21</v>
      </c>
      <c r="H53" s="3">
        <v>20</v>
      </c>
      <c r="I53" s="3">
        <v>20</v>
      </c>
      <c r="J53" s="218">
        <v>20</v>
      </c>
      <c r="K53" s="264">
        <f>VLOOKUP(A53,'[1]District Growth'!$A:$J,5,FALSE)</f>
        <v>20</v>
      </c>
      <c r="L53" s="95">
        <f>VLOOKUP(A53,'[1]District Growth'!$A:$K,6,FALSE)</f>
        <v>19</v>
      </c>
      <c r="M53" s="3">
        <f t="shared" si="2"/>
        <v>-1</v>
      </c>
      <c r="N53" s="219">
        <f t="shared" si="3"/>
        <v>-5.0000000000000044E-2</v>
      </c>
    </row>
    <row r="54" spans="1:14" s="2" customFormat="1" ht="15" x14ac:dyDescent="0.2">
      <c r="A54" s="19">
        <v>50842</v>
      </c>
      <c r="B54" s="138" t="s">
        <v>575</v>
      </c>
      <c r="C54" s="3">
        <v>28</v>
      </c>
      <c r="D54" s="3">
        <v>27</v>
      </c>
      <c r="E54" s="3">
        <v>30</v>
      </c>
      <c r="F54" s="3">
        <v>35</v>
      </c>
      <c r="G54" s="3">
        <v>41</v>
      </c>
      <c r="H54" s="3">
        <v>47</v>
      </c>
      <c r="I54" s="3">
        <v>53</v>
      </c>
      <c r="J54" s="218">
        <v>55</v>
      </c>
      <c r="K54" s="264">
        <f>VLOOKUP(A54,'[1]District Growth'!$A:$J,5,FALSE)</f>
        <v>54</v>
      </c>
      <c r="L54" s="95">
        <f>VLOOKUP(A54,'[1]District Growth'!$A:$K,6,FALSE)</f>
        <v>51</v>
      </c>
      <c r="M54" s="3">
        <f t="shared" si="2"/>
        <v>-3</v>
      </c>
      <c r="N54" s="219">
        <f t="shared" si="3"/>
        <v>-5.555555555555558E-2</v>
      </c>
    </row>
    <row r="55" spans="1:14" s="2" customFormat="1" ht="15" x14ac:dyDescent="0.2">
      <c r="A55" s="19">
        <v>1895</v>
      </c>
      <c r="B55" s="150" t="s">
        <v>561</v>
      </c>
      <c r="C55" s="3">
        <v>26</v>
      </c>
      <c r="D55" s="3">
        <v>30</v>
      </c>
      <c r="E55" s="3">
        <v>32</v>
      </c>
      <c r="F55" s="3">
        <v>33</v>
      </c>
      <c r="G55" s="3">
        <v>35</v>
      </c>
      <c r="H55" s="3">
        <v>36</v>
      </c>
      <c r="I55" s="3">
        <v>32</v>
      </c>
      <c r="J55" s="218">
        <v>30</v>
      </c>
      <c r="K55" s="264">
        <f>VLOOKUP(A55,'[1]District Growth'!$A:$J,5,FALSE)</f>
        <v>30</v>
      </c>
      <c r="L55" s="95">
        <f>VLOOKUP(A55,'[1]District Growth'!$A:$K,6,FALSE)</f>
        <v>28</v>
      </c>
      <c r="M55" s="3">
        <f t="shared" si="2"/>
        <v>-2</v>
      </c>
      <c r="N55" s="219">
        <f t="shared" si="3"/>
        <v>-6.6666666666666652E-2</v>
      </c>
    </row>
    <row r="56" spans="1:14" s="2" customFormat="1" ht="15" x14ac:dyDescent="0.2">
      <c r="A56" s="19">
        <v>31014</v>
      </c>
      <c r="B56" s="138" t="s">
        <v>567</v>
      </c>
      <c r="C56" s="3">
        <v>25</v>
      </c>
      <c r="D56" s="3">
        <v>27</v>
      </c>
      <c r="E56" s="3">
        <v>21</v>
      </c>
      <c r="F56" s="3">
        <v>21</v>
      </c>
      <c r="G56" s="3">
        <v>24</v>
      </c>
      <c r="H56" s="3">
        <v>27</v>
      </c>
      <c r="I56" s="3">
        <v>30</v>
      </c>
      <c r="J56" s="218">
        <v>33</v>
      </c>
      <c r="K56" s="264">
        <f>VLOOKUP(A56,'[1]District Growth'!$A:$J,5,FALSE)</f>
        <v>35</v>
      </c>
      <c r="L56" s="95">
        <f>VLOOKUP(A56,'[1]District Growth'!$A:$K,6,FALSE)</f>
        <v>32</v>
      </c>
      <c r="M56" s="3">
        <f t="shared" si="2"/>
        <v>-3</v>
      </c>
      <c r="N56" s="219">
        <f t="shared" si="3"/>
        <v>-8.5714285714285743E-2</v>
      </c>
    </row>
    <row r="57" spans="1:14" s="2" customFormat="1" ht="15" x14ac:dyDescent="0.2">
      <c r="A57" s="19">
        <v>86242</v>
      </c>
      <c r="B57" s="138" t="s">
        <v>589</v>
      </c>
      <c r="C57" s="3"/>
      <c r="D57" s="3"/>
      <c r="E57" s="3"/>
      <c r="F57" s="3"/>
      <c r="G57" s="3">
        <v>20</v>
      </c>
      <c r="H57" s="3">
        <v>28</v>
      </c>
      <c r="I57" s="3">
        <v>32</v>
      </c>
      <c r="J57" s="218">
        <v>36</v>
      </c>
      <c r="K57" s="264">
        <f>VLOOKUP(A57,'[1]District Growth'!$A:$J,5,FALSE)</f>
        <v>25</v>
      </c>
      <c r="L57" s="95">
        <f>VLOOKUP(A57,'[1]District Growth'!$A:$K,6,FALSE)</f>
        <v>21</v>
      </c>
      <c r="M57" s="3">
        <f t="shared" si="2"/>
        <v>-4</v>
      </c>
      <c r="N57" s="219">
        <f t="shared" si="3"/>
        <v>-0.16000000000000003</v>
      </c>
    </row>
    <row r="58" spans="1:14" s="2" customFormat="1" ht="15" x14ac:dyDescent="0.2">
      <c r="A58" s="19">
        <v>1900</v>
      </c>
      <c r="B58" s="150" t="s">
        <v>556</v>
      </c>
      <c r="C58" s="3">
        <v>27</v>
      </c>
      <c r="D58" s="3">
        <v>27</v>
      </c>
      <c r="E58" s="3">
        <v>22</v>
      </c>
      <c r="F58" s="3">
        <v>21</v>
      </c>
      <c r="G58" s="3">
        <v>18</v>
      </c>
      <c r="H58" s="3">
        <v>24</v>
      </c>
      <c r="I58" s="3">
        <v>24</v>
      </c>
      <c r="J58" s="218">
        <v>20</v>
      </c>
      <c r="K58" s="264">
        <f>VLOOKUP(A58,'[1]District Growth'!$A:$J,5,FALSE)</f>
        <v>21</v>
      </c>
      <c r="L58" s="95">
        <f>VLOOKUP(A58,'[1]District Growth'!$A:$K,6,FALSE)</f>
        <v>15</v>
      </c>
      <c r="M58" s="3">
        <f t="shared" si="2"/>
        <v>-6</v>
      </c>
      <c r="N58" s="219">
        <f t="shared" si="3"/>
        <v>-0.2857142857142857</v>
      </c>
    </row>
    <row r="59" spans="1:14" s="2" customFormat="1" ht="15" x14ac:dyDescent="0.2">
      <c r="A59" s="19">
        <v>85026</v>
      </c>
      <c r="B59" s="138" t="s">
        <v>596</v>
      </c>
      <c r="C59" s="3"/>
      <c r="D59" s="3"/>
      <c r="E59" s="3">
        <v>25</v>
      </c>
      <c r="F59" s="3">
        <v>22</v>
      </c>
      <c r="G59" s="3">
        <v>23</v>
      </c>
      <c r="H59" s="3">
        <v>19</v>
      </c>
      <c r="I59" s="3">
        <v>22</v>
      </c>
      <c r="J59" s="221">
        <v>19</v>
      </c>
      <c r="K59" s="264">
        <f>VLOOKUP(A59,'[1]District Growth'!$A:$J,5,FALSE)</f>
        <v>16</v>
      </c>
      <c r="L59" s="95">
        <f>VLOOKUP(A59,'[1]District Growth'!$A:$K,6,FALSE)</f>
        <v>10</v>
      </c>
      <c r="M59" s="3">
        <f t="shared" si="2"/>
        <v>-6</v>
      </c>
      <c r="N59" s="219">
        <f t="shared" si="3"/>
        <v>-0.375</v>
      </c>
    </row>
    <row r="60" spans="1:14" s="2" customFormat="1" ht="15" x14ac:dyDescent="0.2">
      <c r="A60" s="19"/>
      <c r="B60" s="191" t="s">
        <v>600</v>
      </c>
      <c r="C60" s="3">
        <v>23</v>
      </c>
      <c r="D60" s="3">
        <v>23</v>
      </c>
      <c r="E60" s="3">
        <v>19</v>
      </c>
      <c r="F60" s="3">
        <v>22</v>
      </c>
      <c r="G60" s="3">
        <v>19</v>
      </c>
      <c r="H60" s="3">
        <v>9</v>
      </c>
      <c r="I60" s="3">
        <v>9</v>
      </c>
      <c r="J60" s="218">
        <v>10</v>
      </c>
      <c r="K60" s="132"/>
      <c r="L60" s="188"/>
      <c r="M60" s="3"/>
      <c r="N60" s="219"/>
    </row>
    <row r="61" spans="1:14" s="2" customFormat="1" ht="15" x14ac:dyDescent="0.2">
      <c r="A61" s="19"/>
      <c r="B61" s="191" t="s">
        <v>601</v>
      </c>
      <c r="C61" s="3">
        <v>3</v>
      </c>
      <c r="D61" s="3">
        <v>14</v>
      </c>
      <c r="E61" s="3">
        <v>12</v>
      </c>
      <c r="F61" s="3">
        <v>5</v>
      </c>
      <c r="G61" s="3">
        <v>5</v>
      </c>
      <c r="H61" s="3">
        <v>7</v>
      </c>
      <c r="I61" s="3">
        <v>5</v>
      </c>
      <c r="J61" s="221">
        <v>5</v>
      </c>
      <c r="K61" s="132"/>
      <c r="L61" s="188"/>
      <c r="M61" s="3"/>
      <c r="N61" s="219"/>
    </row>
    <row r="62" spans="1:14" s="2" customFormat="1" ht="15" x14ac:dyDescent="0.2">
      <c r="B62" s="139" t="s">
        <v>603</v>
      </c>
      <c r="C62" s="3">
        <v>10</v>
      </c>
      <c r="D62" s="3">
        <v>12</v>
      </c>
      <c r="E62" s="3">
        <v>15</v>
      </c>
      <c r="F62" s="3">
        <v>12</v>
      </c>
      <c r="G62" s="3">
        <v>9</v>
      </c>
      <c r="H62" s="3">
        <v>0</v>
      </c>
      <c r="I62" s="3"/>
      <c r="J62" s="3"/>
      <c r="K62" s="132"/>
      <c r="L62" s="132"/>
      <c r="M62" s="3"/>
      <c r="N62" s="24"/>
    </row>
    <row r="63" spans="1:14" s="2" customFormat="1" ht="15" x14ac:dyDescent="0.2">
      <c r="B63" s="139" t="s">
        <v>604</v>
      </c>
      <c r="C63" s="3">
        <v>15</v>
      </c>
      <c r="D63" s="3">
        <v>7</v>
      </c>
      <c r="E63" s="3">
        <v>4</v>
      </c>
      <c r="F63" s="3">
        <v>0</v>
      </c>
      <c r="G63" s="3">
        <v>0</v>
      </c>
      <c r="H63" s="3">
        <v>0</v>
      </c>
      <c r="I63" s="3"/>
      <c r="J63" s="3"/>
      <c r="K63" s="132"/>
      <c r="L63" s="132"/>
      <c r="M63" s="3"/>
      <c r="N63" s="24"/>
    </row>
    <row r="64" spans="1:14" s="2" customFormat="1" ht="15" x14ac:dyDescent="0.2">
      <c r="B64" s="139" t="s">
        <v>605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/>
      <c r="J64" s="3"/>
      <c r="K64" s="132"/>
      <c r="L64" s="132"/>
      <c r="M64" s="3"/>
      <c r="N64" s="24"/>
    </row>
    <row r="65" spans="2:14" s="2" customFormat="1" ht="15" x14ac:dyDescent="0.2">
      <c r="B65" s="139" t="s">
        <v>606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/>
      <c r="J65" s="3"/>
      <c r="K65" s="132"/>
      <c r="L65" s="132"/>
      <c r="M65" s="3"/>
      <c r="N65" s="24"/>
    </row>
    <row r="66" spans="2:14" s="2" customFormat="1" ht="15" x14ac:dyDescent="0.2">
      <c r="B66" s="139" t="s">
        <v>607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/>
      <c r="J66" s="3"/>
      <c r="K66" s="132"/>
      <c r="L66" s="132"/>
      <c r="M66" s="3"/>
      <c r="N66" s="24"/>
    </row>
    <row r="67" spans="2:14" s="2" customFormat="1" ht="15" x14ac:dyDescent="0.2">
      <c r="B67" s="139" t="s">
        <v>608</v>
      </c>
      <c r="C67" s="3">
        <v>12</v>
      </c>
      <c r="D67" s="3">
        <v>13</v>
      </c>
      <c r="E67" s="3">
        <v>12</v>
      </c>
      <c r="F67" s="3">
        <v>0</v>
      </c>
      <c r="G67" s="3">
        <v>0</v>
      </c>
      <c r="H67" s="3">
        <v>0</v>
      </c>
      <c r="I67" s="3"/>
      <c r="J67" s="3"/>
      <c r="K67" s="132"/>
      <c r="L67" s="132"/>
      <c r="M67" s="3"/>
      <c r="N67" s="24"/>
    </row>
    <row r="68" spans="2:14" s="2" customFormat="1" ht="15" x14ac:dyDescent="0.2">
      <c r="B68" s="139" t="s">
        <v>609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/>
      <c r="J68" s="3"/>
      <c r="K68" s="132"/>
      <c r="L68" s="132"/>
      <c r="M68" s="3"/>
      <c r="N68" s="24"/>
    </row>
    <row r="69" spans="2:14" s="2" customFormat="1" ht="15" x14ac:dyDescent="0.2">
      <c r="B69" s="139" t="s">
        <v>610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132"/>
      <c r="L69" s="132"/>
      <c r="M69" s="3"/>
      <c r="N69" s="24"/>
    </row>
    <row r="70" spans="2:14" s="2" customFormat="1" ht="15" x14ac:dyDescent="0.2">
      <c r="B70" s="139" t="s">
        <v>611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/>
      <c r="J70" s="3"/>
      <c r="K70" s="3"/>
      <c r="L70" s="246"/>
      <c r="M70" s="3"/>
      <c r="N70" s="24"/>
    </row>
    <row r="71" spans="2:14" s="2" customFormat="1" ht="15" x14ac:dyDescent="0.2">
      <c r="B71" s="139" t="s">
        <v>612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/>
      <c r="J71" s="3"/>
      <c r="K71" s="3"/>
      <c r="L71" s="246"/>
      <c r="M71" s="3"/>
      <c r="N71" s="24"/>
    </row>
    <row r="72" spans="2:14" s="2" customFormat="1" ht="15" x14ac:dyDescent="0.2">
      <c r="B72" s="139" t="s">
        <v>602</v>
      </c>
      <c r="C72" s="3">
        <v>51</v>
      </c>
      <c r="D72" s="3">
        <v>48</v>
      </c>
      <c r="E72" s="3">
        <v>46</v>
      </c>
      <c r="F72" s="3">
        <v>46</v>
      </c>
      <c r="G72" s="3">
        <v>46</v>
      </c>
      <c r="H72" s="3">
        <v>39</v>
      </c>
      <c r="I72" s="95"/>
      <c r="J72" s="124"/>
      <c r="K72" s="132"/>
      <c r="L72" s="188"/>
      <c r="M72" s="3"/>
      <c r="N72" s="219"/>
    </row>
    <row r="73" spans="2:14" s="2" customFormat="1" ht="15" x14ac:dyDescent="0.2">
      <c r="B73" s="147"/>
      <c r="C73" s="3"/>
      <c r="D73" s="3"/>
      <c r="E73" s="3"/>
      <c r="F73" s="3"/>
      <c r="G73" s="3"/>
      <c r="H73" s="3"/>
      <c r="I73" s="3"/>
      <c r="J73" s="3"/>
      <c r="K73" s="3"/>
      <c r="L73" s="246"/>
      <c r="M73" s="3"/>
      <c r="N73" s="24"/>
    </row>
    <row r="74" spans="2:14" s="2" customFormat="1" ht="15" x14ac:dyDescent="0.2">
      <c r="B74" s="140" t="s">
        <v>46</v>
      </c>
      <c r="C74" s="95">
        <f t="shared" ref="C74:I74" si="4">SUM(C3:C73)</f>
        <v>2545</v>
      </c>
      <c r="D74" s="222">
        <f t="shared" si="4"/>
        <v>2611</v>
      </c>
      <c r="E74" s="223">
        <f t="shared" si="4"/>
        <v>2539</v>
      </c>
      <c r="F74" s="223">
        <f t="shared" si="4"/>
        <v>2494</v>
      </c>
      <c r="G74" s="222">
        <f t="shared" si="4"/>
        <v>2574</v>
      </c>
      <c r="H74" s="222">
        <f t="shared" si="4"/>
        <v>2575</v>
      </c>
      <c r="I74" s="223">
        <f t="shared" si="4"/>
        <v>2470</v>
      </c>
      <c r="J74" s="222">
        <v>2523</v>
      </c>
      <c r="K74" s="247">
        <f>SUM(K3:K73)</f>
        <v>2471</v>
      </c>
      <c r="L74" s="248">
        <f>SUM(L3:L73)</f>
        <v>2507</v>
      </c>
      <c r="M74" s="95">
        <f>SUM(M3:M73)</f>
        <v>36</v>
      </c>
      <c r="N74" s="219">
        <f>(L74/K74)-1</f>
        <v>1.4569000404694554E-2</v>
      </c>
    </row>
    <row r="75" spans="2:14" s="2" customFormat="1" ht="15" x14ac:dyDescent="0.2">
      <c r="C75" s="3"/>
      <c r="D75" s="3">
        <f t="shared" ref="D75:J75" si="5">SUM(D74-C74)</f>
        <v>66</v>
      </c>
      <c r="E75" s="3">
        <f t="shared" si="5"/>
        <v>-72</v>
      </c>
      <c r="F75" s="3">
        <f t="shared" si="5"/>
        <v>-45</v>
      </c>
      <c r="G75" s="3">
        <f t="shared" si="5"/>
        <v>80</v>
      </c>
      <c r="H75" s="3">
        <f t="shared" si="5"/>
        <v>1</v>
      </c>
      <c r="I75" s="3">
        <f t="shared" si="5"/>
        <v>-105</v>
      </c>
      <c r="J75" s="3">
        <f t="shared" si="5"/>
        <v>53</v>
      </c>
      <c r="K75" s="3">
        <f t="shared" ref="K75" si="6">SUM(K74-J74)</f>
        <v>-52</v>
      </c>
      <c r="L75" s="3">
        <f t="shared" ref="L75" si="7">SUM(L74-K74)</f>
        <v>36</v>
      </c>
      <c r="M75" s="3"/>
      <c r="N75" s="3"/>
    </row>
    <row r="76" spans="2:14" s="2" customFormat="1" ht="15" x14ac:dyDescent="0.2">
      <c r="C76" s="3"/>
      <c r="D76" s="3"/>
      <c r="E76" s="3"/>
      <c r="F76" s="3"/>
      <c r="G76" s="3"/>
      <c r="H76" s="3"/>
      <c r="I76" s="3"/>
      <c r="J76" s="3"/>
      <c r="K76" s="3"/>
      <c r="L76" s="246"/>
      <c r="M76" s="3"/>
      <c r="N76" s="3"/>
    </row>
    <row r="77" spans="2:14" s="2" customFormat="1" ht="15" x14ac:dyDescent="0.2">
      <c r="B77" s="141" t="s">
        <v>38</v>
      </c>
      <c r="C77" s="3"/>
      <c r="D77" s="3"/>
      <c r="E77" s="3"/>
      <c r="F77" s="3"/>
      <c r="G77" s="3"/>
      <c r="H77" s="3"/>
      <c r="I77" s="3"/>
      <c r="J77" s="3"/>
      <c r="K77" s="3"/>
      <c r="L77" s="246"/>
      <c r="M77" s="3"/>
      <c r="N77" s="3"/>
    </row>
    <row r="78" spans="2:14" s="2" customFormat="1" ht="15" x14ac:dyDescent="0.2">
      <c r="B78" s="73" t="s">
        <v>39</v>
      </c>
      <c r="C78" s="3"/>
      <c r="D78" s="3"/>
      <c r="E78" s="3"/>
      <c r="F78" s="3"/>
      <c r="G78" s="3"/>
      <c r="H78" s="3"/>
      <c r="I78" s="3"/>
      <c r="J78" s="3"/>
      <c r="K78" s="3"/>
      <c r="L78" s="246"/>
      <c r="M78" s="3"/>
      <c r="N78" s="3"/>
    </row>
    <row r="79" spans="2:14" s="2" customFormat="1" ht="15" x14ac:dyDescent="0.2">
      <c r="B79" s="142" t="s">
        <v>40</v>
      </c>
      <c r="C79" s="3"/>
      <c r="D79" s="3"/>
      <c r="E79" s="3"/>
      <c r="F79" s="3"/>
      <c r="G79" s="3"/>
      <c r="H79" s="3"/>
      <c r="I79" s="3"/>
      <c r="J79" s="3"/>
      <c r="K79" s="3"/>
      <c r="L79" s="246"/>
      <c r="M79" s="3"/>
      <c r="N79" s="3"/>
    </row>
    <row r="80" spans="2:14" s="2" customFormat="1" ht="15" x14ac:dyDescent="0.2">
      <c r="B80" s="107" t="s">
        <v>41</v>
      </c>
      <c r="L80" s="20"/>
    </row>
    <row r="81" spans="2:12" s="2" customFormat="1" ht="15" x14ac:dyDescent="0.2">
      <c r="B81" s="143" t="s">
        <v>42</v>
      </c>
      <c r="L81" s="20"/>
    </row>
    <row r="82" spans="2:12" s="2" customFormat="1" ht="15" x14ac:dyDescent="0.2">
      <c r="B82" s="144" t="s">
        <v>43</v>
      </c>
      <c r="L82" s="20"/>
    </row>
    <row r="83" spans="2:12" s="2" customFormat="1" ht="15" x14ac:dyDescent="0.2"/>
    <row r="84" spans="2:12" s="2" customFormat="1" ht="15" x14ac:dyDescent="0.2"/>
  </sheetData>
  <sortState xmlns:xlrd2="http://schemas.microsoft.com/office/spreadsheetml/2017/richdata2" ref="A3:N72">
    <sortCondition descending="1" ref="N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88"/>
  <sheetViews>
    <sheetView workbookViewId="0"/>
  </sheetViews>
  <sheetFormatPr baseColWidth="10" defaultColWidth="8.83203125" defaultRowHeight="13" x14ac:dyDescent="0.15"/>
  <cols>
    <col min="2" max="2" width="30" customWidth="1"/>
    <col min="3" max="9" width="8.5" customWidth="1"/>
    <col min="10" max="10" width="9" customWidth="1"/>
    <col min="12" max="12" width="10.5" customWidth="1"/>
  </cols>
  <sheetData>
    <row r="1" spans="1:14" s="2" customFormat="1" ht="15" x14ac:dyDescent="0.2">
      <c r="B1" s="129" t="s">
        <v>613</v>
      </c>
      <c r="C1" s="130"/>
      <c r="D1" s="130"/>
      <c r="E1" s="130"/>
      <c r="F1" s="130"/>
      <c r="G1" s="130"/>
      <c r="H1" s="131"/>
      <c r="I1" s="131"/>
      <c r="J1" s="3"/>
      <c r="K1" s="3"/>
      <c r="L1" s="120"/>
      <c r="M1" s="3"/>
      <c r="N1" s="133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5" x14ac:dyDescent="0.2">
      <c r="A3" s="19">
        <v>1930</v>
      </c>
      <c r="B3" s="135" t="s">
        <v>635</v>
      </c>
      <c r="C3" s="3">
        <v>24</v>
      </c>
      <c r="D3" s="3">
        <v>25</v>
      </c>
      <c r="E3" s="3">
        <v>24</v>
      </c>
      <c r="F3" s="3">
        <v>21</v>
      </c>
      <c r="G3" s="3">
        <v>24</v>
      </c>
      <c r="H3" s="3">
        <v>23</v>
      </c>
      <c r="I3" s="3">
        <v>24</v>
      </c>
      <c r="J3" s="218">
        <v>25</v>
      </c>
      <c r="K3" s="264">
        <f>VLOOKUP(A3,'[1]District Growth'!$A:$J,5,FALSE)</f>
        <v>22</v>
      </c>
      <c r="L3" s="95">
        <f>VLOOKUP(A3,'[1]District Growth'!$A:$K,6,FALSE)</f>
        <v>27</v>
      </c>
      <c r="M3" s="3">
        <f t="shared" ref="M3:M34" si="0">L3-K3</f>
        <v>5</v>
      </c>
      <c r="N3" s="219">
        <f t="shared" ref="N3:N34" si="1">(L3/K3)-1</f>
        <v>0.22727272727272729</v>
      </c>
    </row>
    <row r="4" spans="1:14" s="2" customFormat="1" ht="15" x14ac:dyDescent="0.2">
      <c r="A4" s="19">
        <v>1936</v>
      </c>
      <c r="B4" s="135" t="s">
        <v>655</v>
      </c>
      <c r="C4" s="3">
        <v>19</v>
      </c>
      <c r="D4" s="3">
        <v>20</v>
      </c>
      <c r="E4" s="3">
        <v>22</v>
      </c>
      <c r="F4" s="3">
        <v>21</v>
      </c>
      <c r="G4" s="3">
        <v>20</v>
      </c>
      <c r="H4" s="3">
        <v>21</v>
      </c>
      <c r="I4" s="3">
        <v>16</v>
      </c>
      <c r="J4" s="218">
        <v>15</v>
      </c>
      <c r="K4" s="264">
        <f>VLOOKUP(A4,'[1]District Growth'!$A:$J,5,FALSE)</f>
        <v>15</v>
      </c>
      <c r="L4" s="95">
        <f>VLOOKUP(A4,'[1]District Growth'!$A:$K,6,FALSE)</f>
        <v>18</v>
      </c>
      <c r="M4" s="3">
        <f t="shared" si="0"/>
        <v>3</v>
      </c>
      <c r="N4" s="219">
        <f t="shared" si="1"/>
        <v>0.19999999999999996</v>
      </c>
    </row>
    <row r="5" spans="1:14" s="2" customFormat="1" ht="15" x14ac:dyDescent="0.2">
      <c r="A5" s="19">
        <v>1947</v>
      </c>
      <c r="B5" s="134" t="s">
        <v>652</v>
      </c>
      <c r="C5" s="3">
        <v>40</v>
      </c>
      <c r="D5" s="3">
        <v>39</v>
      </c>
      <c r="E5" s="3">
        <v>36</v>
      </c>
      <c r="F5" s="3">
        <v>37</v>
      </c>
      <c r="G5" s="3">
        <v>33</v>
      </c>
      <c r="H5" s="3">
        <v>28</v>
      </c>
      <c r="I5" s="3">
        <v>31</v>
      </c>
      <c r="J5" s="218">
        <v>26</v>
      </c>
      <c r="K5" s="264">
        <f>VLOOKUP(A5,'[1]District Growth'!$A:$J,5,FALSE)</f>
        <v>23</v>
      </c>
      <c r="L5" s="95">
        <f>VLOOKUP(A5,'[1]District Growth'!$A:$K,6,FALSE)</f>
        <v>27</v>
      </c>
      <c r="M5" s="3">
        <f t="shared" si="0"/>
        <v>4</v>
      </c>
      <c r="N5" s="219">
        <f t="shared" si="1"/>
        <v>0.17391304347826098</v>
      </c>
    </row>
    <row r="6" spans="1:14" s="2" customFormat="1" ht="15" x14ac:dyDescent="0.2">
      <c r="A6" s="19">
        <v>1957</v>
      </c>
      <c r="B6" s="135" t="s">
        <v>662</v>
      </c>
      <c r="C6" s="3">
        <v>44</v>
      </c>
      <c r="D6" s="3">
        <v>38</v>
      </c>
      <c r="E6" s="3">
        <v>37</v>
      </c>
      <c r="F6" s="3">
        <v>38</v>
      </c>
      <c r="G6" s="3">
        <v>34</v>
      </c>
      <c r="H6" s="3">
        <v>35</v>
      </c>
      <c r="I6" s="3">
        <v>34</v>
      </c>
      <c r="J6" s="218">
        <v>29</v>
      </c>
      <c r="K6" s="264">
        <f>VLOOKUP(A6,'[1]District Growth'!$A:$J,5,FALSE)</f>
        <v>24</v>
      </c>
      <c r="L6" s="95">
        <f>VLOOKUP(A6,'[1]District Growth'!$A:$K,6,FALSE)</f>
        <v>28</v>
      </c>
      <c r="M6" s="3">
        <f t="shared" si="0"/>
        <v>4</v>
      </c>
      <c r="N6" s="219">
        <f t="shared" si="1"/>
        <v>0.16666666666666674</v>
      </c>
    </row>
    <row r="7" spans="1:14" s="2" customFormat="1" ht="15" x14ac:dyDescent="0.2">
      <c r="A7" s="19">
        <v>1951</v>
      </c>
      <c r="B7" s="135" t="s">
        <v>620</v>
      </c>
      <c r="C7" s="3">
        <v>26</v>
      </c>
      <c r="D7" s="3">
        <v>20</v>
      </c>
      <c r="E7" s="3">
        <v>25</v>
      </c>
      <c r="F7" s="3">
        <v>21</v>
      </c>
      <c r="G7" s="3">
        <v>27</v>
      </c>
      <c r="H7" s="3">
        <v>29</v>
      </c>
      <c r="I7" s="3">
        <v>26</v>
      </c>
      <c r="J7" s="218">
        <v>18</v>
      </c>
      <c r="K7" s="264">
        <f>VLOOKUP(A7,'[1]District Growth'!$A:$J,5,FALSE)</f>
        <v>16</v>
      </c>
      <c r="L7" s="95">
        <f>VLOOKUP(A7,'[1]District Growth'!$A:$K,6,FALSE)</f>
        <v>18</v>
      </c>
      <c r="M7" s="3">
        <f t="shared" si="0"/>
        <v>2</v>
      </c>
      <c r="N7" s="219">
        <f t="shared" si="1"/>
        <v>0.125</v>
      </c>
    </row>
    <row r="8" spans="1:14" s="2" customFormat="1" ht="15" x14ac:dyDescent="0.2">
      <c r="A8" s="19">
        <v>31668</v>
      </c>
      <c r="B8" s="134" t="s">
        <v>614</v>
      </c>
      <c r="C8" s="3">
        <v>42</v>
      </c>
      <c r="D8" s="3">
        <v>36</v>
      </c>
      <c r="E8" s="3">
        <v>39</v>
      </c>
      <c r="F8" s="3">
        <v>46</v>
      </c>
      <c r="G8" s="3">
        <v>47</v>
      </c>
      <c r="H8" s="3">
        <v>53</v>
      </c>
      <c r="I8" s="3">
        <v>52</v>
      </c>
      <c r="J8" s="218">
        <v>60</v>
      </c>
      <c r="K8" s="264">
        <f>VLOOKUP(A8,'[1]District Growth'!$A:$J,5,FALSE)</f>
        <v>61</v>
      </c>
      <c r="L8" s="95">
        <f>VLOOKUP(A8,'[1]District Growth'!$A:$K,6,FALSE)</f>
        <v>68</v>
      </c>
      <c r="M8" s="3">
        <f t="shared" si="0"/>
        <v>7</v>
      </c>
      <c r="N8" s="219">
        <f t="shared" si="1"/>
        <v>0.11475409836065564</v>
      </c>
    </row>
    <row r="9" spans="1:14" s="2" customFormat="1" ht="15" x14ac:dyDescent="0.2">
      <c r="A9" s="19">
        <v>1946</v>
      </c>
      <c r="B9" s="135" t="s">
        <v>648</v>
      </c>
      <c r="C9" s="3">
        <v>11</v>
      </c>
      <c r="D9" s="3">
        <v>11</v>
      </c>
      <c r="E9" s="3">
        <v>11</v>
      </c>
      <c r="F9" s="3">
        <v>8</v>
      </c>
      <c r="G9" s="3">
        <v>9</v>
      </c>
      <c r="H9" s="3">
        <v>10</v>
      </c>
      <c r="I9" s="3">
        <v>10</v>
      </c>
      <c r="J9" s="218">
        <v>10</v>
      </c>
      <c r="K9" s="264">
        <f>VLOOKUP(A9,'[1]District Growth'!$A:$J,5,FALSE)</f>
        <v>9</v>
      </c>
      <c r="L9" s="95">
        <f>VLOOKUP(A9,'[1]District Growth'!$A:$K,6,FALSE)</f>
        <v>10</v>
      </c>
      <c r="M9" s="3">
        <f t="shared" si="0"/>
        <v>1</v>
      </c>
      <c r="N9" s="219">
        <f t="shared" si="1"/>
        <v>0.11111111111111116</v>
      </c>
    </row>
    <row r="10" spans="1:14" s="2" customFormat="1" ht="15" x14ac:dyDescent="0.2">
      <c r="A10" s="19">
        <v>86821</v>
      </c>
      <c r="B10" s="135" t="s">
        <v>637</v>
      </c>
      <c r="C10" s="3"/>
      <c r="D10" s="3"/>
      <c r="E10" s="3"/>
      <c r="F10" s="3"/>
      <c r="G10" s="3">
        <v>20</v>
      </c>
      <c r="H10" s="3">
        <v>22</v>
      </c>
      <c r="I10" s="3">
        <v>22</v>
      </c>
      <c r="J10" s="218">
        <v>26</v>
      </c>
      <c r="K10" s="264">
        <f>VLOOKUP(A10,'[1]District Growth'!$A:$J,5,FALSE)</f>
        <v>28</v>
      </c>
      <c r="L10" s="95">
        <f>VLOOKUP(A10,'[1]District Growth'!$A:$K,6,FALSE)</f>
        <v>30</v>
      </c>
      <c r="M10" s="3">
        <f t="shared" si="0"/>
        <v>2</v>
      </c>
      <c r="N10" s="219">
        <f t="shared" si="1"/>
        <v>7.1428571428571397E-2</v>
      </c>
    </row>
    <row r="11" spans="1:14" s="2" customFormat="1" ht="15" x14ac:dyDescent="0.2">
      <c r="A11" s="19">
        <v>1931</v>
      </c>
      <c r="B11" s="135" t="s">
        <v>658</v>
      </c>
      <c r="C11" s="3">
        <v>24</v>
      </c>
      <c r="D11" s="3">
        <v>25</v>
      </c>
      <c r="E11" s="3">
        <v>23</v>
      </c>
      <c r="F11" s="3">
        <v>22</v>
      </c>
      <c r="G11" s="3">
        <v>29</v>
      </c>
      <c r="H11" s="3">
        <v>23</v>
      </c>
      <c r="I11" s="3">
        <v>22</v>
      </c>
      <c r="J11" s="218">
        <v>19</v>
      </c>
      <c r="K11" s="264">
        <f>VLOOKUP(A11,'[1]District Growth'!$A:$J,5,FALSE)</f>
        <v>15</v>
      </c>
      <c r="L11" s="95">
        <f>VLOOKUP(A11,'[1]District Growth'!$A:$K,6,FALSE)</f>
        <v>16</v>
      </c>
      <c r="M11" s="3">
        <f t="shared" si="0"/>
        <v>1</v>
      </c>
      <c r="N11" s="219">
        <f t="shared" si="1"/>
        <v>6.6666666666666652E-2</v>
      </c>
    </row>
    <row r="12" spans="1:14" s="2" customFormat="1" ht="15" x14ac:dyDescent="0.2">
      <c r="A12" s="19">
        <v>1954</v>
      </c>
      <c r="B12" s="134" t="s">
        <v>624</v>
      </c>
      <c r="C12" s="3">
        <v>29</v>
      </c>
      <c r="D12" s="3">
        <v>27</v>
      </c>
      <c r="E12" s="3">
        <v>35</v>
      </c>
      <c r="F12" s="3">
        <v>35</v>
      </c>
      <c r="G12" s="3">
        <v>37</v>
      </c>
      <c r="H12" s="3">
        <v>36</v>
      </c>
      <c r="I12" s="3">
        <v>35</v>
      </c>
      <c r="J12" s="218">
        <v>32</v>
      </c>
      <c r="K12" s="264">
        <f>VLOOKUP(A12,'[1]District Growth'!$A:$J,5,FALSE)</f>
        <v>31</v>
      </c>
      <c r="L12" s="95">
        <f>VLOOKUP(A12,'[1]District Growth'!$A:$K,6,FALSE)</f>
        <v>33</v>
      </c>
      <c r="M12" s="3">
        <f t="shared" si="0"/>
        <v>2</v>
      </c>
      <c r="N12" s="219">
        <f t="shared" si="1"/>
        <v>6.4516129032258007E-2</v>
      </c>
    </row>
    <row r="13" spans="1:14" s="2" customFormat="1" ht="15" x14ac:dyDescent="0.2">
      <c r="A13" s="19">
        <v>1939</v>
      </c>
      <c r="B13" s="135" t="s">
        <v>638</v>
      </c>
      <c r="C13" s="3">
        <v>21</v>
      </c>
      <c r="D13" s="3">
        <v>16</v>
      </c>
      <c r="E13" s="3">
        <v>16</v>
      </c>
      <c r="F13" s="3">
        <v>20</v>
      </c>
      <c r="G13" s="3">
        <v>20</v>
      </c>
      <c r="H13" s="3">
        <v>15</v>
      </c>
      <c r="I13" s="3">
        <v>15</v>
      </c>
      <c r="J13" s="218">
        <v>15</v>
      </c>
      <c r="K13" s="264">
        <f>VLOOKUP(A13,'[1]District Growth'!$A:$J,5,FALSE)</f>
        <v>16</v>
      </c>
      <c r="L13" s="95">
        <f>VLOOKUP(A13,'[1]District Growth'!$A:$K,6,FALSE)</f>
        <v>17</v>
      </c>
      <c r="M13" s="3">
        <f t="shared" si="0"/>
        <v>1</v>
      </c>
      <c r="N13" s="219">
        <f t="shared" si="1"/>
        <v>6.25E-2</v>
      </c>
    </row>
    <row r="14" spans="1:14" s="2" customFormat="1" ht="15" x14ac:dyDescent="0.2">
      <c r="A14" s="19">
        <v>1942</v>
      </c>
      <c r="B14" s="135" t="s">
        <v>656</v>
      </c>
      <c r="C14" s="3">
        <v>42</v>
      </c>
      <c r="D14" s="3">
        <v>42</v>
      </c>
      <c r="E14" s="3">
        <v>41</v>
      </c>
      <c r="F14" s="3">
        <v>37</v>
      </c>
      <c r="G14" s="3">
        <v>41</v>
      </c>
      <c r="H14" s="3">
        <v>41</v>
      </c>
      <c r="I14" s="3">
        <v>38</v>
      </c>
      <c r="J14" s="218">
        <v>37</v>
      </c>
      <c r="K14" s="264">
        <f>VLOOKUP(A14,'[1]District Growth'!$A:$J,5,FALSE)</f>
        <v>33</v>
      </c>
      <c r="L14" s="95">
        <f>VLOOKUP(A14,'[1]District Growth'!$A:$K,6,FALSE)</f>
        <v>35</v>
      </c>
      <c r="M14" s="3">
        <f t="shared" si="0"/>
        <v>2</v>
      </c>
      <c r="N14" s="219">
        <f t="shared" si="1"/>
        <v>6.0606060606060552E-2</v>
      </c>
    </row>
    <row r="15" spans="1:14" s="2" customFormat="1" ht="15" x14ac:dyDescent="0.2">
      <c r="A15" s="19">
        <v>1934</v>
      </c>
      <c r="B15" s="135" t="s">
        <v>44</v>
      </c>
      <c r="C15" s="3">
        <v>19</v>
      </c>
      <c r="D15" s="3">
        <v>19</v>
      </c>
      <c r="E15" s="3">
        <v>16</v>
      </c>
      <c r="F15" s="3">
        <v>15</v>
      </c>
      <c r="G15" s="3">
        <v>18</v>
      </c>
      <c r="H15" s="3">
        <v>20</v>
      </c>
      <c r="I15" s="3">
        <v>18</v>
      </c>
      <c r="J15" s="218">
        <v>20</v>
      </c>
      <c r="K15" s="264">
        <f>VLOOKUP(A15,'[1]District Growth'!$A:$J,5,FALSE)</f>
        <v>18</v>
      </c>
      <c r="L15" s="95">
        <f>VLOOKUP(A15,'[1]District Growth'!$A:$K,6,FALSE)</f>
        <v>19</v>
      </c>
      <c r="M15" s="3">
        <f t="shared" si="0"/>
        <v>1</v>
      </c>
      <c r="N15" s="219">
        <f t="shared" si="1"/>
        <v>5.555555555555558E-2</v>
      </c>
    </row>
    <row r="16" spans="1:14" s="2" customFormat="1" ht="15" x14ac:dyDescent="0.2">
      <c r="A16" s="19">
        <v>53857</v>
      </c>
      <c r="B16" s="135" t="s">
        <v>667</v>
      </c>
      <c r="C16" s="3">
        <v>22</v>
      </c>
      <c r="D16" s="3">
        <v>24</v>
      </c>
      <c r="E16" s="3">
        <v>26</v>
      </c>
      <c r="F16" s="3">
        <v>26</v>
      </c>
      <c r="G16" s="3">
        <v>21</v>
      </c>
      <c r="H16" s="3">
        <v>19</v>
      </c>
      <c r="I16" s="3">
        <v>19</v>
      </c>
      <c r="J16" s="218">
        <v>20</v>
      </c>
      <c r="K16" s="264">
        <f>VLOOKUP(A16,'[1]District Growth'!$A:$J,5,FALSE)</f>
        <v>19</v>
      </c>
      <c r="L16" s="95">
        <f>VLOOKUP(A16,'[1]District Growth'!$A:$K,6,FALSE)</f>
        <v>20</v>
      </c>
      <c r="M16" s="3">
        <f t="shared" si="0"/>
        <v>1</v>
      </c>
      <c r="N16" s="219">
        <f t="shared" si="1"/>
        <v>5.2631578947368363E-2</v>
      </c>
    </row>
    <row r="17" spans="1:14" s="2" customFormat="1" ht="15" x14ac:dyDescent="0.2">
      <c r="A17" s="19">
        <v>1962</v>
      </c>
      <c r="B17" s="135" t="s">
        <v>626</v>
      </c>
      <c r="C17" s="3">
        <v>28</v>
      </c>
      <c r="D17" s="3">
        <v>34</v>
      </c>
      <c r="E17" s="3">
        <v>34</v>
      </c>
      <c r="F17" s="3">
        <v>35</v>
      </c>
      <c r="G17" s="3">
        <v>32</v>
      </c>
      <c r="H17" s="3">
        <v>30</v>
      </c>
      <c r="I17" s="3">
        <v>24</v>
      </c>
      <c r="J17" s="218">
        <v>17</v>
      </c>
      <c r="K17" s="264">
        <f>VLOOKUP(A17,'[1]District Growth'!$A:$J,5,FALSE)</f>
        <v>20</v>
      </c>
      <c r="L17" s="95">
        <f>VLOOKUP(A17,'[1]District Growth'!$A:$K,6,FALSE)</f>
        <v>21</v>
      </c>
      <c r="M17" s="3">
        <f t="shared" si="0"/>
        <v>1</v>
      </c>
      <c r="N17" s="219">
        <f t="shared" si="1"/>
        <v>5.0000000000000044E-2</v>
      </c>
    </row>
    <row r="18" spans="1:14" s="2" customFormat="1" ht="15" x14ac:dyDescent="0.2">
      <c r="A18" s="19">
        <v>1958</v>
      </c>
      <c r="B18" s="135" t="s">
        <v>663</v>
      </c>
      <c r="C18" s="3">
        <v>64</v>
      </c>
      <c r="D18" s="3">
        <v>65</v>
      </c>
      <c r="E18" s="3">
        <v>66</v>
      </c>
      <c r="F18" s="3">
        <v>64</v>
      </c>
      <c r="G18" s="3">
        <v>61</v>
      </c>
      <c r="H18" s="3">
        <v>55</v>
      </c>
      <c r="I18" s="3">
        <v>60</v>
      </c>
      <c r="J18" s="218">
        <v>68</v>
      </c>
      <c r="K18" s="264">
        <f>VLOOKUP(A18,'[1]District Growth'!$A:$J,5,FALSE)</f>
        <v>61</v>
      </c>
      <c r="L18" s="95">
        <f>VLOOKUP(A18,'[1]District Growth'!$A:$K,6,FALSE)</f>
        <v>64</v>
      </c>
      <c r="M18" s="3">
        <f t="shared" si="0"/>
        <v>3</v>
      </c>
      <c r="N18" s="219">
        <f t="shared" si="1"/>
        <v>4.9180327868852514E-2</v>
      </c>
    </row>
    <row r="19" spans="1:14" s="2" customFormat="1" ht="15" x14ac:dyDescent="0.2">
      <c r="A19" s="19">
        <v>1928</v>
      </c>
      <c r="B19" s="134" t="s">
        <v>631</v>
      </c>
      <c r="C19" s="3">
        <v>233</v>
      </c>
      <c r="D19" s="3">
        <v>217</v>
      </c>
      <c r="E19" s="3">
        <v>197</v>
      </c>
      <c r="F19" s="3">
        <v>189</v>
      </c>
      <c r="G19" s="3">
        <v>204</v>
      </c>
      <c r="H19" s="3">
        <v>205</v>
      </c>
      <c r="I19" s="3">
        <v>199</v>
      </c>
      <c r="J19" s="218">
        <v>194</v>
      </c>
      <c r="K19" s="264">
        <f>VLOOKUP(A19,'[1]District Growth'!$A:$J,5,FALSE)</f>
        <v>171</v>
      </c>
      <c r="L19" s="95">
        <f>VLOOKUP(A19,'[1]District Growth'!$A:$K,6,FALSE)</f>
        <v>179</v>
      </c>
      <c r="M19" s="3">
        <f t="shared" si="0"/>
        <v>8</v>
      </c>
      <c r="N19" s="219">
        <f t="shared" si="1"/>
        <v>4.6783625730994149E-2</v>
      </c>
    </row>
    <row r="20" spans="1:14" s="2" customFormat="1" ht="15" x14ac:dyDescent="0.2">
      <c r="A20" s="19">
        <v>1963</v>
      </c>
      <c r="B20" s="135" t="s">
        <v>632</v>
      </c>
      <c r="C20" s="3">
        <v>29</v>
      </c>
      <c r="D20" s="3">
        <v>38</v>
      </c>
      <c r="E20" s="3">
        <v>37</v>
      </c>
      <c r="F20" s="3">
        <v>38</v>
      </c>
      <c r="G20" s="3">
        <v>35</v>
      </c>
      <c r="H20" s="3">
        <v>31</v>
      </c>
      <c r="I20" s="3">
        <v>22</v>
      </c>
      <c r="J20" s="218">
        <v>23</v>
      </c>
      <c r="K20" s="264">
        <f>VLOOKUP(A20,'[1]District Growth'!$A:$J,5,FALSE)</f>
        <v>24</v>
      </c>
      <c r="L20" s="95">
        <f>VLOOKUP(A20,'[1]District Growth'!$A:$K,6,FALSE)</f>
        <v>25</v>
      </c>
      <c r="M20" s="3">
        <f t="shared" si="0"/>
        <v>1</v>
      </c>
      <c r="N20" s="219">
        <f t="shared" si="1"/>
        <v>4.1666666666666741E-2</v>
      </c>
    </row>
    <row r="21" spans="1:14" s="2" customFormat="1" ht="15" x14ac:dyDescent="0.2">
      <c r="A21" s="19">
        <v>1943</v>
      </c>
      <c r="B21" s="135" t="s">
        <v>628</v>
      </c>
      <c r="C21" s="3">
        <v>36</v>
      </c>
      <c r="D21" s="3">
        <v>33</v>
      </c>
      <c r="E21" s="3">
        <v>25</v>
      </c>
      <c r="F21" s="3">
        <v>24</v>
      </c>
      <c r="G21" s="3">
        <v>24</v>
      </c>
      <c r="H21" s="3">
        <v>29</v>
      </c>
      <c r="I21" s="3">
        <v>30</v>
      </c>
      <c r="J21" s="218">
        <v>27</v>
      </c>
      <c r="K21" s="264">
        <f>VLOOKUP(A21,'[1]District Growth'!$A:$J,5,FALSE)</f>
        <v>24</v>
      </c>
      <c r="L21" s="95">
        <f>VLOOKUP(A21,'[1]District Growth'!$A:$K,6,FALSE)</f>
        <v>25</v>
      </c>
      <c r="M21" s="3">
        <f t="shared" si="0"/>
        <v>1</v>
      </c>
      <c r="N21" s="219">
        <f t="shared" si="1"/>
        <v>4.1666666666666741E-2</v>
      </c>
    </row>
    <row r="22" spans="1:14" s="2" customFormat="1" ht="15" x14ac:dyDescent="0.2">
      <c r="A22" s="19">
        <v>1932</v>
      </c>
      <c r="B22" s="135" t="s">
        <v>646</v>
      </c>
      <c r="C22" s="3">
        <v>35</v>
      </c>
      <c r="D22" s="3">
        <v>32</v>
      </c>
      <c r="E22" s="3">
        <v>29</v>
      </c>
      <c r="F22" s="3">
        <v>28</v>
      </c>
      <c r="G22" s="3">
        <v>29</v>
      </c>
      <c r="H22" s="3">
        <v>33</v>
      </c>
      <c r="I22" s="3">
        <v>28</v>
      </c>
      <c r="J22" s="218">
        <v>28</v>
      </c>
      <c r="K22" s="264">
        <f>VLOOKUP(A22,'[1]District Growth'!$A:$J,5,FALSE)</f>
        <v>26</v>
      </c>
      <c r="L22" s="95">
        <f>VLOOKUP(A22,'[1]District Growth'!$A:$K,6,FALSE)</f>
        <v>27</v>
      </c>
      <c r="M22" s="3">
        <f t="shared" si="0"/>
        <v>1</v>
      </c>
      <c r="N22" s="219">
        <f t="shared" si="1"/>
        <v>3.8461538461538547E-2</v>
      </c>
    </row>
    <row r="23" spans="1:14" s="2" customFormat="1" ht="15" x14ac:dyDescent="0.2">
      <c r="A23" s="19">
        <v>1945</v>
      </c>
      <c r="B23" s="135" t="s">
        <v>634</v>
      </c>
      <c r="C23" s="3">
        <v>30</v>
      </c>
      <c r="D23" s="3">
        <v>28</v>
      </c>
      <c r="E23" s="3">
        <v>27</v>
      </c>
      <c r="F23" s="3">
        <v>31</v>
      </c>
      <c r="G23" s="3">
        <v>30</v>
      </c>
      <c r="H23" s="3">
        <v>26</v>
      </c>
      <c r="I23" s="3">
        <v>24</v>
      </c>
      <c r="J23" s="218">
        <v>27</v>
      </c>
      <c r="K23" s="264">
        <f>VLOOKUP(A23,'[1]District Growth'!$A:$J,5,FALSE)</f>
        <v>27</v>
      </c>
      <c r="L23" s="95">
        <f>VLOOKUP(A23,'[1]District Growth'!$A:$K,6,FALSE)</f>
        <v>28</v>
      </c>
      <c r="M23" s="3">
        <f t="shared" si="0"/>
        <v>1</v>
      </c>
      <c r="N23" s="219">
        <f t="shared" si="1"/>
        <v>3.7037037037036979E-2</v>
      </c>
    </row>
    <row r="24" spans="1:14" s="2" customFormat="1" ht="15" x14ac:dyDescent="0.2">
      <c r="A24" s="19">
        <v>1952</v>
      </c>
      <c r="B24" s="135" t="s">
        <v>629</v>
      </c>
      <c r="C24" s="3">
        <v>25</v>
      </c>
      <c r="D24" s="3">
        <v>25</v>
      </c>
      <c r="E24" s="3">
        <v>23</v>
      </c>
      <c r="F24" s="3">
        <v>23</v>
      </c>
      <c r="G24" s="3">
        <v>23</v>
      </c>
      <c r="H24" s="3">
        <v>24</v>
      </c>
      <c r="I24" s="3">
        <v>28</v>
      </c>
      <c r="J24" s="218">
        <v>34</v>
      </c>
      <c r="K24" s="264">
        <f>VLOOKUP(A24,'[1]District Growth'!$A:$J,5,FALSE)</f>
        <v>34</v>
      </c>
      <c r="L24" s="95">
        <f>VLOOKUP(A24,'[1]District Growth'!$A:$K,6,FALSE)</f>
        <v>35</v>
      </c>
      <c r="M24" s="3">
        <f t="shared" si="0"/>
        <v>1</v>
      </c>
      <c r="N24" s="219">
        <f t="shared" si="1"/>
        <v>2.9411764705882248E-2</v>
      </c>
    </row>
    <row r="25" spans="1:14" s="2" customFormat="1" ht="15" x14ac:dyDescent="0.2">
      <c r="A25" s="19">
        <v>21228</v>
      </c>
      <c r="B25" s="134" t="s">
        <v>645</v>
      </c>
      <c r="C25" s="3">
        <v>42</v>
      </c>
      <c r="D25" s="3">
        <v>44</v>
      </c>
      <c r="E25" s="3">
        <v>44</v>
      </c>
      <c r="F25" s="3">
        <v>45</v>
      </c>
      <c r="G25" s="3">
        <v>50</v>
      </c>
      <c r="H25" s="3">
        <v>56</v>
      </c>
      <c r="I25" s="3">
        <v>59</v>
      </c>
      <c r="J25" s="218">
        <v>54</v>
      </c>
      <c r="K25" s="264">
        <f>VLOOKUP(A25,'[1]District Growth'!$A:$J,5,FALSE)</f>
        <v>52</v>
      </c>
      <c r="L25" s="95">
        <f>VLOOKUP(A25,'[1]District Growth'!$A:$K,6,FALSE)</f>
        <v>53</v>
      </c>
      <c r="M25" s="3">
        <f t="shared" si="0"/>
        <v>1</v>
      </c>
      <c r="N25" s="219">
        <f t="shared" si="1"/>
        <v>1.9230769230769162E-2</v>
      </c>
    </row>
    <row r="26" spans="1:14" s="2" customFormat="1" ht="15" x14ac:dyDescent="0.2">
      <c r="A26" s="19">
        <v>1937</v>
      </c>
      <c r="B26" s="135" t="s">
        <v>651</v>
      </c>
      <c r="C26" s="3">
        <v>48</v>
      </c>
      <c r="D26" s="3">
        <v>50</v>
      </c>
      <c r="E26" s="3">
        <v>54</v>
      </c>
      <c r="F26" s="3">
        <v>59</v>
      </c>
      <c r="G26" s="3">
        <v>68</v>
      </c>
      <c r="H26" s="3">
        <v>59</v>
      </c>
      <c r="I26" s="3">
        <v>60</v>
      </c>
      <c r="J26" s="218">
        <v>64</v>
      </c>
      <c r="K26" s="264">
        <f>VLOOKUP(A26,'[1]District Growth'!$A:$J,5,FALSE)</f>
        <v>65</v>
      </c>
      <c r="L26" s="95">
        <f>VLOOKUP(A26,'[1]District Growth'!$A:$K,6,FALSE)</f>
        <v>66</v>
      </c>
      <c r="M26" s="3">
        <f t="shared" si="0"/>
        <v>1</v>
      </c>
      <c r="N26" s="219">
        <f t="shared" si="1"/>
        <v>1.538461538461533E-2</v>
      </c>
    </row>
    <row r="27" spans="1:14" s="2" customFormat="1" ht="15" x14ac:dyDescent="0.2">
      <c r="A27" s="19">
        <v>1965</v>
      </c>
      <c r="B27" s="136" t="s">
        <v>644</v>
      </c>
      <c r="C27" s="3">
        <v>79</v>
      </c>
      <c r="D27" s="3">
        <v>82</v>
      </c>
      <c r="E27" s="3">
        <v>84</v>
      </c>
      <c r="F27" s="3">
        <v>84</v>
      </c>
      <c r="G27" s="3">
        <v>89</v>
      </c>
      <c r="H27" s="3">
        <v>87</v>
      </c>
      <c r="I27" s="3">
        <v>84</v>
      </c>
      <c r="J27" s="218">
        <v>89</v>
      </c>
      <c r="K27" s="264">
        <f>VLOOKUP(A27,'[1]District Growth'!$A:$J,5,FALSE)</f>
        <v>93</v>
      </c>
      <c r="L27" s="95">
        <f>VLOOKUP(A27,'[1]District Growth'!$A:$K,6,FALSE)</f>
        <v>93</v>
      </c>
      <c r="M27" s="3">
        <f t="shared" si="0"/>
        <v>0</v>
      </c>
      <c r="N27" s="219">
        <f t="shared" si="1"/>
        <v>0</v>
      </c>
    </row>
    <row r="28" spans="1:14" s="2" customFormat="1" ht="15" x14ac:dyDescent="0.2">
      <c r="A28" s="19">
        <v>1944</v>
      </c>
      <c r="B28" s="137" t="s">
        <v>616</v>
      </c>
      <c r="C28" s="3">
        <v>29</v>
      </c>
      <c r="D28" s="3">
        <v>25</v>
      </c>
      <c r="E28" s="3">
        <v>30</v>
      </c>
      <c r="F28" s="3">
        <v>28</v>
      </c>
      <c r="G28" s="3">
        <v>30</v>
      </c>
      <c r="H28" s="3">
        <v>27</v>
      </c>
      <c r="I28" s="3">
        <v>32</v>
      </c>
      <c r="J28" s="218">
        <v>32</v>
      </c>
      <c r="K28" s="264">
        <f>VLOOKUP(A28,'[1]District Growth'!$A:$J,5,FALSE)</f>
        <v>33</v>
      </c>
      <c r="L28" s="95">
        <f>VLOOKUP(A28,'[1]District Growth'!$A:$K,6,FALSE)</f>
        <v>33</v>
      </c>
      <c r="M28" s="3">
        <f t="shared" si="0"/>
        <v>0</v>
      </c>
      <c r="N28" s="219">
        <f t="shared" si="1"/>
        <v>0</v>
      </c>
    </row>
    <row r="29" spans="1:14" s="2" customFormat="1" ht="15" x14ac:dyDescent="0.2">
      <c r="A29" s="19">
        <v>1960</v>
      </c>
      <c r="B29" s="137" t="s">
        <v>617</v>
      </c>
      <c r="C29" s="3">
        <v>24</v>
      </c>
      <c r="D29" s="3">
        <v>22</v>
      </c>
      <c r="E29" s="3">
        <v>23</v>
      </c>
      <c r="F29" s="3">
        <v>23</v>
      </c>
      <c r="G29" s="3">
        <v>25</v>
      </c>
      <c r="H29" s="3">
        <v>27</v>
      </c>
      <c r="I29" s="3">
        <v>29</v>
      </c>
      <c r="J29" s="218">
        <v>26</v>
      </c>
      <c r="K29" s="264">
        <f>VLOOKUP(A29,'[1]District Growth'!$A:$J,5,FALSE)</f>
        <v>23</v>
      </c>
      <c r="L29" s="95">
        <f>VLOOKUP(A29,'[1]District Growth'!$A:$K,6,FALSE)</f>
        <v>23</v>
      </c>
      <c r="M29" s="3">
        <f t="shared" si="0"/>
        <v>0</v>
      </c>
      <c r="N29" s="219">
        <f t="shared" si="1"/>
        <v>0</v>
      </c>
    </row>
    <row r="30" spans="1:14" s="2" customFormat="1" ht="15" x14ac:dyDescent="0.2">
      <c r="A30" s="19">
        <v>1961</v>
      </c>
      <c r="B30" s="136" t="s">
        <v>666</v>
      </c>
      <c r="C30" s="3">
        <v>7</v>
      </c>
      <c r="D30" s="3">
        <v>8</v>
      </c>
      <c r="E30" s="3">
        <v>8</v>
      </c>
      <c r="F30" s="3">
        <v>9</v>
      </c>
      <c r="G30" s="3">
        <v>9</v>
      </c>
      <c r="H30" s="3">
        <v>12</v>
      </c>
      <c r="I30" s="3">
        <v>12</v>
      </c>
      <c r="J30" s="218">
        <v>9</v>
      </c>
      <c r="K30" s="264">
        <f>VLOOKUP(A30,'[1]District Growth'!$A:$J,5,FALSE)</f>
        <v>10</v>
      </c>
      <c r="L30" s="95">
        <f>VLOOKUP(A30,'[1]District Growth'!$A:$K,6,FALSE)</f>
        <v>10</v>
      </c>
      <c r="M30" s="3">
        <f t="shared" si="0"/>
        <v>0</v>
      </c>
      <c r="N30" s="219">
        <f t="shared" si="1"/>
        <v>0</v>
      </c>
    </row>
    <row r="31" spans="1:14" s="2" customFormat="1" ht="15" x14ac:dyDescent="0.2">
      <c r="A31" s="19">
        <v>1967</v>
      </c>
      <c r="B31" s="137" t="s">
        <v>659</v>
      </c>
      <c r="C31" s="3">
        <v>46</v>
      </c>
      <c r="D31" s="3">
        <v>50</v>
      </c>
      <c r="E31" s="3">
        <v>54</v>
      </c>
      <c r="F31" s="3">
        <v>46</v>
      </c>
      <c r="G31" s="3">
        <v>42</v>
      </c>
      <c r="H31" s="3">
        <v>40</v>
      </c>
      <c r="I31" s="3">
        <v>34</v>
      </c>
      <c r="J31" s="218">
        <v>31</v>
      </c>
      <c r="K31" s="264">
        <f>VLOOKUP(A31,'[1]District Growth'!$A:$J,5,FALSE)</f>
        <v>19</v>
      </c>
      <c r="L31" s="95">
        <f>VLOOKUP(A31,'[1]District Growth'!$A:$K,6,FALSE)</f>
        <v>19</v>
      </c>
      <c r="M31" s="3">
        <f t="shared" si="0"/>
        <v>0</v>
      </c>
      <c r="N31" s="219">
        <f t="shared" si="1"/>
        <v>0</v>
      </c>
    </row>
    <row r="32" spans="1:14" s="2" customFormat="1" ht="15" x14ac:dyDescent="0.2">
      <c r="A32" s="19">
        <v>1968</v>
      </c>
      <c r="B32" s="136" t="s">
        <v>653</v>
      </c>
      <c r="C32" s="3">
        <v>39</v>
      </c>
      <c r="D32" s="3">
        <v>35</v>
      </c>
      <c r="E32" s="3">
        <v>37</v>
      </c>
      <c r="F32" s="3">
        <v>37</v>
      </c>
      <c r="G32" s="3">
        <v>36</v>
      </c>
      <c r="H32" s="3">
        <v>33</v>
      </c>
      <c r="I32" s="3">
        <v>30</v>
      </c>
      <c r="J32" s="218">
        <v>25</v>
      </c>
      <c r="K32" s="264">
        <f>VLOOKUP(A32,'[1]District Growth'!$A:$J,5,FALSE)</f>
        <v>27</v>
      </c>
      <c r="L32" s="95">
        <f>VLOOKUP(A32,'[1]District Growth'!$A:$K,6,FALSE)</f>
        <v>27</v>
      </c>
      <c r="M32" s="3">
        <f t="shared" si="0"/>
        <v>0</v>
      </c>
      <c r="N32" s="219">
        <f t="shared" si="1"/>
        <v>0</v>
      </c>
    </row>
    <row r="33" spans="1:14" s="2" customFormat="1" ht="15" x14ac:dyDescent="0.2">
      <c r="A33" s="19">
        <v>24685</v>
      </c>
      <c r="B33" s="137" t="s">
        <v>647</v>
      </c>
      <c r="C33" s="3">
        <v>16</v>
      </c>
      <c r="D33" s="3">
        <v>12</v>
      </c>
      <c r="E33" s="3">
        <v>12</v>
      </c>
      <c r="F33" s="3">
        <v>14</v>
      </c>
      <c r="G33" s="3">
        <v>10</v>
      </c>
      <c r="H33" s="3">
        <v>13</v>
      </c>
      <c r="I33" s="3">
        <v>11</v>
      </c>
      <c r="J33" s="218">
        <v>12</v>
      </c>
      <c r="K33" s="264">
        <f>VLOOKUP(A33,'[1]District Growth'!$A:$J,5,FALSE)</f>
        <v>12</v>
      </c>
      <c r="L33" s="95">
        <f>VLOOKUP(A33,'[1]District Growth'!$A:$K,6,FALSE)</f>
        <v>12</v>
      </c>
      <c r="M33" s="3">
        <f t="shared" si="0"/>
        <v>0</v>
      </c>
      <c r="N33" s="219">
        <f t="shared" si="1"/>
        <v>0</v>
      </c>
    </row>
    <row r="34" spans="1:14" s="2" customFormat="1" ht="15" x14ac:dyDescent="0.2">
      <c r="A34" s="19">
        <v>29111</v>
      </c>
      <c r="B34" s="137" t="s">
        <v>649</v>
      </c>
      <c r="C34" s="3">
        <v>12</v>
      </c>
      <c r="D34" s="3">
        <v>10</v>
      </c>
      <c r="E34" s="3">
        <v>9</v>
      </c>
      <c r="F34" s="3">
        <v>10</v>
      </c>
      <c r="G34" s="3">
        <v>10</v>
      </c>
      <c r="H34" s="3">
        <v>11</v>
      </c>
      <c r="I34" s="3">
        <v>10</v>
      </c>
      <c r="J34" s="218">
        <v>12</v>
      </c>
      <c r="K34" s="264">
        <f>VLOOKUP(A34,'[1]District Growth'!$A:$J,5,FALSE)</f>
        <v>9</v>
      </c>
      <c r="L34" s="95">
        <f>VLOOKUP(A34,'[1]District Growth'!$A:$K,6,FALSE)</f>
        <v>9</v>
      </c>
      <c r="M34" s="3">
        <f t="shared" si="0"/>
        <v>0</v>
      </c>
      <c r="N34" s="219">
        <f t="shared" si="1"/>
        <v>0</v>
      </c>
    </row>
    <row r="35" spans="1:14" s="2" customFormat="1" ht="15" x14ac:dyDescent="0.2">
      <c r="A35" s="19">
        <v>31399</v>
      </c>
      <c r="B35" s="137" t="s">
        <v>639</v>
      </c>
      <c r="C35" s="3">
        <v>16</v>
      </c>
      <c r="D35" s="3">
        <v>15</v>
      </c>
      <c r="E35" s="3">
        <v>18</v>
      </c>
      <c r="F35" s="3">
        <v>18</v>
      </c>
      <c r="G35" s="3">
        <v>18</v>
      </c>
      <c r="H35" s="3">
        <v>20</v>
      </c>
      <c r="I35" s="3">
        <v>18</v>
      </c>
      <c r="J35" s="218">
        <v>14</v>
      </c>
      <c r="K35" s="264">
        <f>VLOOKUP(A35,'[1]District Growth'!$A:$J,5,FALSE)</f>
        <v>11</v>
      </c>
      <c r="L35" s="95">
        <f>VLOOKUP(A35,'[1]District Growth'!$A:$K,6,FALSE)</f>
        <v>11</v>
      </c>
      <c r="M35" s="3">
        <f t="shared" ref="M35:M66" si="2">L35-K35</f>
        <v>0</v>
      </c>
      <c r="N35" s="219">
        <f t="shared" ref="N35:N59" si="3">(L35/K35)-1</f>
        <v>0</v>
      </c>
    </row>
    <row r="36" spans="1:14" s="2" customFormat="1" ht="15" x14ac:dyDescent="0.2">
      <c r="A36" s="19">
        <v>61733</v>
      </c>
      <c r="B36" s="137" t="s">
        <v>175</v>
      </c>
      <c r="C36" s="3">
        <v>13</v>
      </c>
      <c r="D36" s="3">
        <v>9</v>
      </c>
      <c r="E36" s="3">
        <v>11</v>
      </c>
      <c r="F36" s="3">
        <v>10</v>
      </c>
      <c r="G36" s="3">
        <v>11</v>
      </c>
      <c r="H36" s="3">
        <v>11</v>
      </c>
      <c r="I36" s="3">
        <v>9</v>
      </c>
      <c r="J36" s="218">
        <v>13</v>
      </c>
      <c r="K36" s="264">
        <f>VLOOKUP(A36,'[1]District Growth'!$A:$J,5,FALSE)</f>
        <v>12</v>
      </c>
      <c r="L36" s="95">
        <f>VLOOKUP(A36,'[1]District Growth'!$A:$K,6,FALSE)</f>
        <v>12</v>
      </c>
      <c r="M36" s="3">
        <f t="shared" si="2"/>
        <v>0</v>
      </c>
      <c r="N36" s="219">
        <f t="shared" si="3"/>
        <v>0</v>
      </c>
    </row>
    <row r="37" spans="1:14" s="2" customFormat="1" ht="15" x14ac:dyDescent="0.2">
      <c r="A37" s="19">
        <v>62133</v>
      </c>
      <c r="B37" s="136" t="s">
        <v>668</v>
      </c>
      <c r="C37" s="3">
        <v>27</v>
      </c>
      <c r="D37" s="3">
        <v>23</v>
      </c>
      <c r="E37" s="3">
        <v>27</v>
      </c>
      <c r="F37" s="3">
        <v>31</v>
      </c>
      <c r="G37" s="3">
        <v>29</v>
      </c>
      <c r="H37" s="3">
        <v>26</v>
      </c>
      <c r="I37" s="3">
        <v>21</v>
      </c>
      <c r="J37" s="218">
        <v>21</v>
      </c>
      <c r="K37" s="264">
        <f>VLOOKUP(A37,'[1]District Growth'!$A:$J,5,FALSE)</f>
        <v>21</v>
      </c>
      <c r="L37" s="95">
        <f>VLOOKUP(A37,'[1]District Growth'!$A:$K,6,FALSE)</f>
        <v>21</v>
      </c>
      <c r="M37" s="3">
        <f t="shared" si="2"/>
        <v>0</v>
      </c>
      <c r="N37" s="219">
        <f t="shared" si="3"/>
        <v>0</v>
      </c>
    </row>
    <row r="38" spans="1:14" s="2" customFormat="1" ht="15" x14ac:dyDescent="0.2">
      <c r="A38" s="19">
        <v>77086</v>
      </c>
      <c r="B38" s="136" t="s">
        <v>660</v>
      </c>
      <c r="C38" s="3">
        <v>27</v>
      </c>
      <c r="D38" s="3">
        <v>24</v>
      </c>
      <c r="E38" s="3">
        <v>25</v>
      </c>
      <c r="F38" s="3">
        <v>32</v>
      </c>
      <c r="G38" s="3">
        <v>34</v>
      </c>
      <c r="H38" s="3">
        <v>32</v>
      </c>
      <c r="I38" s="3">
        <v>33</v>
      </c>
      <c r="J38" s="218">
        <v>30</v>
      </c>
      <c r="K38" s="264">
        <f>VLOOKUP(A38,'[1]District Growth'!$A:$J,5,FALSE)</f>
        <v>35</v>
      </c>
      <c r="L38" s="95">
        <f>VLOOKUP(A38,'[1]District Growth'!$A:$K,6,FALSE)</f>
        <v>35</v>
      </c>
      <c r="M38" s="3">
        <f t="shared" si="2"/>
        <v>0</v>
      </c>
      <c r="N38" s="219">
        <f t="shared" si="3"/>
        <v>0</v>
      </c>
    </row>
    <row r="39" spans="1:14" s="2" customFormat="1" ht="15" x14ac:dyDescent="0.2">
      <c r="A39" s="19">
        <v>89873</v>
      </c>
      <c r="B39" s="136" t="s">
        <v>1149</v>
      </c>
      <c r="C39" s="3"/>
      <c r="D39" s="3"/>
      <c r="E39" s="3"/>
      <c r="F39" s="3"/>
      <c r="G39" s="3"/>
      <c r="H39" s="3"/>
      <c r="I39" s="3"/>
      <c r="J39" s="200">
        <f>VLOOKUP(A39,'[1]District Growth'!$A:$J,4,FALSE)</f>
        <v>0</v>
      </c>
      <c r="K39" s="264">
        <f>VLOOKUP(A39,'[1]District Growth'!$A:$J,5,FALSE)</f>
        <v>22</v>
      </c>
      <c r="L39" s="95">
        <f>VLOOKUP(A39,'[1]District Growth'!$A:$K,6,FALSE)</f>
        <v>22</v>
      </c>
      <c r="M39" s="3">
        <f t="shared" si="2"/>
        <v>0</v>
      </c>
      <c r="N39" s="219">
        <f t="shared" si="3"/>
        <v>0</v>
      </c>
    </row>
    <row r="40" spans="1:14" s="2" customFormat="1" ht="15" x14ac:dyDescent="0.2">
      <c r="A40" s="19">
        <v>1950</v>
      </c>
      <c r="B40" s="136" t="s">
        <v>657</v>
      </c>
      <c r="C40" s="3">
        <v>63</v>
      </c>
      <c r="D40" s="3">
        <v>63</v>
      </c>
      <c r="E40" s="3">
        <v>63</v>
      </c>
      <c r="F40" s="3">
        <v>65</v>
      </c>
      <c r="G40" s="3">
        <v>75</v>
      </c>
      <c r="H40" s="3">
        <v>72</v>
      </c>
      <c r="I40" s="3">
        <v>77</v>
      </c>
      <c r="J40" s="218">
        <v>78</v>
      </c>
      <c r="K40" s="264">
        <f>VLOOKUP(A40,'[1]District Growth'!$A:$J,5,FALSE)</f>
        <v>81</v>
      </c>
      <c r="L40" s="95">
        <f>VLOOKUP(A40,'[1]District Growth'!$A:$K,6,FALSE)</f>
        <v>81</v>
      </c>
      <c r="M40" s="3">
        <f t="shared" si="2"/>
        <v>0</v>
      </c>
      <c r="N40" s="219">
        <f t="shared" si="3"/>
        <v>0</v>
      </c>
    </row>
    <row r="41" spans="1:14" s="2" customFormat="1" ht="15" x14ac:dyDescent="0.2">
      <c r="A41" s="19">
        <v>22997</v>
      </c>
      <c r="B41" s="136" t="s">
        <v>621</v>
      </c>
      <c r="C41" s="3">
        <v>115</v>
      </c>
      <c r="D41" s="3">
        <v>119</v>
      </c>
      <c r="E41" s="3">
        <v>119</v>
      </c>
      <c r="F41" s="3">
        <v>116</v>
      </c>
      <c r="G41" s="3">
        <v>103</v>
      </c>
      <c r="H41" s="3">
        <v>92</v>
      </c>
      <c r="I41" s="3">
        <v>98</v>
      </c>
      <c r="J41" s="218">
        <v>116</v>
      </c>
      <c r="K41" s="264">
        <f>VLOOKUP(A41,'[1]District Growth'!$A:$J,5,FALSE)</f>
        <v>120</v>
      </c>
      <c r="L41" s="95">
        <f>VLOOKUP(A41,'[1]District Growth'!$A:$K,6,FALSE)</f>
        <v>120</v>
      </c>
      <c r="M41" s="3">
        <f t="shared" si="2"/>
        <v>0</v>
      </c>
      <c r="N41" s="219">
        <f t="shared" si="3"/>
        <v>0</v>
      </c>
    </row>
    <row r="42" spans="1:14" s="2" customFormat="1" ht="15" x14ac:dyDescent="0.2">
      <c r="A42" s="19">
        <v>1929</v>
      </c>
      <c r="B42" s="136" t="s">
        <v>636</v>
      </c>
      <c r="C42" s="3">
        <v>37</v>
      </c>
      <c r="D42" s="3">
        <v>34</v>
      </c>
      <c r="E42" s="3">
        <v>34</v>
      </c>
      <c r="F42" s="3">
        <v>34</v>
      </c>
      <c r="G42" s="3">
        <v>33</v>
      </c>
      <c r="H42" s="3">
        <v>26</v>
      </c>
      <c r="I42" s="3">
        <v>27</v>
      </c>
      <c r="J42" s="218">
        <v>22</v>
      </c>
      <c r="K42" s="264">
        <f>VLOOKUP(A42,'[1]District Growth'!$A:$J,5,FALSE)</f>
        <v>19</v>
      </c>
      <c r="L42" s="95">
        <f>VLOOKUP(A42,'[1]District Growth'!$A:$K,6,FALSE)</f>
        <v>19</v>
      </c>
      <c r="M42" s="3">
        <f t="shared" si="2"/>
        <v>0</v>
      </c>
      <c r="N42" s="219">
        <f t="shared" si="3"/>
        <v>0</v>
      </c>
    </row>
    <row r="43" spans="1:14" s="2" customFormat="1" ht="15" x14ac:dyDescent="0.2">
      <c r="A43" s="19">
        <v>1933</v>
      </c>
      <c r="B43" s="150" t="s">
        <v>615</v>
      </c>
      <c r="C43" s="3">
        <v>65</v>
      </c>
      <c r="D43" s="3">
        <v>60</v>
      </c>
      <c r="E43" s="3">
        <v>59</v>
      </c>
      <c r="F43" s="3">
        <v>60</v>
      </c>
      <c r="G43" s="3">
        <v>62</v>
      </c>
      <c r="H43" s="3">
        <v>74</v>
      </c>
      <c r="I43" s="3">
        <v>77</v>
      </c>
      <c r="J43" s="218">
        <v>76</v>
      </c>
      <c r="K43" s="264">
        <f>VLOOKUP(A43,'[1]District Growth'!$A:$J,5,FALSE)</f>
        <v>81</v>
      </c>
      <c r="L43" s="95">
        <f>VLOOKUP(A43,'[1]District Growth'!$A:$K,6,FALSE)</f>
        <v>80</v>
      </c>
      <c r="M43" s="3">
        <f t="shared" si="2"/>
        <v>-1</v>
      </c>
      <c r="N43" s="219">
        <f t="shared" si="3"/>
        <v>-1.2345679012345734E-2</v>
      </c>
    </row>
    <row r="44" spans="1:14" s="2" customFormat="1" ht="15" x14ac:dyDescent="0.2">
      <c r="A44" s="19">
        <v>1966</v>
      </c>
      <c r="B44" s="138" t="s">
        <v>627</v>
      </c>
      <c r="C44" s="3">
        <v>299</v>
      </c>
      <c r="D44" s="3">
        <v>294</v>
      </c>
      <c r="E44" s="3">
        <v>287</v>
      </c>
      <c r="F44" s="3">
        <v>259</v>
      </c>
      <c r="G44" s="3">
        <v>252</v>
      </c>
      <c r="H44" s="3">
        <v>235</v>
      </c>
      <c r="I44" s="3">
        <v>236</v>
      </c>
      <c r="J44" s="218">
        <v>249</v>
      </c>
      <c r="K44" s="264">
        <f>VLOOKUP(A44,'[1]District Growth'!$A:$J,5,FALSE)</f>
        <v>223</v>
      </c>
      <c r="L44" s="95">
        <f>VLOOKUP(A44,'[1]District Growth'!$A:$K,6,FALSE)</f>
        <v>220</v>
      </c>
      <c r="M44" s="3">
        <f t="shared" si="2"/>
        <v>-3</v>
      </c>
      <c r="N44" s="219">
        <f t="shared" si="3"/>
        <v>-1.3452914798206317E-2</v>
      </c>
    </row>
    <row r="45" spans="1:14" s="2" customFormat="1" ht="15" x14ac:dyDescent="0.2">
      <c r="A45" s="19">
        <v>82890</v>
      </c>
      <c r="B45" s="138" t="s">
        <v>640</v>
      </c>
      <c r="C45" s="3">
        <v>44</v>
      </c>
      <c r="D45" s="3">
        <v>51</v>
      </c>
      <c r="E45" s="3">
        <v>52</v>
      </c>
      <c r="F45" s="3">
        <v>58</v>
      </c>
      <c r="G45" s="3">
        <v>72</v>
      </c>
      <c r="H45" s="3">
        <v>77</v>
      </c>
      <c r="I45" s="3">
        <v>79</v>
      </c>
      <c r="J45" s="218">
        <v>73</v>
      </c>
      <c r="K45" s="264">
        <f>VLOOKUP(A45,'[1]District Growth'!$A:$J,5,FALSE)</f>
        <v>61</v>
      </c>
      <c r="L45" s="95">
        <f>VLOOKUP(A45,'[1]District Growth'!$A:$K,6,FALSE)</f>
        <v>60</v>
      </c>
      <c r="M45" s="3">
        <f t="shared" si="2"/>
        <v>-1</v>
      </c>
      <c r="N45" s="219">
        <f t="shared" si="3"/>
        <v>-1.6393442622950838E-2</v>
      </c>
    </row>
    <row r="46" spans="1:14" s="2" customFormat="1" ht="15" x14ac:dyDescent="0.2">
      <c r="A46" s="19">
        <v>1941</v>
      </c>
      <c r="B46" s="150" t="s">
        <v>623</v>
      </c>
      <c r="C46" s="3">
        <v>113</v>
      </c>
      <c r="D46" s="3">
        <v>107</v>
      </c>
      <c r="E46" s="3">
        <v>101</v>
      </c>
      <c r="F46" s="3">
        <v>118</v>
      </c>
      <c r="G46" s="3">
        <v>118</v>
      </c>
      <c r="H46" s="3">
        <v>108</v>
      </c>
      <c r="I46" s="3">
        <v>116</v>
      </c>
      <c r="J46" s="218">
        <v>124</v>
      </c>
      <c r="K46" s="264">
        <f>VLOOKUP(A46,'[1]District Growth'!$A:$J,5,FALSE)</f>
        <v>118</v>
      </c>
      <c r="L46" s="95">
        <f>VLOOKUP(A46,'[1]District Growth'!$A:$K,6,FALSE)</f>
        <v>116</v>
      </c>
      <c r="M46" s="3">
        <f t="shared" si="2"/>
        <v>-2</v>
      </c>
      <c r="N46" s="219">
        <f t="shared" si="3"/>
        <v>-1.6949152542372836E-2</v>
      </c>
    </row>
    <row r="47" spans="1:14" s="2" customFormat="1" ht="15" x14ac:dyDescent="0.2">
      <c r="A47" s="19">
        <v>50754</v>
      </c>
      <c r="B47" s="150" t="s">
        <v>661</v>
      </c>
      <c r="C47" s="3">
        <v>59</v>
      </c>
      <c r="D47" s="3">
        <v>65</v>
      </c>
      <c r="E47" s="3">
        <v>58</v>
      </c>
      <c r="F47" s="3">
        <v>66</v>
      </c>
      <c r="G47" s="3">
        <v>66</v>
      </c>
      <c r="H47" s="3">
        <v>64</v>
      </c>
      <c r="I47" s="3">
        <v>58</v>
      </c>
      <c r="J47" s="218">
        <v>53</v>
      </c>
      <c r="K47" s="264">
        <f>VLOOKUP(A47,'[1]District Growth'!$A:$J,5,FALSE)</f>
        <v>54</v>
      </c>
      <c r="L47" s="95">
        <f>VLOOKUP(A47,'[1]District Growth'!$A:$K,6,FALSE)</f>
        <v>53</v>
      </c>
      <c r="M47" s="3">
        <f t="shared" si="2"/>
        <v>-1</v>
      </c>
      <c r="N47" s="219">
        <f t="shared" si="3"/>
        <v>-1.851851851851849E-2</v>
      </c>
    </row>
    <row r="48" spans="1:14" s="2" customFormat="1" ht="15" x14ac:dyDescent="0.2">
      <c r="A48" s="19">
        <v>24231</v>
      </c>
      <c r="B48" s="138" t="s">
        <v>654</v>
      </c>
      <c r="C48" s="3">
        <v>32</v>
      </c>
      <c r="D48" s="3">
        <v>28</v>
      </c>
      <c r="E48" s="3">
        <v>37</v>
      </c>
      <c r="F48" s="3">
        <v>37</v>
      </c>
      <c r="G48" s="3">
        <v>34</v>
      </c>
      <c r="H48" s="3">
        <v>34</v>
      </c>
      <c r="I48" s="3">
        <v>35</v>
      </c>
      <c r="J48" s="218">
        <v>37</v>
      </c>
      <c r="K48" s="264">
        <f>VLOOKUP(A48,'[1]District Growth'!$A:$J,5,FALSE)</f>
        <v>39</v>
      </c>
      <c r="L48" s="95">
        <f>VLOOKUP(A48,'[1]District Growth'!$A:$K,6,FALSE)</f>
        <v>38</v>
      </c>
      <c r="M48" s="3">
        <f t="shared" si="2"/>
        <v>-1</v>
      </c>
      <c r="N48" s="219">
        <f t="shared" si="3"/>
        <v>-2.5641025641025661E-2</v>
      </c>
    </row>
    <row r="49" spans="1:14" s="2" customFormat="1" ht="15" x14ac:dyDescent="0.2">
      <c r="A49" s="19">
        <v>27512</v>
      </c>
      <c r="B49" s="138" t="s">
        <v>619</v>
      </c>
      <c r="C49" s="3">
        <v>54</v>
      </c>
      <c r="D49" s="3">
        <v>51</v>
      </c>
      <c r="E49" s="3">
        <v>55</v>
      </c>
      <c r="F49" s="3">
        <v>61</v>
      </c>
      <c r="G49" s="3">
        <v>58</v>
      </c>
      <c r="H49" s="3">
        <v>49</v>
      </c>
      <c r="I49" s="3">
        <v>40</v>
      </c>
      <c r="J49" s="218">
        <v>33</v>
      </c>
      <c r="K49" s="264">
        <f>VLOOKUP(A49,'[1]District Growth'!$A:$J,5,FALSE)</f>
        <v>31</v>
      </c>
      <c r="L49" s="95">
        <f>VLOOKUP(A49,'[1]District Growth'!$A:$K,6,FALSE)</f>
        <v>30</v>
      </c>
      <c r="M49" s="3">
        <f t="shared" si="2"/>
        <v>-1</v>
      </c>
      <c r="N49" s="219">
        <f t="shared" si="3"/>
        <v>-3.2258064516129004E-2</v>
      </c>
    </row>
    <row r="50" spans="1:14" s="2" customFormat="1" ht="15" x14ac:dyDescent="0.2">
      <c r="A50" s="19">
        <v>26397</v>
      </c>
      <c r="B50" s="150" t="s">
        <v>633</v>
      </c>
      <c r="C50" s="3">
        <v>14</v>
      </c>
      <c r="D50" s="3">
        <v>15</v>
      </c>
      <c r="E50" s="3">
        <v>18</v>
      </c>
      <c r="F50" s="3">
        <v>19</v>
      </c>
      <c r="G50" s="3">
        <v>22</v>
      </c>
      <c r="H50" s="3">
        <v>23</v>
      </c>
      <c r="I50" s="3">
        <v>17</v>
      </c>
      <c r="J50" s="218">
        <v>19</v>
      </c>
      <c r="K50" s="264">
        <f>VLOOKUP(A50,'[1]District Growth'!$A:$J,5,FALSE)</f>
        <v>27</v>
      </c>
      <c r="L50" s="95">
        <f>VLOOKUP(A50,'[1]District Growth'!$A:$K,6,FALSE)</f>
        <v>26</v>
      </c>
      <c r="M50" s="3">
        <f t="shared" si="2"/>
        <v>-1</v>
      </c>
      <c r="N50" s="219">
        <f t="shared" si="3"/>
        <v>-3.703703703703709E-2</v>
      </c>
    </row>
    <row r="51" spans="1:14" s="2" customFormat="1" ht="15" x14ac:dyDescent="0.2">
      <c r="A51" s="19">
        <v>1935</v>
      </c>
      <c r="B51" s="150" t="s">
        <v>650</v>
      </c>
      <c r="C51" s="3">
        <v>32</v>
      </c>
      <c r="D51" s="3">
        <v>30</v>
      </c>
      <c r="E51" s="3">
        <v>26</v>
      </c>
      <c r="F51" s="3">
        <v>29</v>
      </c>
      <c r="G51" s="3">
        <v>26</v>
      </c>
      <c r="H51" s="3">
        <v>27</v>
      </c>
      <c r="I51" s="3">
        <v>30</v>
      </c>
      <c r="J51" s="218">
        <v>30</v>
      </c>
      <c r="K51" s="264">
        <f>VLOOKUP(A51,'[1]District Growth'!$A:$J,5,FALSE)</f>
        <v>26</v>
      </c>
      <c r="L51" s="95">
        <f>VLOOKUP(A51,'[1]District Growth'!$A:$K,6,FALSE)</f>
        <v>25</v>
      </c>
      <c r="M51" s="3">
        <f t="shared" si="2"/>
        <v>-1</v>
      </c>
      <c r="N51" s="219">
        <f t="shared" si="3"/>
        <v>-3.8461538461538436E-2</v>
      </c>
    </row>
    <row r="52" spans="1:14" s="2" customFormat="1" ht="15" x14ac:dyDescent="0.2">
      <c r="A52" s="19">
        <v>1953</v>
      </c>
      <c r="B52" s="138" t="s">
        <v>625</v>
      </c>
      <c r="C52" s="3">
        <v>31</v>
      </c>
      <c r="D52" s="3">
        <v>34</v>
      </c>
      <c r="E52" s="3">
        <v>34</v>
      </c>
      <c r="F52" s="3">
        <v>26</v>
      </c>
      <c r="G52" s="3">
        <v>24</v>
      </c>
      <c r="H52" s="3">
        <v>25</v>
      </c>
      <c r="I52" s="3">
        <v>25</v>
      </c>
      <c r="J52" s="218">
        <v>25</v>
      </c>
      <c r="K52" s="264">
        <f>VLOOKUP(A52,'[1]District Growth'!$A:$J,5,FALSE)</f>
        <v>23</v>
      </c>
      <c r="L52" s="95">
        <f>VLOOKUP(A52,'[1]District Growth'!$A:$K,6,FALSE)</f>
        <v>22</v>
      </c>
      <c r="M52" s="3">
        <f t="shared" si="2"/>
        <v>-1</v>
      </c>
      <c r="N52" s="219">
        <f t="shared" si="3"/>
        <v>-4.3478260869565188E-2</v>
      </c>
    </row>
    <row r="53" spans="1:14" s="2" customFormat="1" ht="15" x14ac:dyDescent="0.2">
      <c r="A53" s="19">
        <v>69940</v>
      </c>
      <c r="B53" s="150" t="s">
        <v>664</v>
      </c>
      <c r="C53" s="3">
        <v>14</v>
      </c>
      <c r="D53" s="3">
        <v>12</v>
      </c>
      <c r="E53" s="3">
        <v>15</v>
      </c>
      <c r="F53" s="3">
        <v>15</v>
      </c>
      <c r="G53" s="3">
        <v>19</v>
      </c>
      <c r="H53" s="3">
        <v>17</v>
      </c>
      <c r="I53" s="3">
        <v>18</v>
      </c>
      <c r="J53" s="218">
        <v>18</v>
      </c>
      <c r="K53" s="264">
        <f>VLOOKUP(A53,'[1]District Growth'!$A:$J,5,FALSE)</f>
        <v>23</v>
      </c>
      <c r="L53" s="95">
        <f>VLOOKUP(A53,'[1]District Growth'!$A:$K,6,FALSE)</f>
        <v>22</v>
      </c>
      <c r="M53" s="3">
        <f t="shared" si="2"/>
        <v>-1</v>
      </c>
      <c r="N53" s="219">
        <f t="shared" si="3"/>
        <v>-4.3478260869565188E-2</v>
      </c>
    </row>
    <row r="54" spans="1:14" s="2" customFormat="1" ht="15" x14ac:dyDescent="0.2">
      <c r="A54" s="19">
        <v>1955</v>
      </c>
      <c r="B54" s="150" t="s">
        <v>643</v>
      </c>
      <c r="C54" s="3">
        <v>98</v>
      </c>
      <c r="D54" s="3">
        <v>89</v>
      </c>
      <c r="E54" s="3">
        <v>86</v>
      </c>
      <c r="F54" s="3">
        <v>84</v>
      </c>
      <c r="G54" s="3">
        <v>83</v>
      </c>
      <c r="H54" s="3">
        <v>89</v>
      </c>
      <c r="I54" s="3">
        <v>93</v>
      </c>
      <c r="J54" s="218">
        <v>88</v>
      </c>
      <c r="K54" s="264">
        <f>VLOOKUP(A54,'[1]District Growth'!$A:$J,5,FALSE)</f>
        <v>87</v>
      </c>
      <c r="L54" s="95">
        <f>VLOOKUP(A54,'[1]District Growth'!$A:$K,6,FALSE)</f>
        <v>83</v>
      </c>
      <c r="M54" s="3">
        <f t="shared" si="2"/>
        <v>-4</v>
      </c>
      <c r="N54" s="219">
        <f t="shared" si="3"/>
        <v>-4.5977011494252928E-2</v>
      </c>
    </row>
    <row r="55" spans="1:14" s="2" customFormat="1" ht="15" x14ac:dyDescent="0.2">
      <c r="A55" s="19">
        <v>28486</v>
      </c>
      <c r="B55" s="138" t="s">
        <v>642</v>
      </c>
      <c r="C55" s="3">
        <v>47</v>
      </c>
      <c r="D55" s="3">
        <v>47</v>
      </c>
      <c r="E55" s="3">
        <v>56</v>
      </c>
      <c r="F55" s="3">
        <v>57</v>
      </c>
      <c r="G55" s="3">
        <v>47</v>
      </c>
      <c r="H55" s="3">
        <v>46</v>
      </c>
      <c r="I55" s="3">
        <v>45</v>
      </c>
      <c r="J55" s="218">
        <v>52</v>
      </c>
      <c r="K55" s="264">
        <f>VLOOKUP(A55,'[1]District Growth'!$A:$J,5,FALSE)</f>
        <v>42</v>
      </c>
      <c r="L55" s="95">
        <f>VLOOKUP(A55,'[1]District Growth'!$A:$K,6,FALSE)</f>
        <v>40</v>
      </c>
      <c r="M55" s="3">
        <f t="shared" si="2"/>
        <v>-2</v>
      </c>
      <c r="N55" s="219">
        <f t="shared" si="3"/>
        <v>-4.7619047619047672E-2</v>
      </c>
    </row>
    <row r="56" spans="1:14" s="2" customFormat="1" ht="15" x14ac:dyDescent="0.2">
      <c r="A56" s="19">
        <v>1940</v>
      </c>
      <c r="B56" s="138" t="s">
        <v>622</v>
      </c>
      <c r="C56" s="3">
        <v>17</v>
      </c>
      <c r="D56" s="3">
        <v>16</v>
      </c>
      <c r="E56" s="3">
        <v>18</v>
      </c>
      <c r="F56" s="3">
        <v>25</v>
      </c>
      <c r="G56" s="3">
        <v>29</v>
      </c>
      <c r="H56" s="3">
        <v>32</v>
      </c>
      <c r="I56" s="3">
        <v>31</v>
      </c>
      <c r="J56" s="218">
        <v>31</v>
      </c>
      <c r="K56" s="264">
        <f>VLOOKUP(A56,'[1]District Growth'!$A:$J,5,FALSE)</f>
        <v>30</v>
      </c>
      <c r="L56" s="95">
        <f>VLOOKUP(A56,'[1]District Growth'!$A:$K,6,FALSE)</f>
        <v>28</v>
      </c>
      <c r="M56" s="3">
        <f t="shared" si="2"/>
        <v>-2</v>
      </c>
      <c r="N56" s="219">
        <f t="shared" si="3"/>
        <v>-6.6666666666666652E-2</v>
      </c>
    </row>
    <row r="57" spans="1:14" s="2" customFormat="1" ht="15" x14ac:dyDescent="0.2">
      <c r="A57" s="19">
        <v>31136</v>
      </c>
      <c r="B57" s="150" t="s">
        <v>665</v>
      </c>
      <c r="C57" s="3">
        <v>51</v>
      </c>
      <c r="D57" s="3">
        <v>46</v>
      </c>
      <c r="E57" s="3">
        <v>35</v>
      </c>
      <c r="F57" s="3">
        <v>28</v>
      </c>
      <c r="G57" s="3">
        <v>11</v>
      </c>
      <c r="H57" s="3">
        <v>12</v>
      </c>
      <c r="I57" s="3">
        <v>15</v>
      </c>
      <c r="J57" s="218">
        <v>14</v>
      </c>
      <c r="K57" s="264">
        <f>VLOOKUP(A57,'[1]District Growth'!$A:$J,5,FALSE)</f>
        <v>13</v>
      </c>
      <c r="L57" s="95">
        <f>VLOOKUP(A57,'[1]District Growth'!$A:$K,6,FALSE)</f>
        <v>12</v>
      </c>
      <c r="M57" s="3">
        <f t="shared" si="2"/>
        <v>-1</v>
      </c>
      <c r="N57" s="219">
        <f t="shared" si="3"/>
        <v>-7.6923076923076872E-2</v>
      </c>
    </row>
    <row r="58" spans="1:14" s="2" customFormat="1" ht="15" x14ac:dyDescent="0.2">
      <c r="A58" s="19">
        <v>1948</v>
      </c>
      <c r="B58" s="150" t="s">
        <v>641</v>
      </c>
      <c r="C58" s="3">
        <v>58</v>
      </c>
      <c r="D58" s="3">
        <v>66</v>
      </c>
      <c r="E58" s="3">
        <v>71</v>
      </c>
      <c r="F58" s="3">
        <v>72</v>
      </c>
      <c r="G58" s="3">
        <v>65</v>
      </c>
      <c r="H58" s="3">
        <v>69</v>
      </c>
      <c r="I58" s="3">
        <v>72</v>
      </c>
      <c r="J58" s="218">
        <v>65</v>
      </c>
      <c r="K58" s="264">
        <f>VLOOKUP(A58,'[1]District Growth'!$A:$J,5,FALSE)</f>
        <v>71</v>
      </c>
      <c r="L58" s="95">
        <f>VLOOKUP(A58,'[1]District Growth'!$A:$K,6,FALSE)</f>
        <v>62</v>
      </c>
      <c r="M58" s="3">
        <f t="shared" si="2"/>
        <v>-9</v>
      </c>
      <c r="N58" s="219">
        <f t="shared" si="3"/>
        <v>-0.12676056338028174</v>
      </c>
    </row>
    <row r="59" spans="1:14" s="2" customFormat="1" ht="15" x14ac:dyDescent="0.2">
      <c r="A59" s="19">
        <v>1938</v>
      </c>
      <c r="B59" s="150" t="s">
        <v>630</v>
      </c>
      <c r="C59" s="3">
        <v>53</v>
      </c>
      <c r="D59" s="3">
        <v>47</v>
      </c>
      <c r="E59" s="3">
        <v>47</v>
      </c>
      <c r="F59" s="3">
        <v>46</v>
      </c>
      <c r="G59" s="3">
        <v>47</v>
      </c>
      <c r="H59" s="3">
        <v>49</v>
      </c>
      <c r="I59" s="3">
        <v>33</v>
      </c>
      <c r="J59" s="218">
        <v>30</v>
      </c>
      <c r="K59" s="264">
        <f>VLOOKUP(A59,'[1]District Growth'!$A:$J,5,FALSE)</f>
        <v>38</v>
      </c>
      <c r="L59" s="95">
        <f>VLOOKUP(A59,'[1]District Growth'!$A:$K,6,FALSE)</f>
        <v>33</v>
      </c>
      <c r="M59" s="3">
        <f t="shared" si="2"/>
        <v>-5</v>
      </c>
      <c r="N59" s="219">
        <f t="shared" si="3"/>
        <v>-0.13157894736842102</v>
      </c>
    </row>
    <row r="60" spans="1:14" s="2" customFormat="1" ht="15" x14ac:dyDescent="0.2">
      <c r="A60" s="19"/>
      <c r="B60" s="191" t="s">
        <v>618</v>
      </c>
      <c r="C60" s="3">
        <v>11</v>
      </c>
      <c r="D60" s="3">
        <v>10</v>
      </c>
      <c r="E60" s="3">
        <v>9</v>
      </c>
      <c r="F60" s="3">
        <v>28</v>
      </c>
      <c r="G60" s="3">
        <v>24</v>
      </c>
      <c r="H60" s="3">
        <v>19</v>
      </c>
      <c r="I60" s="3">
        <v>18</v>
      </c>
      <c r="J60" s="221">
        <v>21</v>
      </c>
      <c r="K60" s="132"/>
      <c r="L60" s="95"/>
      <c r="M60" s="3"/>
      <c r="N60" s="219"/>
    </row>
    <row r="61" spans="1:14" s="2" customFormat="1" ht="15" x14ac:dyDescent="0.2">
      <c r="B61" s="139" t="s">
        <v>669</v>
      </c>
      <c r="C61" s="3">
        <v>10</v>
      </c>
      <c r="D61" s="3">
        <v>14</v>
      </c>
      <c r="E61" s="3">
        <v>12</v>
      </c>
      <c r="F61" s="3">
        <v>13</v>
      </c>
      <c r="G61" s="3">
        <v>17</v>
      </c>
      <c r="H61" s="3">
        <v>14</v>
      </c>
      <c r="I61" s="3">
        <v>11</v>
      </c>
      <c r="J61" s="112"/>
      <c r="K61" s="132"/>
      <c r="L61" s="188"/>
      <c r="M61" s="3"/>
      <c r="N61" s="219"/>
    </row>
    <row r="62" spans="1:14" s="2" customFormat="1" ht="15" x14ac:dyDescent="0.2">
      <c r="B62" s="139" t="s">
        <v>671</v>
      </c>
      <c r="C62" s="3">
        <v>21</v>
      </c>
      <c r="D62" s="3">
        <v>21</v>
      </c>
      <c r="E62" s="3">
        <v>35</v>
      </c>
      <c r="F62" s="3">
        <v>30</v>
      </c>
      <c r="G62" s="3">
        <v>31</v>
      </c>
      <c r="H62" s="3">
        <v>23</v>
      </c>
      <c r="I62" s="3">
        <v>13</v>
      </c>
      <c r="J62" s="112"/>
      <c r="K62" s="112"/>
      <c r="L62" s="112"/>
      <c r="M62" s="124"/>
      <c r="N62" s="24"/>
    </row>
    <row r="63" spans="1:14" s="2" customFormat="1" ht="15" x14ac:dyDescent="0.2">
      <c r="B63" s="139" t="s">
        <v>670</v>
      </c>
      <c r="C63" s="3">
        <v>25</v>
      </c>
      <c r="D63" s="3">
        <v>24</v>
      </c>
      <c r="E63" s="3">
        <v>25</v>
      </c>
      <c r="F63" s="3">
        <v>21</v>
      </c>
      <c r="G63" s="3">
        <v>21</v>
      </c>
      <c r="H63" s="3">
        <v>21</v>
      </c>
      <c r="I63" s="3">
        <v>20</v>
      </c>
      <c r="J63" s="112"/>
      <c r="K63" s="112"/>
      <c r="L63" s="112"/>
      <c r="M63" s="124"/>
      <c r="N63" s="24"/>
    </row>
    <row r="64" spans="1:14" s="2" customFormat="1" ht="15" x14ac:dyDescent="0.2">
      <c r="B64" s="139" t="s">
        <v>672</v>
      </c>
      <c r="C64" s="3">
        <v>16</v>
      </c>
      <c r="D64" s="3">
        <v>16</v>
      </c>
      <c r="E64" s="3">
        <v>9</v>
      </c>
      <c r="F64" s="3">
        <v>10</v>
      </c>
      <c r="G64" s="3">
        <v>9</v>
      </c>
      <c r="H64" s="3">
        <v>12</v>
      </c>
      <c r="I64" s="3">
        <v>8</v>
      </c>
      <c r="J64" s="112"/>
      <c r="K64" s="112"/>
      <c r="L64" s="112"/>
      <c r="M64" s="124"/>
      <c r="N64" s="24"/>
    </row>
    <row r="65" spans="2:14" s="2" customFormat="1" ht="15" x14ac:dyDescent="0.2">
      <c r="B65" s="139" t="s">
        <v>673</v>
      </c>
      <c r="C65" s="3">
        <v>34</v>
      </c>
      <c r="D65" s="3">
        <v>32</v>
      </c>
      <c r="E65" s="3">
        <v>27</v>
      </c>
      <c r="F65" s="3">
        <v>28</v>
      </c>
      <c r="G65" s="3">
        <v>22</v>
      </c>
      <c r="H65" s="3">
        <v>23</v>
      </c>
      <c r="I65" s="3">
        <v>0</v>
      </c>
      <c r="J65" s="112"/>
      <c r="K65" s="112"/>
      <c r="L65" s="112"/>
      <c r="M65" s="124"/>
      <c r="N65" s="24"/>
    </row>
    <row r="66" spans="2:14" s="2" customFormat="1" ht="15" x14ac:dyDescent="0.2">
      <c r="B66" s="139" t="s">
        <v>618</v>
      </c>
      <c r="C66" s="3">
        <v>10</v>
      </c>
      <c r="D66" s="3">
        <v>21</v>
      </c>
      <c r="E66" s="3">
        <v>21</v>
      </c>
      <c r="F66" s="3">
        <v>0</v>
      </c>
      <c r="G66" s="3">
        <v>0</v>
      </c>
      <c r="H66" s="3">
        <v>0</v>
      </c>
      <c r="I66" s="3">
        <v>0</v>
      </c>
      <c r="J66" s="3"/>
      <c r="K66" s="3"/>
      <c r="L66" s="3"/>
      <c r="M66" s="3"/>
      <c r="N66" s="24"/>
    </row>
    <row r="67" spans="2:14" s="2" customFormat="1" ht="15" x14ac:dyDescent="0.2">
      <c r="B67" s="139" t="s">
        <v>674</v>
      </c>
      <c r="C67" s="3">
        <v>23</v>
      </c>
      <c r="D67" s="3">
        <v>19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/>
      <c r="K67" s="3"/>
      <c r="L67" s="3"/>
      <c r="M67" s="3"/>
      <c r="N67" s="24"/>
    </row>
    <row r="68" spans="2:14" s="2" customFormat="1" ht="15" x14ac:dyDescent="0.2">
      <c r="B68" s="139" t="s">
        <v>675</v>
      </c>
      <c r="C68" s="3">
        <v>17</v>
      </c>
      <c r="D68" s="3">
        <v>13</v>
      </c>
      <c r="E68" s="3">
        <v>10</v>
      </c>
      <c r="F68" s="3">
        <v>0</v>
      </c>
      <c r="G68" s="3">
        <v>0</v>
      </c>
      <c r="H68" s="3">
        <v>0</v>
      </c>
      <c r="I68" s="3">
        <v>0</v>
      </c>
      <c r="J68" s="3"/>
      <c r="K68" s="3"/>
      <c r="L68" s="3"/>
      <c r="M68" s="3"/>
      <c r="N68" s="24"/>
    </row>
    <row r="69" spans="2:14" s="2" customFormat="1" ht="15" x14ac:dyDescent="0.2">
      <c r="B69" s="139" t="s">
        <v>676</v>
      </c>
      <c r="C69" s="3">
        <v>14</v>
      </c>
      <c r="D69" s="3">
        <v>14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/>
      <c r="K69" s="3"/>
      <c r="L69" s="3"/>
      <c r="M69" s="3"/>
      <c r="N69" s="24"/>
    </row>
    <row r="70" spans="2:14" s="2" customFormat="1" ht="15" x14ac:dyDescent="0.2">
      <c r="B70" s="139" t="s">
        <v>677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/>
      <c r="K70" s="3"/>
      <c r="L70" s="3"/>
      <c r="M70" s="3"/>
      <c r="N70" s="24"/>
    </row>
    <row r="71" spans="2:14" s="2" customFormat="1" ht="15" x14ac:dyDescent="0.2">
      <c r="B71" s="139" t="s">
        <v>678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/>
      <c r="K71" s="3"/>
      <c r="L71" s="3"/>
      <c r="M71" s="3"/>
      <c r="N71" s="24"/>
    </row>
    <row r="72" spans="2:14" s="2" customFormat="1" ht="15" x14ac:dyDescent="0.2">
      <c r="B72" s="139" t="s">
        <v>679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/>
      <c r="K72" s="3"/>
      <c r="L72" s="3"/>
      <c r="M72" s="3"/>
      <c r="N72" s="24"/>
    </row>
    <row r="73" spans="2:14" s="2" customFormat="1" ht="15" x14ac:dyDescent="0.2">
      <c r="B73" s="139" t="s">
        <v>680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/>
      <c r="K73" s="3"/>
      <c r="L73" s="3"/>
      <c r="M73" s="3"/>
      <c r="N73" s="24"/>
    </row>
    <row r="74" spans="2:14" s="2" customFormat="1" ht="15" x14ac:dyDescent="0.2">
      <c r="B74" s="139" t="s">
        <v>680</v>
      </c>
      <c r="C74" s="3">
        <v>22</v>
      </c>
      <c r="D74" s="3">
        <v>22</v>
      </c>
      <c r="E74" s="3">
        <v>21</v>
      </c>
      <c r="F74" s="3">
        <v>18</v>
      </c>
      <c r="G74" s="3">
        <v>0</v>
      </c>
      <c r="H74" s="3">
        <v>0</v>
      </c>
      <c r="I74" s="3">
        <v>0</v>
      </c>
      <c r="J74" s="3"/>
      <c r="K74" s="3"/>
      <c r="L74" s="3"/>
      <c r="M74" s="3"/>
      <c r="N74" s="24"/>
    </row>
    <row r="75" spans="2:14" s="2" customFormat="1" ht="15" x14ac:dyDescent="0.2">
      <c r="B75" s="139" t="s">
        <v>681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/>
      <c r="K75" s="3"/>
      <c r="L75" s="3"/>
      <c r="M75" s="3"/>
      <c r="N75" s="24"/>
    </row>
    <row r="76" spans="2:14" s="2" customFormat="1" ht="15" x14ac:dyDescent="0.2">
      <c r="B76" s="139" t="s">
        <v>682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/>
      <c r="K76" s="3"/>
      <c r="L76" s="3"/>
      <c r="M76" s="3"/>
      <c r="N76" s="24"/>
    </row>
    <row r="77" spans="2:14" s="2" customFormat="1" ht="15" x14ac:dyDescent="0.2">
      <c r="B77" s="14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24"/>
    </row>
    <row r="78" spans="2:14" s="2" customFormat="1" ht="15" x14ac:dyDescent="0.2">
      <c r="B78" s="140" t="s">
        <v>46</v>
      </c>
      <c r="C78" s="95">
        <f t="shared" ref="C78:I78" si="4">SUM(C3:C77)</f>
        <v>2767</v>
      </c>
      <c r="D78" s="223">
        <f t="shared" si="4"/>
        <v>2703</v>
      </c>
      <c r="E78" s="223">
        <f t="shared" si="4"/>
        <v>2665</v>
      </c>
      <c r="F78" s="223">
        <f t="shared" si="4"/>
        <v>2648</v>
      </c>
      <c r="G78" s="222">
        <f t="shared" si="4"/>
        <v>2649</v>
      </c>
      <c r="H78" s="223">
        <f t="shared" si="4"/>
        <v>2594</v>
      </c>
      <c r="I78" s="223">
        <f t="shared" si="4"/>
        <v>2511</v>
      </c>
      <c r="J78" s="229">
        <v>2456</v>
      </c>
      <c r="K78" s="229">
        <f>SUM(K3:K77)</f>
        <v>2368</v>
      </c>
      <c r="L78" s="230">
        <f>SUM(L3:L77)</f>
        <v>2386</v>
      </c>
      <c r="M78" s="95">
        <f>SUM(M3:M77)</f>
        <v>18</v>
      </c>
      <c r="N78" s="219">
        <f>(L78/K78)-1</f>
        <v>7.6013513513513153E-3</v>
      </c>
    </row>
    <row r="79" spans="2:14" s="2" customFormat="1" ht="15" x14ac:dyDescent="0.2">
      <c r="C79" s="3"/>
      <c r="D79" s="3">
        <f t="shared" ref="D79:K79" si="5">SUM(D78-C78)</f>
        <v>-64</v>
      </c>
      <c r="E79" s="3">
        <f t="shared" si="5"/>
        <v>-38</v>
      </c>
      <c r="F79" s="3">
        <f t="shared" si="5"/>
        <v>-17</v>
      </c>
      <c r="G79" s="3">
        <f t="shared" si="5"/>
        <v>1</v>
      </c>
      <c r="H79" s="3">
        <f t="shared" si="5"/>
        <v>-55</v>
      </c>
      <c r="I79" s="3">
        <f t="shared" si="5"/>
        <v>-83</v>
      </c>
      <c r="J79" s="132">
        <f t="shared" si="5"/>
        <v>-55</v>
      </c>
      <c r="K79" s="132">
        <f t="shared" si="5"/>
        <v>-88</v>
      </c>
      <c r="L79" s="132">
        <f t="shared" ref="L79" si="6">SUM(L78-K78)</f>
        <v>18</v>
      </c>
      <c r="M79" s="3"/>
      <c r="N79" s="3"/>
    </row>
    <row r="80" spans="2:14" s="2" customFormat="1" ht="15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s="2" customFormat="1" ht="15" x14ac:dyDescent="0.2">
      <c r="B81" s="141" t="s">
        <v>38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s="2" customFormat="1" ht="15" x14ac:dyDescent="0.2">
      <c r="B82" s="73" t="s">
        <v>39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s="2" customFormat="1" ht="15" x14ac:dyDescent="0.2">
      <c r="B83" s="142" t="s">
        <v>40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s="2" customFormat="1" ht="15" x14ac:dyDescent="0.2">
      <c r="B84" s="107" t="s">
        <v>41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s="2" customFormat="1" ht="15" x14ac:dyDescent="0.2">
      <c r="B85" s="143" t="s">
        <v>42</v>
      </c>
      <c r="N85" s="18"/>
    </row>
    <row r="86" spans="2:14" s="2" customFormat="1" ht="15" x14ac:dyDescent="0.2">
      <c r="B86" s="144" t="s">
        <v>43</v>
      </c>
      <c r="N86" s="18"/>
    </row>
    <row r="87" spans="2:14" s="2" customFormat="1" ht="15" x14ac:dyDescent="0.2"/>
    <row r="88" spans="2:14" s="2" customFormat="1" ht="15" x14ac:dyDescent="0.2"/>
  </sheetData>
  <sortState xmlns:xlrd2="http://schemas.microsoft.com/office/spreadsheetml/2017/richdata2" ref="A3:N76">
    <sortCondition descending="1" ref="N3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N89"/>
  <sheetViews>
    <sheetView workbookViewId="0"/>
  </sheetViews>
  <sheetFormatPr baseColWidth="10" defaultColWidth="8.83203125" defaultRowHeight="13" x14ac:dyDescent="0.15"/>
  <cols>
    <col min="2" max="2" width="31.5" customWidth="1"/>
    <col min="3" max="9" width="8.5" customWidth="1"/>
    <col min="10" max="10" width="9" customWidth="1"/>
    <col min="12" max="12" width="10.1640625" customWidth="1"/>
  </cols>
  <sheetData>
    <row r="1" spans="1:14" s="2" customFormat="1" ht="15" x14ac:dyDescent="0.2">
      <c r="B1" s="129" t="s">
        <v>683</v>
      </c>
      <c r="C1" s="130"/>
      <c r="D1" s="130"/>
      <c r="E1" s="130"/>
      <c r="F1" s="130"/>
      <c r="G1" s="130"/>
      <c r="H1" s="131"/>
      <c r="I1" s="131"/>
      <c r="J1" s="13"/>
      <c r="K1" s="13"/>
      <c r="L1" s="151"/>
      <c r="M1" s="13"/>
      <c r="N1" s="133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5" x14ac:dyDescent="0.2">
      <c r="A3" s="19">
        <v>69641</v>
      </c>
      <c r="B3" s="135" t="s">
        <v>727</v>
      </c>
      <c r="C3" s="3">
        <v>38</v>
      </c>
      <c r="D3" s="3">
        <v>27</v>
      </c>
      <c r="E3" s="3">
        <v>25</v>
      </c>
      <c r="F3" s="3">
        <v>25</v>
      </c>
      <c r="G3" s="3">
        <v>22</v>
      </c>
      <c r="H3" s="3">
        <v>28</v>
      </c>
      <c r="I3" s="3">
        <v>25</v>
      </c>
      <c r="J3" s="218">
        <v>24</v>
      </c>
      <c r="K3" s="264">
        <f>VLOOKUP(A3,'[1]District Growth'!$A:$J,5,FALSE)</f>
        <v>2</v>
      </c>
      <c r="L3" s="95">
        <f>VLOOKUP(A3,'[1]District Growth'!$A:$K,6,FALSE)</f>
        <v>4</v>
      </c>
      <c r="M3" s="3">
        <f t="shared" ref="M3:M34" si="0">L3-K3</f>
        <v>2</v>
      </c>
      <c r="N3" s="219">
        <f t="shared" ref="N3:N34" si="1">(L3/K3)-1</f>
        <v>1</v>
      </c>
    </row>
    <row r="4" spans="1:14" s="2" customFormat="1" ht="15" x14ac:dyDescent="0.2">
      <c r="A4" s="19">
        <v>29161</v>
      </c>
      <c r="B4" s="134" t="s">
        <v>699</v>
      </c>
      <c r="C4" s="3">
        <v>32</v>
      </c>
      <c r="D4" s="3">
        <v>38</v>
      </c>
      <c r="E4" s="3">
        <v>27</v>
      </c>
      <c r="F4" s="3">
        <v>24</v>
      </c>
      <c r="G4" s="3">
        <v>23</v>
      </c>
      <c r="H4" s="3">
        <v>19</v>
      </c>
      <c r="I4" s="3">
        <v>19</v>
      </c>
      <c r="J4" s="218">
        <v>19</v>
      </c>
      <c r="K4" s="264">
        <f>VLOOKUP(A4,'[1]District Growth'!$A:$J,5,FALSE)</f>
        <v>18</v>
      </c>
      <c r="L4" s="95">
        <f>VLOOKUP(A4,'[1]District Growth'!$A:$K,6,FALSE)</f>
        <v>25</v>
      </c>
      <c r="M4" s="3">
        <f t="shared" si="0"/>
        <v>7</v>
      </c>
      <c r="N4" s="219">
        <f t="shared" si="1"/>
        <v>0.38888888888888884</v>
      </c>
    </row>
    <row r="5" spans="1:14" s="2" customFormat="1" ht="15" x14ac:dyDescent="0.2">
      <c r="A5" s="19">
        <v>84118</v>
      </c>
      <c r="B5" s="134" t="s">
        <v>693</v>
      </c>
      <c r="C5" s="3"/>
      <c r="D5" s="3">
        <v>26</v>
      </c>
      <c r="E5" s="3">
        <v>27</v>
      </c>
      <c r="F5" s="3">
        <v>32</v>
      </c>
      <c r="G5" s="3">
        <v>33</v>
      </c>
      <c r="H5" s="3">
        <v>33</v>
      </c>
      <c r="I5" s="3">
        <v>33</v>
      </c>
      <c r="J5" s="218">
        <v>30</v>
      </c>
      <c r="K5" s="264">
        <f>VLOOKUP(A5,'[1]District Growth'!$A:$J,5,FALSE)</f>
        <v>27</v>
      </c>
      <c r="L5" s="95">
        <f>VLOOKUP(A5,'[1]District Growth'!$A:$K,6,FALSE)</f>
        <v>33</v>
      </c>
      <c r="M5" s="3">
        <f t="shared" si="0"/>
        <v>6</v>
      </c>
      <c r="N5" s="219">
        <f t="shared" si="1"/>
        <v>0.22222222222222232</v>
      </c>
    </row>
    <row r="6" spans="1:14" s="2" customFormat="1" ht="15" x14ac:dyDescent="0.2">
      <c r="A6" s="19">
        <v>2007</v>
      </c>
      <c r="B6" s="134" t="s">
        <v>715</v>
      </c>
      <c r="C6" s="3">
        <v>18</v>
      </c>
      <c r="D6" s="3">
        <v>17</v>
      </c>
      <c r="E6" s="3">
        <v>13</v>
      </c>
      <c r="F6" s="3">
        <v>22</v>
      </c>
      <c r="G6" s="3">
        <v>17</v>
      </c>
      <c r="H6" s="3">
        <v>19</v>
      </c>
      <c r="I6" s="3">
        <v>18</v>
      </c>
      <c r="J6" s="218">
        <v>16</v>
      </c>
      <c r="K6" s="264">
        <f>VLOOKUP(A6,'[1]District Growth'!$A:$J,5,FALSE)</f>
        <v>18</v>
      </c>
      <c r="L6" s="95">
        <f>VLOOKUP(A6,'[1]District Growth'!$A:$K,6,FALSE)</f>
        <v>22</v>
      </c>
      <c r="M6" s="3">
        <f t="shared" si="0"/>
        <v>4</v>
      </c>
      <c r="N6" s="219">
        <f t="shared" si="1"/>
        <v>0.22222222222222232</v>
      </c>
    </row>
    <row r="7" spans="1:14" s="2" customFormat="1" ht="15" x14ac:dyDescent="0.2">
      <c r="A7" s="19">
        <v>67515</v>
      </c>
      <c r="B7" s="135" t="s">
        <v>736</v>
      </c>
      <c r="C7" s="3">
        <v>13</v>
      </c>
      <c r="D7" s="3">
        <v>14</v>
      </c>
      <c r="E7" s="3">
        <v>12</v>
      </c>
      <c r="F7" s="3">
        <v>11</v>
      </c>
      <c r="G7" s="3">
        <v>11</v>
      </c>
      <c r="H7" s="3">
        <v>13</v>
      </c>
      <c r="I7" s="3">
        <v>20</v>
      </c>
      <c r="J7" s="218">
        <v>15</v>
      </c>
      <c r="K7" s="264">
        <f>VLOOKUP(A7,'[1]District Growth'!$A:$J,5,FALSE)</f>
        <v>11</v>
      </c>
      <c r="L7" s="95">
        <f>VLOOKUP(A7,'[1]District Growth'!$A:$K,6,FALSE)</f>
        <v>13</v>
      </c>
      <c r="M7" s="3">
        <f t="shared" si="0"/>
        <v>2</v>
      </c>
      <c r="N7" s="219">
        <f t="shared" si="1"/>
        <v>0.18181818181818188</v>
      </c>
    </row>
    <row r="8" spans="1:14" s="2" customFormat="1" ht="15" x14ac:dyDescent="0.2">
      <c r="A8" s="19">
        <v>1977</v>
      </c>
      <c r="B8" s="134" t="s">
        <v>220</v>
      </c>
      <c r="C8" s="3">
        <v>25</v>
      </c>
      <c r="D8" s="3">
        <v>25</v>
      </c>
      <c r="E8" s="3">
        <v>24</v>
      </c>
      <c r="F8" s="3">
        <v>22</v>
      </c>
      <c r="G8" s="3">
        <v>22</v>
      </c>
      <c r="H8" s="3">
        <v>17</v>
      </c>
      <c r="I8" s="3">
        <v>17</v>
      </c>
      <c r="J8" s="218">
        <v>19</v>
      </c>
      <c r="K8" s="264">
        <f>VLOOKUP(A8,'[1]District Growth'!$A:$J,5,FALSE)</f>
        <v>18</v>
      </c>
      <c r="L8" s="95">
        <f>VLOOKUP(A8,'[1]District Growth'!$A:$K,6,FALSE)</f>
        <v>21</v>
      </c>
      <c r="M8" s="3">
        <f t="shared" si="0"/>
        <v>3</v>
      </c>
      <c r="N8" s="219">
        <f t="shared" si="1"/>
        <v>0.16666666666666674</v>
      </c>
    </row>
    <row r="9" spans="1:14" s="2" customFormat="1" ht="15" x14ac:dyDescent="0.2">
      <c r="A9" s="19">
        <v>1970</v>
      </c>
      <c r="B9" s="135" t="s">
        <v>713</v>
      </c>
      <c r="C9" s="3">
        <v>50</v>
      </c>
      <c r="D9" s="3">
        <v>42</v>
      </c>
      <c r="E9" s="3">
        <v>39</v>
      </c>
      <c r="F9" s="3">
        <v>41</v>
      </c>
      <c r="G9" s="3">
        <v>52</v>
      </c>
      <c r="H9" s="3">
        <v>48</v>
      </c>
      <c r="I9" s="3">
        <v>36</v>
      </c>
      <c r="J9" s="218">
        <v>33</v>
      </c>
      <c r="K9" s="264">
        <f>VLOOKUP(A9,'[1]District Growth'!$A:$J,5,FALSE)</f>
        <v>31</v>
      </c>
      <c r="L9" s="95">
        <f>VLOOKUP(A9,'[1]District Growth'!$A:$K,6,FALSE)</f>
        <v>36</v>
      </c>
      <c r="M9" s="3">
        <f t="shared" si="0"/>
        <v>5</v>
      </c>
      <c r="N9" s="219">
        <f t="shared" si="1"/>
        <v>0.16129032258064524</v>
      </c>
    </row>
    <row r="10" spans="1:14" s="2" customFormat="1" ht="15" x14ac:dyDescent="0.2">
      <c r="A10" s="64">
        <v>89566</v>
      </c>
      <c r="B10" s="134" t="s">
        <v>744</v>
      </c>
      <c r="C10" s="3"/>
      <c r="D10" s="3"/>
      <c r="E10" s="3"/>
      <c r="F10" s="3"/>
      <c r="G10" s="3"/>
      <c r="H10" s="3"/>
      <c r="I10" s="3"/>
      <c r="J10" s="200">
        <f>VLOOKUP(A10,'[1]District Growth'!$A:$J,4,FALSE)</f>
        <v>0</v>
      </c>
      <c r="K10" s="264">
        <f>VLOOKUP(A10,'[1]District Growth'!$A:$J,5,FALSE)</f>
        <v>115</v>
      </c>
      <c r="L10" s="95">
        <f>VLOOKUP(A10,'[1]District Growth'!$A:$K,6,FALSE)</f>
        <v>133</v>
      </c>
      <c r="M10" s="3">
        <f t="shared" si="0"/>
        <v>18</v>
      </c>
      <c r="N10" s="219">
        <f t="shared" si="1"/>
        <v>0.15652173913043477</v>
      </c>
    </row>
    <row r="11" spans="1:14" s="2" customFormat="1" ht="15" x14ac:dyDescent="0.2">
      <c r="A11" s="19">
        <v>1985</v>
      </c>
      <c r="B11" s="135" t="s">
        <v>741</v>
      </c>
      <c r="C11" s="3">
        <v>23</v>
      </c>
      <c r="D11" s="3">
        <v>22</v>
      </c>
      <c r="E11" s="3">
        <v>20</v>
      </c>
      <c r="F11" s="3">
        <v>23</v>
      </c>
      <c r="G11" s="3">
        <v>21</v>
      </c>
      <c r="H11" s="3">
        <v>16</v>
      </c>
      <c r="I11" s="3">
        <v>15</v>
      </c>
      <c r="J11" s="218">
        <v>17</v>
      </c>
      <c r="K11" s="264">
        <f>VLOOKUP(A11,'[1]District Growth'!$A:$J,5,FALSE)</f>
        <v>15</v>
      </c>
      <c r="L11" s="95">
        <f>VLOOKUP(A11,'[1]District Growth'!$A:$K,6,FALSE)</f>
        <v>17</v>
      </c>
      <c r="M11" s="3">
        <f t="shared" si="0"/>
        <v>2</v>
      </c>
      <c r="N11" s="219">
        <f t="shared" si="1"/>
        <v>0.1333333333333333</v>
      </c>
    </row>
    <row r="12" spans="1:14" s="2" customFormat="1" ht="15" x14ac:dyDescent="0.2">
      <c r="A12" s="19">
        <v>2015</v>
      </c>
      <c r="B12" s="135" t="s">
        <v>719</v>
      </c>
      <c r="C12" s="3">
        <v>15</v>
      </c>
      <c r="D12" s="3">
        <v>16</v>
      </c>
      <c r="E12" s="3">
        <v>15</v>
      </c>
      <c r="F12" s="3">
        <v>14</v>
      </c>
      <c r="G12" s="3">
        <v>12</v>
      </c>
      <c r="H12" s="3">
        <v>12</v>
      </c>
      <c r="I12" s="3">
        <v>14</v>
      </c>
      <c r="J12" s="218">
        <v>12</v>
      </c>
      <c r="K12" s="264">
        <f>VLOOKUP(A12,'[1]District Growth'!$A:$J,5,FALSE)</f>
        <v>11</v>
      </c>
      <c r="L12" s="95">
        <f>VLOOKUP(A12,'[1]District Growth'!$A:$K,6,FALSE)</f>
        <v>12</v>
      </c>
      <c r="M12" s="3">
        <f t="shared" si="0"/>
        <v>1</v>
      </c>
      <c r="N12" s="219">
        <f t="shared" si="1"/>
        <v>9.0909090909090828E-2</v>
      </c>
    </row>
    <row r="13" spans="1:14" s="2" customFormat="1" ht="15" x14ac:dyDescent="0.2">
      <c r="A13" s="19">
        <v>2011</v>
      </c>
      <c r="B13" s="135" t="s">
        <v>716</v>
      </c>
      <c r="C13" s="3">
        <v>32</v>
      </c>
      <c r="D13" s="3">
        <v>28</v>
      </c>
      <c r="E13" s="3">
        <v>24</v>
      </c>
      <c r="F13" s="3">
        <v>24</v>
      </c>
      <c r="G13" s="3">
        <v>19</v>
      </c>
      <c r="H13" s="3">
        <v>18</v>
      </c>
      <c r="I13" s="3">
        <v>24</v>
      </c>
      <c r="J13" s="218">
        <v>19</v>
      </c>
      <c r="K13" s="264">
        <f>VLOOKUP(A13,'[1]District Growth'!$A:$J,5,FALSE)</f>
        <v>22</v>
      </c>
      <c r="L13" s="95">
        <f>VLOOKUP(A13,'[1]District Growth'!$A:$K,6,FALSE)</f>
        <v>24</v>
      </c>
      <c r="M13" s="3">
        <f t="shared" si="0"/>
        <v>2</v>
      </c>
      <c r="N13" s="219">
        <f t="shared" si="1"/>
        <v>9.0909090909090828E-2</v>
      </c>
    </row>
    <row r="14" spans="1:14" s="2" customFormat="1" ht="15" x14ac:dyDescent="0.2">
      <c r="A14" s="19">
        <v>85583</v>
      </c>
      <c r="B14" s="134" t="s">
        <v>689</v>
      </c>
      <c r="C14" s="3"/>
      <c r="D14" s="3"/>
      <c r="E14" s="3"/>
      <c r="F14" s="3">
        <v>35</v>
      </c>
      <c r="G14" s="3">
        <v>63</v>
      </c>
      <c r="H14" s="3">
        <v>58</v>
      </c>
      <c r="I14" s="3">
        <v>62</v>
      </c>
      <c r="J14" s="218">
        <v>39</v>
      </c>
      <c r="K14" s="264">
        <f>VLOOKUP(A14,'[1]District Growth'!$A:$J,5,FALSE)</f>
        <v>50</v>
      </c>
      <c r="L14" s="95">
        <f>VLOOKUP(A14,'[1]District Growth'!$A:$K,6,FALSE)</f>
        <v>54</v>
      </c>
      <c r="M14" s="3">
        <f t="shared" si="0"/>
        <v>4</v>
      </c>
      <c r="N14" s="219">
        <f t="shared" si="1"/>
        <v>8.0000000000000071E-2</v>
      </c>
    </row>
    <row r="15" spans="1:14" s="2" customFormat="1" ht="15" x14ac:dyDescent="0.2">
      <c r="A15" s="19">
        <v>23493</v>
      </c>
      <c r="B15" s="134" t="s">
        <v>700</v>
      </c>
      <c r="C15" s="3">
        <v>84</v>
      </c>
      <c r="D15" s="3">
        <v>59</v>
      </c>
      <c r="E15" s="3">
        <v>57</v>
      </c>
      <c r="F15" s="3">
        <v>65</v>
      </c>
      <c r="G15" s="3">
        <v>61</v>
      </c>
      <c r="H15" s="3">
        <v>67</v>
      </c>
      <c r="I15" s="3">
        <v>72</v>
      </c>
      <c r="J15" s="218">
        <v>69</v>
      </c>
      <c r="K15" s="264">
        <f>VLOOKUP(A15,'[1]District Growth'!$A:$J,5,FALSE)</f>
        <v>69</v>
      </c>
      <c r="L15" s="95">
        <f>VLOOKUP(A15,'[1]District Growth'!$A:$K,6,FALSE)</f>
        <v>74</v>
      </c>
      <c r="M15" s="3">
        <f t="shared" si="0"/>
        <v>5</v>
      </c>
      <c r="N15" s="219">
        <f t="shared" si="1"/>
        <v>7.2463768115942129E-2</v>
      </c>
    </row>
    <row r="16" spans="1:14" s="2" customFormat="1" ht="15" x14ac:dyDescent="0.2">
      <c r="A16" s="19">
        <v>76906</v>
      </c>
      <c r="B16" s="135" t="s">
        <v>735</v>
      </c>
      <c r="C16" s="3">
        <v>17</v>
      </c>
      <c r="D16" s="3">
        <v>17</v>
      </c>
      <c r="E16" s="3">
        <v>20</v>
      </c>
      <c r="F16" s="3">
        <v>15</v>
      </c>
      <c r="G16" s="3">
        <v>15</v>
      </c>
      <c r="H16" s="3">
        <v>18</v>
      </c>
      <c r="I16" s="3">
        <v>19</v>
      </c>
      <c r="J16" s="218">
        <v>18</v>
      </c>
      <c r="K16" s="264">
        <f>VLOOKUP(A16,'[1]District Growth'!$A:$J,5,FALSE)</f>
        <v>16</v>
      </c>
      <c r="L16" s="95">
        <f>VLOOKUP(A16,'[1]District Growth'!$A:$K,6,FALSE)</f>
        <v>17</v>
      </c>
      <c r="M16" s="3">
        <f t="shared" si="0"/>
        <v>1</v>
      </c>
      <c r="N16" s="219">
        <f t="shared" si="1"/>
        <v>6.25E-2</v>
      </c>
    </row>
    <row r="17" spans="1:14" s="2" customFormat="1" ht="15" x14ac:dyDescent="0.2">
      <c r="A17" s="19">
        <v>28455</v>
      </c>
      <c r="B17" s="134" t="s">
        <v>698</v>
      </c>
      <c r="C17" s="3">
        <v>58</v>
      </c>
      <c r="D17" s="3">
        <v>58</v>
      </c>
      <c r="E17" s="3">
        <v>54</v>
      </c>
      <c r="F17" s="3">
        <v>54</v>
      </c>
      <c r="G17" s="3">
        <v>53</v>
      </c>
      <c r="H17" s="3">
        <v>56</v>
      </c>
      <c r="I17" s="3">
        <v>57</v>
      </c>
      <c r="J17" s="218">
        <v>57</v>
      </c>
      <c r="K17" s="264">
        <f>VLOOKUP(A17,'[1]District Growth'!$A:$J,5,FALSE)</f>
        <v>65</v>
      </c>
      <c r="L17" s="95">
        <f>VLOOKUP(A17,'[1]District Growth'!$A:$K,6,FALSE)</f>
        <v>69</v>
      </c>
      <c r="M17" s="3">
        <f t="shared" si="0"/>
        <v>4</v>
      </c>
      <c r="N17" s="219">
        <f t="shared" si="1"/>
        <v>6.1538461538461542E-2</v>
      </c>
    </row>
    <row r="18" spans="1:14" s="2" customFormat="1" ht="15" x14ac:dyDescent="0.2">
      <c r="A18" s="19">
        <v>2001</v>
      </c>
      <c r="B18" s="135" t="s">
        <v>717</v>
      </c>
      <c r="C18" s="3">
        <v>143</v>
      </c>
      <c r="D18" s="3">
        <v>139</v>
      </c>
      <c r="E18" s="3">
        <v>125</v>
      </c>
      <c r="F18" s="3">
        <v>118</v>
      </c>
      <c r="G18" s="3">
        <v>100</v>
      </c>
      <c r="H18" s="3">
        <v>84</v>
      </c>
      <c r="I18" s="3">
        <v>83</v>
      </c>
      <c r="J18" s="218">
        <v>73</v>
      </c>
      <c r="K18" s="264">
        <f>VLOOKUP(A18,'[1]District Growth'!$A:$J,5,FALSE)</f>
        <v>67</v>
      </c>
      <c r="L18" s="95">
        <f>VLOOKUP(A18,'[1]District Growth'!$A:$K,6,FALSE)</f>
        <v>71</v>
      </c>
      <c r="M18" s="3">
        <f t="shared" si="0"/>
        <v>4</v>
      </c>
      <c r="N18" s="219">
        <f t="shared" si="1"/>
        <v>5.9701492537313383E-2</v>
      </c>
    </row>
    <row r="19" spans="1:14" s="2" customFormat="1" ht="15" x14ac:dyDescent="0.2">
      <c r="A19" s="19">
        <v>1992</v>
      </c>
      <c r="B19" s="134" t="s">
        <v>692</v>
      </c>
      <c r="C19" s="3">
        <v>37</v>
      </c>
      <c r="D19" s="3">
        <v>38</v>
      </c>
      <c r="E19" s="3">
        <v>37</v>
      </c>
      <c r="F19" s="3">
        <v>34</v>
      </c>
      <c r="G19" s="3">
        <v>50</v>
      </c>
      <c r="H19" s="3">
        <v>55</v>
      </c>
      <c r="I19" s="3">
        <v>69</v>
      </c>
      <c r="J19" s="218">
        <v>71</v>
      </c>
      <c r="K19" s="264">
        <f>VLOOKUP(A19,'[1]District Growth'!$A:$J,5,FALSE)</f>
        <v>89</v>
      </c>
      <c r="L19" s="95">
        <f>VLOOKUP(A19,'[1]District Growth'!$A:$K,6,FALSE)</f>
        <v>94</v>
      </c>
      <c r="M19" s="3">
        <f t="shared" si="0"/>
        <v>5</v>
      </c>
      <c r="N19" s="219">
        <f t="shared" si="1"/>
        <v>5.6179775280898792E-2</v>
      </c>
    </row>
    <row r="20" spans="1:14" s="2" customFormat="1" ht="15" x14ac:dyDescent="0.2">
      <c r="A20" s="19">
        <v>1978</v>
      </c>
      <c r="B20" s="134" t="s">
        <v>685</v>
      </c>
      <c r="C20" s="3">
        <v>21</v>
      </c>
      <c r="D20" s="3">
        <v>21</v>
      </c>
      <c r="E20" s="3">
        <v>21</v>
      </c>
      <c r="F20" s="3">
        <v>21</v>
      </c>
      <c r="G20" s="3">
        <v>27</v>
      </c>
      <c r="H20" s="3">
        <v>31</v>
      </c>
      <c r="I20" s="3">
        <v>25</v>
      </c>
      <c r="J20" s="218">
        <v>34</v>
      </c>
      <c r="K20" s="264">
        <f>VLOOKUP(A20,'[1]District Growth'!$A:$J,5,FALSE)</f>
        <v>39</v>
      </c>
      <c r="L20" s="95">
        <f>VLOOKUP(A20,'[1]District Growth'!$A:$K,6,FALSE)</f>
        <v>41</v>
      </c>
      <c r="M20" s="3">
        <f t="shared" si="0"/>
        <v>2</v>
      </c>
      <c r="N20" s="219">
        <f t="shared" si="1"/>
        <v>5.1282051282051322E-2</v>
      </c>
    </row>
    <row r="21" spans="1:14" s="2" customFormat="1" ht="15" x14ac:dyDescent="0.2">
      <c r="A21" s="19">
        <v>1987</v>
      </c>
      <c r="B21" s="135" t="s">
        <v>720</v>
      </c>
      <c r="C21" s="3">
        <v>21</v>
      </c>
      <c r="D21" s="3">
        <v>19</v>
      </c>
      <c r="E21" s="3">
        <v>20</v>
      </c>
      <c r="F21" s="3">
        <v>26</v>
      </c>
      <c r="G21" s="3">
        <v>27</v>
      </c>
      <c r="H21" s="3">
        <v>31</v>
      </c>
      <c r="I21" s="3">
        <v>22</v>
      </c>
      <c r="J21" s="218">
        <v>22</v>
      </c>
      <c r="K21" s="264">
        <f>VLOOKUP(A21,'[1]District Growth'!$A:$J,5,FALSE)</f>
        <v>20</v>
      </c>
      <c r="L21" s="95">
        <f>VLOOKUP(A21,'[1]District Growth'!$A:$K,6,FALSE)</f>
        <v>21</v>
      </c>
      <c r="M21" s="3">
        <f t="shared" si="0"/>
        <v>1</v>
      </c>
      <c r="N21" s="219">
        <f t="shared" si="1"/>
        <v>5.0000000000000044E-2</v>
      </c>
    </row>
    <row r="22" spans="1:14" s="2" customFormat="1" ht="15" x14ac:dyDescent="0.2">
      <c r="A22" s="19">
        <v>2010</v>
      </c>
      <c r="B22" s="134" t="s">
        <v>694</v>
      </c>
      <c r="C22" s="3">
        <v>119</v>
      </c>
      <c r="D22" s="3">
        <v>108</v>
      </c>
      <c r="E22" s="3">
        <v>104</v>
      </c>
      <c r="F22" s="3">
        <v>99</v>
      </c>
      <c r="G22" s="3">
        <v>113</v>
      </c>
      <c r="H22" s="3">
        <v>99</v>
      </c>
      <c r="I22" s="3">
        <v>92</v>
      </c>
      <c r="J22" s="218">
        <v>82</v>
      </c>
      <c r="K22" s="264">
        <f>VLOOKUP(A22,'[1]District Growth'!$A:$J,5,FALSE)</f>
        <v>83</v>
      </c>
      <c r="L22" s="95">
        <f>VLOOKUP(A22,'[1]District Growth'!$A:$K,6,FALSE)</f>
        <v>87</v>
      </c>
      <c r="M22" s="3">
        <f t="shared" si="0"/>
        <v>4</v>
      </c>
      <c r="N22" s="219">
        <f t="shared" si="1"/>
        <v>4.8192771084337283E-2</v>
      </c>
    </row>
    <row r="23" spans="1:14" s="2" customFormat="1" ht="15" x14ac:dyDescent="0.2">
      <c r="A23" s="19">
        <v>1988</v>
      </c>
      <c r="B23" s="135" t="s">
        <v>721</v>
      </c>
      <c r="C23" s="3">
        <v>193</v>
      </c>
      <c r="D23" s="3">
        <v>184</v>
      </c>
      <c r="E23" s="3">
        <v>168</v>
      </c>
      <c r="F23" s="3">
        <v>136</v>
      </c>
      <c r="G23" s="3">
        <v>162</v>
      </c>
      <c r="H23" s="3">
        <v>179</v>
      </c>
      <c r="I23" s="3">
        <v>157</v>
      </c>
      <c r="J23" s="218">
        <v>114</v>
      </c>
      <c r="K23" s="264">
        <f>VLOOKUP(A23,'[1]District Growth'!$A:$J,5,FALSE)</f>
        <v>111</v>
      </c>
      <c r="L23" s="95">
        <f>VLOOKUP(A23,'[1]District Growth'!$A:$K,6,FALSE)</f>
        <v>116</v>
      </c>
      <c r="M23" s="3">
        <f t="shared" si="0"/>
        <v>5</v>
      </c>
      <c r="N23" s="219">
        <f t="shared" si="1"/>
        <v>4.5045045045045029E-2</v>
      </c>
    </row>
    <row r="24" spans="1:14" s="2" customFormat="1" ht="15" x14ac:dyDescent="0.2">
      <c r="A24" s="19">
        <v>1990</v>
      </c>
      <c r="B24" s="134" t="s">
        <v>707</v>
      </c>
      <c r="C24" s="3">
        <v>57</v>
      </c>
      <c r="D24" s="3">
        <v>52</v>
      </c>
      <c r="E24" s="3">
        <v>52</v>
      </c>
      <c r="F24" s="3">
        <v>51</v>
      </c>
      <c r="G24" s="3">
        <v>53</v>
      </c>
      <c r="H24" s="3">
        <v>46</v>
      </c>
      <c r="I24" s="3">
        <v>46</v>
      </c>
      <c r="J24" s="218">
        <v>44</v>
      </c>
      <c r="K24" s="264">
        <f>VLOOKUP(A24,'[1]District Growth'!$A:$J,5,FALSE)</f>
        <v>45</v>
      </c>
      <c r="L24" s="95">
        <f>VLOOKUP(A24,'[1]District Growth'!$A:$K,6,FALSE)</f>
        <v>47</v>
      </c>
      <c r="M24" s="3">
        <f t="shared" si="0"/>
        <v>2</v>
      </c>
      <c r="N24" s="219">
        <f t="shared" si="1"/>
        <v>4.4444444444444509E-2</v>
      </c>
    </row>
    <row r="25" spans="1:14" s="2" customFormat="1" ht="15" x14ac:dyDescent="0.2">
      <c r="A25" s="19">
        <v>2003</v>
      </c>
      <c r="B25" s="135" t="s">
        <v>722</v>
      </c>
      <c r="C25" s="3">
        <v>54</v>
      </c>
      <c r="D25" s="3">
        <v>56</v>
      </c>
      <c r="E25" s="3">
        <v>68</v>
      </c>
      <c r="F25" s="3">
        <v>52</v>
      </c>
      <c r="G25" s="3">
        <v>52</v>
      </c>
      <c r="H25" s="3">
        <v>50</v>
      </c>
      <c r="I25" s="3">
        <v>45</v>
      </c>
      <c r="J25" s="218">
        <v>45</v>
      </c>
      <c r="K25" s="264">
        <f>VLOOKUP(A25,'[1]District Growth'!$A:$J,5,FALSE)</f>
        <v>45</v>
      </c>
      <c r="L25" s="95">
        <f>VLOOKUP(A25,'[1]District Growth'!$A:$K,6,FALSE)</f>
        <v>47</v>
      </c>
      <c r="M25" s="3">
        <f t="shared" si="0"/>
        <v>2</v>
      </c>
      <c r="N25" s="219">
        <f t="shared" si="1"/>
        <v>4.4444444444444509E-2</v>
      </c>
    </row>
    <row r="26" spans="1:14" s="2" customFormat="1" ht="15" x14ac:dyDescent="0.2">
      <c r="A26" s="19">
        <v>2016</v>
      </c>
      <c r="B26" s="135" t="s">
        <v>710</v>
      </c>
      <c r="C26" s="3">
        <v>31</v>
      </c>
      <c r="D26" s="3">
        <v>30</v>
      </c>
      <c r="E26" s="3">
        <v>28</v>
      </c>
      <c r="F26" s="3">
        <v>29</v>
      </c>
      <c r="G26" s="3">
        <v>25</v>
      </c>
      <c r="H26" s="3">
        <v>28</v>
      </c>
      <c r="I26" s="3">
        <v>29</v>
      </c>
      <c r="J26" s="218">
        <v>28</v>
      </c>
      <c r="K26" s="264">
        <f>VLOOKUP(A26,'[1]District Growth'!$A:$J,5,FALSE)</f>
        <v>28</v>
      </c>
      <c r="L26" s="95">
        <f>VLOOKUP(A26,'[1]District Growth'!$A:$K,6,FALSE)</f>
        <v>29</v>
      </c>
      <c r="M26" s="3">
        <f t="shared" si="0"/>
        <v>1</v>
      </c>
      <c r="N26" s="219">
        <f t="shared" si="1"/>
        <v>3.5714285714285809E-2</v>
      </c>
    </row>
    <row r="27" spans="1:14" s="2" customFormat="1" ht="15" x14ac:dyDescent="0.2">
      <c r="A27" s="19">
        <v>2012</v>
      </c>
      <c r="B27" s="134" t="s">
        <v>697</v>
      </c>
      <c r="C27" s="3">
        <v>77</v>
      </c>
      <c r="D27" s="3">
        <v>79</v>
      </c>
      <c r="E27" s="3">
        <v>76</v>
      </c>
      <c r="F27" s="3">
        <v>68</v>
      </c>
      <c r="G27" s="3">
        <v>64</v>
      </c>
      <c r="H27" s="3">
        <v>60</v>
      </c>
      <c r="I27" s="3">
        <v>61</v>
      </c>
      <c r="J27" s="218">
        <v>55</v>
      </c>
      <c r="K27" s="264">
        <f>VLOOKUP(A27,'[1]District Growth'!$A:$J,5,FALSE)</f>
        <v>58</v>
      </c>
      <c r="L27" s="95">
        <f>VLOOKUP(A27,'[1]District Growth'!$A:$K,6,FALSE)</f>
        <v>60</v>
      </c>
      <c r="M27" s="3">
        <f t="shared" si="0"/>
        <v>2</v>
      </c>
      <c r="N27" s="219">
        <f t="shared" si="1"/>
        <v>3.4482758620689724E-2</v>
      </c>
    </row>
    <row r="28" spans="1:14" s="2" customFormat="1" ht="15" x14ac:dyDescent="0.2">
      <c r="A28" s="19">
        <v>1972</v>
      </c>
      <c r="B28" s="134" t="s">
        <v>703</v>
      </c>
      <c r="C28" s="3">
        <v>33</v>
      </c>
      <c r="D28" s="3">
        <v>34</v>
      </c>
      <c r="E28" s="3">
        <v>32</v>
      </c>
      <c r="F28" s="3">
        <v>31</v>
      </c>
      <c r="G28" s="3">
        <v>28</v>
      </c>
      <c r="H28" s="3">
        <v>25</v>
      </c>
      <c r="I28" s="3">
        <v>30</v>
      </c>
      <c r="J28" s="218">
        <v>32</v>
      </c>
      <c r="K28" s="264">
        <f>VLOOKUP(A28,'[1]District Growth'!$A:$J,5,FALSE)</f>
        <v>33</v>
      </c>
      <c r="L28" s="95">
        <f>VLOOKUP(A28,'[1]District Growth'!$A:$K,6,FALSE)</f>
        <v>34</v>
      </c>
      <c r="M28" s="3">
        <f t="shared" si="0"/>
        <v>1</v>
      </c>
      <c r="N28" s="219">
        <f t="shared" si="1"/>
        <v>3.0303030303030276E-2</v>
      </c>
    </row>
    <row r="29" spans="1:14" s="2" customFormat="1" ht="15" x14ac:dyDescent="0.2">
      <c r="A29" s="19">
        <v>1993</v>
      </c>
      <c r="B29" s="134" t="s">
        <v>705</v>
      </c>
      <c r="C29" s="3">
        <v>40</v>
      </c>
      <c r="D29" s="3">
        <v>36</v>
      </c>
      <c r="E29" s="3">
        <v>35</v>
      </c>
      <c r="F29" s="3">
        <v>39</v>
      </c>
      <c r="G29" s="3">
        <v>35</v>
      </c>
      <c r="H29" s="3">
        <v>39</v>
      </c>
      <c r="I29" s="3">
        <v>32</v>
      </c>
      <c r="J29" s="218">
        <v>35</v>
      </c>
      <c r="K29" s="264">
        <f>VLOOKUP(A29,'[1]District Growth'!$A:$J,5,FALSE)</f>
        <v>35</v>
      </c>
      <c r="L29" s="95">
        <f>VLOOKUP(A29,'[1]District Growth'!$A:$K,6,FALSE)</f>
        <v>36</v>
      </c>
      <c r="M29" s="3">
        <f t="shared" si="0"/>
        <v>1</v>
      </c>
      <c r="N29" s="219">
        <f t="shared" si="1"/>
        <v>2.857142857142847E-2</v>
      </c>
    </row>
    <row r="30" spans="1:14" s="2" customFormat="1" ht="15" x14ac:dyDescent="0.2">
      <c r="A30" s="19">
        <v>1995</v>
      </c>
      <c r="B30" s="135" t="s">
        <v>725</v>
      </c>
      <c r="C30" s="3">
        <v>50</v>
      </c>
      <c r="D30" s="3">
        <v>49</v>
      </c>
      <c r="E30" s="3">
        <v>55</v>
      </c>
      <c r="F30" s="3">
        <v>53</v>
      </c>
      <c r="G30" s="3">
        <v>55</v>
      </c>
      <c r="H30" s="3">
        <v>60</v>
      </c>
      <c r="I30" s="3">
        <v>62</v>
      </c>
      <c r="J30" s="218">
        <v>61</v>
      </c>
      <c r="K30" s="264">
        <f>VLOOKUP(A30,'[1]District Growth'!$A:$J,5,FALSE)</f>
        <v>54</v>
      </c>
      <c r="L30" s="95">
        <f>VLOOKUP(A30,'[1]District Growth'!$A:$K,6,FALSE)</f>
        <v>55</v>
      </c>
      <c r="M30" s="3">
        <f t="shared" si="0"/>
        <v>1</v>
      </c>
      <c r="N30" s="219">
        <f t="shared" si="1"/>
        <v>1.8518518518518601E-2</v>
      </c>
    </row>
    <row r="31" spans="1:14" s="2" customFormat="1" ht="15" x14ac:dyDescent="0.2">
      <c r="A31" s="19">
        <v>1997</v>
      </c>
      <c r="B31" s="135" t="s">
        <v>708</v>
      </c>
      <c r="C31" s="3">
        <v>83</v>
      </c>
      <c r="D31" s="3">
        <v>83</v>
      </c>
      <c r="E31" s="3">
        <v>85</v>
      </c>
      <c r="F31" s="3">
        <v>82</v>
      </c>
      <c r="G31" s="3">
        <v>83</v>
      </c>
      <c r="H31" s="3">
        <v>73</v>
      </c>
      <c r="I31" s="3">
        <v>76</v>
      </c>
      <c r="J31" s="218">
        <v>73</v>
      </c>
      <c r="K31" s="264">
        <f>VLOOKUP(A31,'[1]District Growth'!$A:$J,5,FALSE)</f>
        <v>72</v>
      </c>
      <c r="L31" s="95">
        <f>VLOOKUP(A31,'[1]District Growth'!$A:$K,6,FALSE)</f>
        <v>73</v>
      </c>
      <c r="M31" s="3">
        <f t="shared" si="0"/>
        <v>1</v>
      </c>
      <c r="N31" s="219">
        <f t="shared" si="1"/>
        <v>1.388888888888884E-2</v>
      </c>
    </row>
    <row r="32" spans="1:14" s="2" customFormat="1" ht="15" x14ac:dyDescent="0.2">
      <c r="A32" s="19">
        <v>2018</v>
      </c>
      <c r="B32" s="137" t="s">
        <v>728</v>
      </c>
      <c r="C32" s="3">
        <v>43</v>
      </c>
      <c r="D32" s="3">
        <v>40</v>
      </c>
      <c r="E32" s="3">
        <v>41</v>
      </c>
      <c r="F32" s="3">
        <v>41</v>
      </c>
      <c r="G32" s="3">
        <v>38</v>
      </c>
      <c r="H32" s="3">
        <v>42</v>
      </c>
      <c r="I32" s="3">
        <v>45</v>
      </c>
      <c r="J32" s="218">
        <v>47</v>
      </c>
      <c r="K32" s="264">
        <f>VLOOKUP(A32,'[1]District Growth'!$A:$J,5,FALSE)</f>
        <v>46</v>
      </c>
      <c r="L32" s="95">
        <f>VLOOKUP(A32,'[1]District Growth'!$A:$K,6,FALSE)</f>
        <v>46</v>
      </c>
      <c r="M32" s="3">
        <f t="shared" si="0"/>
        <v>0</v>
      </c>
      <c r="N32" s="219">
        <f t="shared" si="1"/>
        <v>0</v>
      </c>
    </row>
    <row r="33" spans="1:14" s="2" customFormat="1" ht="15" x14ac:dyDescent="0.2">
      <c r="A33" s="19">
        <v>1971</v>
      </c>
      <c r="B33" s="137" t="s">
        <v>712</v>
      </c>
      <c r="C33" s="3">
        <v>46</v>
      </c>
      <c r="D33" s="3">
        <v>39</v>
      </c>
      <c r="E33" s="3">
        <v>28</v>
      </c>
      <c r="F33" s="3">
        <v>28</v>
      </c>
      <c r="G33" s="3">
        <v>26</v>
      </c>
      <c r="H33" s="3">
        <v>24</v>
      </c>
      <c r="I33" s="3">
        <v>25</v>
      </c>
      <c r="J33" s="218">
        <v>26</v>
      </c>
      <c r="K33" s="264">
        <f>VLOOKUP(A33,'[1]District Growth'!$A:$J,5,FALSE)</f>
        <v>28</v>
      </c>
      <c r="L33" s="95">
        <f>VLOOKUP(A33,'[1]District Growth'!$A:$K,6,FALSE)</f>
        <v>28</v>
      </c>
      <c r="M33" s="3">
        <f t="shared" si="0"/>
        <v>0</v>
      </c>
      <c r="N33" s="219">
        <f t="shared" si="1"/>
        <v>0</v>
      </c>
    </row>
    <row r="34" spans="1:14" s="2" customFormat="1" ht="15" x14ac:dyDescent="0.2">
      <c r="A34" s="19">
        <v>1982</v>
      </c>
      <c r="B34" s="137" t="s">
        <v>726</v>
      </c>
      <c r="C34" s="3">
        <v>44</v>
      </c>
      <c r="D34" s="3">
        <v>35</v>
      </c>
      <c r="E34" s="3">
        <v>30</v>
      </c>
      <c r="F34" s="3">
        <v>30</v>
      </c>
      <c r="G34" s="3">
        <v>35</v>
      </c>
      <c r="H34" s="3">
        <v>24</v>
      </c>
      <c r="I34" s="3">
        <v>25</v>
      </c>
      <c r="J34" s="218">
        <v>26</v>
      </c>
      <c r="K34" s="264">
        <f>VLOOKUP(A34,'[1]District Growth'!$A:$J,5,FALSE)</f>
        <v>29</v>
      </c>
      <c r="L34" s="95">
        <f>VLOOKUP(A34,'[1]District Growth'!$A:$K,6,FALSE)</f>
        <v>29</v>
      </c>
      <c r="M34" s="3">
        <f t="shared" si="0"/>
        <v>0</v>
      </c>
      <c r="N34" s="219">
        <f t="shared" si="1"/>
        <v>0</v>
      </c>
    </row>
    <row r="35" spans="1:14" s="2" customFormat="1" ht="15" x14ac:dyDescent="0.2">
      <c r="A35" s="19">
        <v>2000</v>
      </c>
      <c r="B35" s="137" t="s">
        <v>696</v>
      </c>
      <c r="C35" s="3">
        <v>17</v>
      </c>
      <c r="D35" s="3">
        <v>18</v>
      </c>
      <c r="E35" s="3">
        <v>12</v>
      </c>
      <c r="F35" s="3">
        <v>18</v>
      </c>
      <c r="G35" s="3">
        <v>20</v>
      </c>
      <c r="H35" s="3">
        <v>19</v>
      </c>
      <c r="I35" s="3">
        <v>18</v>
      </c>
      <c r="J35" s="218">
        <v>15</v>
      </c>
      <c r="K35" s="264">
        <f>VLOOKUP(A35,'[1]District Growth'!$A:$J,5,FALSE)</f>
        <v>14</v>
      </c>
      <c r="L35" s="95">
        <f>VLOOKUP(A35,'[1]District Growth'!$A:$K,6,FALSE)</f>
        <v>14</v>
      </c>
      <c r="M35" s="3">
        <f t="shared" ref="M35:M66" si="2">L35-K35</f>
        <v>0</v>
      </c>
      <c r="N35" s="219">
        <f t="shared" ref="N35:N65" si="3">(L35/K35)-1</f>
        <v>0</v>
      </c>
    </row>
    <row r="36" spans="1:14" s="2" customFormat="1" ht="15" x14ac:dyDescent="0.2">
      <c r="A36" s="19">
        <v>2004</v>
      </c>
      <c r="B36" s="137" t="s">
        <v>734</v>
      </c>
      <c r="C36" s="3">
        <v>27</v>
      </c>
      <c r="D36" s="3">
        <v>21</v>
      </c>
      <c r="E36" s="3">
        <v>15</v>
      </c>
      <c r="F36" s="3">
        <v>20</v>
      </c>
      <c r="G36" s="3">
        <v>19</v>
      </c>
      <c r="H36" s="3">
        <v>30</v>
      </c>
      <c r="I36" s="3">
        <v>25</v>
      </c>
      <c r="J36" s="218">
        <v>18</v>
      </c>
      <c r="K36" s="264">
        <f>VLOOKUP(A36,'[1]District Growth'!$A:$J,5,FALSE)</f>
        <v>16</v>
      </c>
      <c r="L36" s="95">
        <f>VLOOKUP(A36,'[1]District Growth'!$A:$K,6,FALSE)</f>
        <v>16</v>
      </c>
      <c r="M36" s="3">
        <f t="shared" si="2"/>
        <v>0</v>
      </c>
      <c r="N36" s="219">
        <f t="shared" si="3"/>
        <v>0</v>
      </c>
    </row>
    <row r="37" spans="1:14" s="2" customFormat="1" ht="15" x14ac:dyDescent="0.2">
      <c r="A37" s="19">
        <v>2005</v>
      </c>
      <c r="B37" s="137" t="s">
        <v>729</v>
      </c>
      <c r="C37" s="3">
        <v>28</v>
      </c>
      <c r="D37" s="3">
        <v>25</v>
      </c>
      <c r="E37" s="3">
        <v>20</v>
      </c>
      <c r="F37" s="3">
        <v>19</v>
      </c>
      <c r="G37" s="3">
        <v>21</v>
      </c>
      <c r="H37" s="3">
        <v>27</v>
      </c>
      <c r="I37" s="3">
        <v>23</v>
      </c>
      <c r="J37" s="218">
        <v>23</v>
      </c>
      <c r="K37" s="264">
        <f>VLOOKUP(A37,'[1]District Growth'!$A:$J,5,FALSE)</f>
        <v>19</v>
      </c>
      <c r="L37" s="95">
        <f>VLOOKUP(A37,'[1]District Growth'!$A:$K,6,FALSE)</f>
        <v>19</v>
      </c>
      <c r="M37" s="3">
        <f t="shared" si="2"/>
        <v>0</v>
      </c>
      <c r="N37" s="219">
        <f t="shared" si="3"/>
        <v>0</v>
      </c>
    </row>
    <row r="38" spans="1:14" s="2" customFormat="1" ht="15" x14ac:dyDescent="0.2">
      <c r="A38" s="19">
        <v>2008</v>
      </c>
      <c r="B38" s="137" t="s">
        <v>742</v>
      </c>
      <c r="C38" s="3">
        <v>8</v>
      </c>
      <c r="D38" s="3">
        <v>9</v>
      </c>
      <c r="E38" s="3">
        <v>9</v>
      </c>
      <c r="F38" s="3">
        <v>9</v>
      </c>
      <c r="G38" s="3">
        <v>10</v>
      </c>
      <c r="H38" s="3">
        <v>13</v>
      </c>
      <c r="I38" s="3">
        <v>22</v>
      </c>
      <c r="J38" s="218">
        <v>21</v>
      </c>
      <c r="K38" s="264">
        <f>VLOOKUP(A38,'[1]District Growth'!$A:$J,5,FALSE)</f>
        <v>22</v>
      </c>
      <c r="L38" s="95">
        <f>VLOOKUP(A38,'[1]District Growth'!$A:$K,6,FALSE)</f>
        <v>22</v>
      </c>
      <c r="M38" s="3">
        <f t="shared" si="2"/>
        <v>0</v>
      </c>
      <c r="N38" s="219">
        <f t="shared" si="3"/>
        <v>0</v>
      </c>
    </row>
    <row r="39" spans="1:14" s="2" customFormat="1" ht="15" x14ac:dyDescent="0.2">
      <c r="A39" s="19">
        <v>2009</v>
      </c>
      <c r="B39" s="136" t="s">
        <v>702</v>
      </c>
      <c r="C39" s="3">
        <v>25</v>
      </c>
      <c r="D39" s="3">
        <v>24</v>
      </c>
      <c r="E39" s="3">
        <v>23</v>
      </c>
      <c r="F39" s="3">
        <v>23</v>
      </c>
      <c r="G39" s="3">
        <v>26</v>
      </c>
      <c r="H39" s="3">
        <v>24</v>
      </c>
      <c r="I39" s="3">
        <v>25</v>
      </c>
      <c r="J39" s="218">
        <v>24</v>
      </c>
      <c r="K39" s="264">
        <f>VLOOKUP(A39,'[1]District Growth'!$A:$J,5,FALSE)</f>
        <v>22</v>
      </c>
      <c r="L39" s="95">
        <f>VLOOKUP(A39,'[1]District Growth'!$A:$K,6,FALSE)</f>
        <v>22</v>
      </c>
      <c r="M39" s="3">
        <f t="shared" si="2"/>
        <v>0</v>
      </c>
      <c r="N39" s="219">
        <f t="shared" si="3"/>
        <v>0</v>
      </c>
    </row>
    <row r="40" spans="1:14" s="2" customFormat="1" ht="15" x14ac:dyDescent="0.2">
      <c r="A40" s="19">
        <v>2014</v>
      </c>
      <c r="B40" s="137" t="s">
        <v>714</v>
      </c>
      <c r="C40" s="3">
        <v>24</v>
      </c>
      <c r="D40" s="3">
        <v>21</v>
      </c>
      <c r="E40" s="3">
        <v>20</v>
      </c>
      <c r="F40" s="3">
        <v>20</v>
      </c>
      <c r="G40" s="3">
        <v>22</v>
      </c>
      <c r="H40" s="3">
        <v>23</v>
      </c>
      <c r="I40" s="3">
        <v>21</v>
      </c>
      <c r="J40" s="218">
        <v>18</v>
      </c>
      <c r="K40" s="264">
        <f>VLOOKUP(A40,'[1]District Growth'!$A:$J,5,FALSE)</f>
        <v>35</v>
      </c>
      <c r="L40" s="95">
        <f>VLOOKUP(A40,'[1]District Growth'!$A:$K,6,FALSE)</f>
        <v>35</v>
      </c>
      <c r="M40" s="3">
        <f t="shared" si="2"/>
        <v>0</v>
      </c>
      <c r="N40" s="219">
        <f t="shared" si="3"/>
        <v>0</v>
      </c>
    </row>
    <row r="41" spans="1:14" s="2" customFormat="1" ht="15" x14ac:dyDescent="0.2">
      <c r="A41" s="19">
        <v>21952</v>
      </c>
      <c r="B41" s="137" t="s">
        <v>732</v>
      </c>
      <c r="C41" s="3">
        <v>35</v>
      </c>
      <c r="D41" s="3">
        <v>34</v>
      </c>
      <c r="E41" s="3">
        <v>33</v>
      </c>
      <c r="F41" s="3">
        <v>26</v>
      </c>
      <c r="G41" s="3">
        <v>23</v>
      </c>
      <c r="H41" s="3">
        <v>25</v>
      </c>
      <c r="I41" s="3">
        <v>22</v>
      </c>
      <c r="J41" s="218">
        <v>20</v>
      </c>
      <c r="K41" s="264">
        <f>VLOOKUP(A41,'[1]District Growth'!$A:$J,5,FALSE)</f>
        <v>18</v>
      </c>
      <c r="L41" s="95">
        <f>VLOOKUP(A41,'[1]District Growth'!$A:$K,6,FALSE)</f>
        <v>18</v>
      </c>
      <c r="M41" s="3">
        <f t="shared" si="2"/>
        <v>0</v>
      </c>
      <c r="N41" s="219">
        <f t="shared" si="3"/>
        <v>0</v>
      </c>
    </row>
    <row r="42" spans="1:14" s="2" customFormat="1" ht="15" x14ac:dyDescent="0.2">
      <c r="A42" s="19">
        <v>30713</v>
      </c>
      <c r="B42" s="136" t="s">
        <v>686</v>
      </c>
      <c r="C42" s="3">
        <v>15</v>
      </c>
      <c r="D42" s="3">
        <v>13</v>
      </c>
      <c r="E42" s="3">
        <v>17</v>
      </c>
      <c r="F42" s="3">
        <v>16</v>
      </c>
      <c r="G42" s="3">
        <v>14</v>
      </c>
      <c r="H42" s="3">
        <v>13</v>
      </c>
      <c r="I42" s="3">
        <v>13</v>
      </c>
      <c r="J42" s="218">
        <v>11</v>
      </c>
      <c r="K42" s="264">
        <f>VLOOKUP(A42,'[1]District Growth'!$A:$J,5,FALSE)</f>
        <v>13</v>
      </c>
      <c r="L42" s="95">
        <f>VLOOKUP(A42,'[1]District Growth'!$A:$K,6,FALSE)</f>
        <v>13</v>
      </c>
      <c r="M42" s="3">
        <f t="shared" si="2"/>
        <v>0</v>
      </c>
      <c r="N42" s="219">
        <f t="shared" si="3"/>
        <v>0</v>
      </c>
    </row>
    <row r="43" spans="1:14" s="2" customFormat="1" ht="15" x14ac:dyDescent="0.2">
      <c r="A43" s="19">
        <v>58710</v>
      </c>
      <c r="B43" s="136" t="s">
        <v>688</v>
      </c>
      <c r="C43" s="3">
        <v>23</v>
      </c>
      <c r="D43" s="3">
        <v>25</v>
      </c>
      <c r="E43" s="3">
        <v>17</v>
      </c>
      <c r="F43" s="3">
        <v>14</v>
      </c>
      <c r="G43" s="3">
        <v>15</v>
      </c>
      <c r="H43" s="3">
        <v>15</v>
      </c>
      <c r="I43" s="3">
        <v>20</v>
      </c>
      <c r="J43" s="218">
        <v>15</v>
      </c>
      <c r="K43" s="264">
        <f>VLOOKUP(A43,'[1]District Growth'!$A:$J,5,FALSE)</f>
        <v>17</v>
      </c>
      <c r="L43" s="95">
        <f>VLOOKUP(A43,'[1]District Growth'!$A:$K,6,FALSE)</f>
        <v>17</v>
      </c>
      <c r="M43" s="3">
        <f t="shared" si="2"/>
        <v>0</v>
      </c>
      <c r="N43" s="219">
        <f t="shared" si="3"/>
        <v>0</v>
      </c>
    </row>
    <row r="44" spans="1:14" s="2" customFormat="1" ht="15" x14ac:dyDescent="0.2">
      <c r="A44" s="19">
        <v>79592</v>
      </c>
      <c r="B44" s="136" t="s">
        <v>690</v>
      </c>
      <c r="C44" s="3">
        <v>27</v>
      </c>
      <c r="D44" s="3">
        <v>26</v>
      </c>
      <c r="E44" s="3">
        <v>36</v>
      </c>
      <c r="F44" s="3">
        <v>42</v>
      </c>
      <c r="G44" s="3">
        <v>46</v>
      </c>
      <c r="H44" s="3">
        <v>45</v>
      </c>
      <c r="I44" s="3">
        <v>39</v>
      </c>
      <c r="J44" s="218">
        <v>38</v>
      </c>
      <c r="K44" s="264">
        <f>VLOOKUP(A44,'[1]District Growth'!$A:$J,5,FALSE)</f>
        <v>41</v>
      </c>
      <c r="L44" s="95">
        <f>VLOOKUP(A44,'[1]District Growth'!$A:$K,6,FALSE)</f>
        <v>41</v>
      </c>
      <c r="M44" s="3">
        <f t="shared" si="2"/>
        <v>0</v>
      </c>
      <c r="N44" s="219">
        <f t="shared" si="3"/>
        <v>0</v>
      </c>
    </row>
    <row r="45" spans="1:14" s="2" customFormat="1" ht="15" x14ac:dyDescent="0.2">
      <c r="A45" s="19">
        <v>83268</v>
      </c>
      <c r="B45" s="137" t="s">
        <v>711</v>
      </c>
      <c r="C45" s="3">
        <v>15</v>
      </c>
      <c r="D45" s="3">
        <v>14</v>
      </c>
      <c r="E45" s="3">
        <v>11</v>
      </c>
      <c r="F45" s="3">
        <v>10</v>
      </c>
      <c r="G45" s="3">
        <v>11</v>
      </c>
      <c r="H45" s="3">
        <v>14</v>
      </c>
      <c r="I45" s="3">
        <v>13</v>
      </c>
      <c r="J45" s="218">
        <v>12</v>
      </c>
      <c r="K45" s="264">
        <f>VLOOKUP(A45,'[1]District Growth'!$A:$J,5,FALSE)</f>
        <v>12</v>
      </c>
      <c r="L45" s="95">
        <f>VLOOKUP(A45,'[1]District Growth'!$A:$K,6,FALSE)</f>
        <v>12</v>
      </c>
      <c r="M45" s="3">
        <f t="shared" si="2"/>
        <v>0</v>
      </c>
      <c r="N45" s="219">
        <f t="shared" si="3"/>
        <v>0</v>
      </c>
    </row>
    <row r="46" spans="1:14" s="2" customFormat="1" ht="15" x14ac:dyDescent="0.2">
      <c r="A46" s="19">
        <v>1981</v>
      </c>
      <c r="B46" s="137" t="s">
        <v>731</v>
      </c>
      <c r="C46" s="3">
        <v>102</v>
      </c>
      <c r="D46" s="3">
        <v>99</v>
      </c>
      <c r="E46" s="3">
        <v>100</v>
      </c>
      <c r="F46" s="3">
        <v>101</v>
      </c>
      <c r="G46" s="3">
        <v>110</v>
      </c>
      <c r="H46" s="3">
        <v>110</v>
      </c>
      <c r="I46" s="3">
        <v>99</v>
      </c>
      <c r="J46" s="218">
        <v>104</v>
      </c>
      <c r="K46" s="264">
        <f>VLOOKUP(A46,'[1]District Growth'!$A:$J,5,FALSE)</f>
        <v>98</v>
      </c>
      <c r="L46" s="95">
        <f>VLOOKUP(A46,'[1]District Growth'!$A:$K,6,FALSE)</f>
        <v>98</v>
      </c>
      <c r="M46" s="3">
        <f t="shared" si="2"/>
        <v>0</v>
      </c>
      <c r="N46" s="219">
        <f t="shared" si="3"/>
        <v>0</v>
      </c>
    </row>
    <row r="47" spans="1:14" s="2" customFormat="1" ht="15" x14ac:dyDescent="0.2">
      <c r="A47" s="19">
        <v>1974</v>
      </c>
      <c r="B47" s="150" t="s">
        <v>701</v>
      </c>
      <c r="C47" s="3">
        <v>47</v>
      </c>
      <c r="D47" s="3">
        <v>49</v>
      </c>
      <c r="E47" s="3">
        <v>51</v>
      </c>
      <c r="F47" s="3">
        <v>55</v>
      </c>
      <c r="G47" s="3">
        <v>52</v>
      </c>
      <c r="H47" s="3">
        <v>50</v>
      </c>
      <c r="I47" s="3">
        <v>50</v>
      </c>
      <c r="J47" s="218">
        <v>47</v>
      </c>
      <c r="K47" s="264">
        <f>VLOOKUP(A47,'[1]District Growth'!$A:$J,5,FALSE)</f>
        <v>48</v>
      </c>
      <c r="L47" s="95">
        <f>VLOOKUP(A47,'[1]District Growth'!$A:$K,6,FALSE)</f>
        <v>47</v>
      </c>
      <c r="M47" s="3">
        <f t="shared" si="2"/>
        <v>-1</v>
      </c>
      <c r="N47" s="219">
        <f t="shared" si="3"/>
        <v>-2.083333333333337E-2</v>
      </c>
    </row>
    <row r="48" spans="1:14" s="2" customFormat="1" ht="15" x14ac:dyDescent="0.2">
      <c r="A48" s="19">
        <v>2013</v>
      </c>
      <c r="B48" s="138" t="s">
        <v>739</v>
      </c>
      <c r="C48" s="3">
        <v>48</v>
      </c>
      <c r="D48" s="3">
        <v>44</v>
      </c>
      <c r="E48" s="3">
        <v>43</v>
      </c>
      <c r="F48" s="3">
        <v>37</v>
      </c>
      <c r="G48" s="3">
        <v>40</v>
      </c>
      <c r="H48" s="3">
        <v>42</v>
      </c>
      <c r="I48" s="3">
        <v>42</v>
      </c>
      <c r="J48" s="218">
        <v>42</v>
      </c>
      <c r="K48" s="264">
        <f>VLOOKUP(A48,'[1]District Growth'!$A:$J,5,FALSE)</f>
        <v>41</v>
      </c>
      <c r="L48" s="95">
        <f>VLOOKUP(A48,'[1]District Growth'!$A:$K,6,FALSE)</f>
        <v>40</v>
      </c>
      <c r="M48" s="3">
        <f t="shared" si="2"/>
        <v>-1</v>
      </c>
      <c r="N48" s="219">
        <f t="shared" si="3"/>
        <v>-2.4390243902439046E-2</v>
      </c>
    </row>
    <row r="49" spans="1:14" s="2" customFormat="1" ht="15" x14ac:dyDescent="0.2">
      <c r="A49" s="19">
        <v>1976</v>
      </c>
      <c r="B49" s="138" t="s">
        <v>740</v>
      </c>
      <c r="C49" s="3">
        <v>86</v>
      </c>
      <c r="D49" s="3">
        <v>89</v>
      </c>
      <c r="E49" s="3">
        <v>71</v>
      </c>
      <c r="F49" s="3">
        <v>71</v>
      </c>
      <c r="G49" s="3">
        <v>72</v>
      </c>
      <c r="H49" s="3">
        <v>60</v>
      </c>
      <c r="I49" s="3">
        <v>48</v>
      </c>
      <c r="J49" s="218">
        <v>48</v>
      </c>
      <c r="K49" s="264">
        <f>VLOOKUP(A49,'[1]District Growth'!$A:$J,5,FALSE)</f>
        <v>40</v>
      </c>
      <c r="L49" s="95">
        <f>VLOOKUP(A49,'[1]District Growth'!$A:$K,6,FALSE)</f>
        <v>39</v>
      </c>
      <c r="M49" s="3">
        <f t="shared" si="2"/>
        <v>-1</v>
      </c>
      <c r="N49" s="219">
        <f t="shared" si="3"/>
        <v>-2.5000000000000022E-2</v>
      </c>
    </row>
    <row r="50" spans="1:14" s="2" customFormat="1" ht="15" x14ac:dyDescent="0.2">
      <c r="A50" s="19">
        <v>2002</v>
      </c>
      <c r="B50" s="138" t="s">
        <v>743</v>
      </c>
      <c r="C50" s="3">
        <v>27</v>
      </c>
      <c r="D50" s="3">
        <v>29</v>
      </c>
      <c r="E50" s="3">
        <v>28</v>
      </c>
      <c r="F50" s="3">
        <v>19</v>
      </c>
      <c r="G50" s="3">
        <v>22</v>
      </c>
      <c r="H50" s="3">
        <v>24</v>
      </c>
      <c r="I50" s="3">
        <v>21</v>
      </c>
      <c r="J50" s="218">
        <v>22</v>
      </c>
      <c r="K50" s="264">
        <f>VLOOKUP(A50,'[1]District Growth'!$A:$J,5,FALSE)</f>
        <v>38</v>
      </c>
      <c r="L50" s="95">
        <f>VLOOKUP(A50,'[1]District Growth'!$A:$K,6,FALSE)</f>
        <v>37</v>
      </c>
      <c r="M50" s="3">
        <f t="shared" si="2"/>
        <v>-1</v>
      </c>
      <c r="N50" s="219">
        <f t="shared" si="3"/>
        <v>-2.6315789473684181E-2</v>
      </c>
    </row>
    <row r="51" spans="1:14" s="2" customFormat="1" ht="15" x14ac:dyDescent="0.2">
      <c r="A51" s="19">
        <v>1973</v>
      </c>
      <c r="B51" s="150" t="s">
        <v>706</v>
      </c>
      <c r="C51" s="3">
        <v>104</v>
      </c>
      <c r="D51" s="3">
        <v>99</v>
      </c>
      <c r="E51" s="3">
        <v>105</v>
      </c>
      <c r="F51" s="3">
        <v>104</v>
      </c>
      <c r="G51" s="3">
        <v>107</v>
      </c>
      <c r="H51" s="3">
        <v>102</v>
      </c>
      <c r="I51" s="3">
        <v>96</v>
      </c>
      <c r="J51" s="218">
        <v>105</v>
      </c>
      <c r="K51" s="264">
        <f>VLOOKUP(A51,'[1]District Growth'!$A:$J,5,FALSE)</f>
        <v>109</v>
      </c>
      <c r="L51" s="95">
        <f>VLOOKUP(A51,'[1]District Growth'!$A:$K,6,FALSE)</f>
        <v>106</v>
      </c>
      <c r="M51" s="3">
        <f t="shared" si="2"/>
        <v>-3</v>
      </c>
      <c r="N51" s="219">
        <f t="shared" si="3"/>
        <v>-2.752293577981646E-2</v>
      </c>
    </row>
    <row r="52" spans="1:14" s="2" customFormat="1" ht="15" x14ac:dyDescent="0.2">
      <c r="A52" s="19">
        <v>1991</v>
      </c>
      <c r="B52" s="138" t="s">
        <v>723</v>
      </c>
      <c r="C52" s="3">
        <v>78</v>
      </c>
      <c r="D52" s="3">
        <v>79</v>
      </c>
      <c r="E52" s="3">
        <v>74</v>
      </c>
      <c r="F52" s="3">
        <v>74</v>
      </c>
      <c r="G52" s="3">
        <v>71</v>
      </c>
      <c r="H52" s="3">
        <v>69</v>
      </c>
      <c r="I52" s="3">
        <v>86</v>
      </c>
      <c r="J52" s="218">
        <v>84</v>
      </c>
      <c r="K52" s="264">
        <f>VLOOKUP(A52,'[1]District Growth'!$A:$J,5,FALSE)</f>
        <v>72</v>
      </c>
      <c r="L52" s="95">
        <f>VLOOKUP(A52,'[1]District Growth'!$A:$K,6,FALSE)</f>
        <v>70</v>
      </c>
      <c r="M52" s="3">
        <f t="shared" si="2"/>
        <v>-2</v>
      </c>
      <c r="N52" s="219">
        <f t="shared" si="3"/>
        <v>-2.777777777777779E-2</v>
      </c>
    </row>
    <row r="53" spans="1:14" s="2" customFormat="1" ht="15" x14ac:dyDescent="0.2">
      <c r="A53" s="19">
        <v>1975</v>
      </c>
      <c r="B53" s="138" t="s">
        <v>709</v>
      </c>
      <c r="C53" s="3">
        <v>93</v>
      </c>
      <c r="D53" s="3">
        <v>86</v>
      </c>
      <c r="E53" s="3">
        <v>88</v>
      </c>
      <c r="F53" s="3">
        <v>82</v>
      </c>
      <c r="G53" s="3">
        <v>92</v>
      </c>
      <c r="H53" s="3">
        <v>99</v>
      </c>
      <c r="I53" s="3">
        <v>87</v>
      </c>
      <c r="J53" s="218">
        <v>88</v>
      </c>
      <c r="K53" s="264">
        <f>VLOOKUP(A53,'[1]District Growth'!$A:$J,5,FALSE)</f>
        <v>90</v>
      </c>
      <c r="L53" s="95">
        <f>VLOOKUP(A53,'[1]District Growth'!$A:$K,6,FALSE)</f>
        <v>87</v>
      </c>
      <c r="M53" s="3">
        <f t="shared" si="2"/>
        <v>-3</v>
      </c>
      <c r="N53" s="219">
        <f t="shared" si="3"/>
        <v>-3.3333333333333326E-2</v>
      </c>
    </row>
    <row r="54" spans="1:14" s="2" customFormat="1" ht="15" x14ac:dyDescent="0.2">
      <c r="A54" s="64">
        <v>90016</v>
      </c>
      <c r="B54" s="150" t="s">
        <v>1150</v>
      </c>
      <c r="C54" s="3"/>
      <c r="D54" s="3"/>
      <c r="E54" s="3"/>
      <c r="F54" s="3"/>
      <c r="G54" s="3"/>
      <c r="H54" s="3"/>
      <c r="I54" s="3"/>
      <c r="J54" s="200">
        <f>VLOOKUP(A54,'[1]District Growth'!$A:$J,4,FALSE)</f>
        <v>0</v>
      </c>
      <c r="K54" s="264">
        <f>VLOOKUP(A54,'[1]District Growth'!$A:$J,5,FALSE)</f>
        <v>23</v>
      </c>
      <c r="L54" s="95">
        <f>VLOOKUP(A54,'[1]District Growth'!$A:$K,6,FALSE)</f>
        <v>22</v>
      </c>
      <c r="M54" s="3">
        <f t="shared" si="2"/>
        <v>-1</v>
      </c>
      <c r="N54" s="219">
        <f t="shared" si="3"/>
        <v>-4.3478260869565188E-2</v>
      </c>
    </row>
    <row r="55" spans="1:14" s="2" customFormat="1" ht="15" x14ac:dyDescent="0.2">
      <c r="A55" s="19">
        <v>85740</v>
      </c>
      <c r="B55" s="150" t="s">
        <v>687</v>
      </c>
      <c r="C55" s="3"/>
      <c r="D55" s="3"/>
      <c r="E55" s="3"/>
      <c r="F55" s="3">
        <v>29</v>
      </c>
      <c r="G55" s="3">
        <v>37</v>
      </c>
      <c r="H55" s="3">
        <v>36</v>
      </c>
      <c r="I55" s="3">
        <v>30</v>
      </c>
      <c r="J55" s="218">
        <v>29</v>
      </c>
      <c r="K55" s="264">
        <f>VLOOKUP(A55,'[1]District Growth'!$A:$J,5,FALSE)</f>
        <v>35</v>
      </c>
      <c r="L55" s="95">
        <f>VLOOKUP(A55,'[1]District Growth'!$A:$K,6,FALSE)</f>
        <v>33</v>
      </c>
      <c r="M55" s="3">
        <f t="shared" si="2"/>
        <v>-2</v>
      </c>
      <c r="N55" s="219">
        <f t="shared" si="3"/>
        <v>-5.7142857142857162E-2</v>
      </c>
    </row>
    <row r="56" spans="1:14" s="2" customFormat="1" ht="15" x14ac:dyDescent="0.2">
      <c r="A56" s="19">
        <v>30784</v>
      </c>
      <c r="B56" s="150" t="s">
        <v>704</v>
      </c>
      <c r="C56" s="3">
        <v>104</v>
      </c>
      <c r="D56" s="3">
        <v>109</v>
      </c>
      <c r="E56" s="3">
        <v>116</v>
      </c>
      <c r="F56" s="3">
        <v>110</v>
      </c>
      <c r="G56" s="3">
        <v>105</v>
      </c>
      <c r="H56" s="3">
        <v>103</v>
      </c>
      <c r="I56" s="3">
        <v>108</v>
      </c>
      <c r="J56" s="218">
        <v>101</v>
      </c>
      <c r="K56" s="264">
        <f>VLOOKUP(A56,'[1]District Growth'!$A:$J,5,FALSE)</f>
        <v>103</v>
      </c>
      <c r="L56" s="95">
        <f>VLOOKUP(A56,'[1]District Growth'!$A:$K,6,FALSE)</f>
        <v>97</v>
      </c>
      <c r="M56" s="3">
        <f t="shared" si="2"/>
        <v>-6</v>
      </c>
      <c r="N56" s="219">
        <f t="shared" si="3"/>
        <v>-5.8252427184465994E-2</v>
      </c>
    </row>
    <row r="57" spans="1:14" s="2" customFormat="1" ht="15" x14ac:dyDescent="0.2">
      <c r="A57" s="19">
        <v>2006</v>
      </c>
      <c r="B57" s="138" t="s">
        <v>695</v>
      </c>
      <c r="C57" s="3">
        <v>17</v>
      </c>
      <c r="D57" s="3">
        <v>16</v>
      </c>
      <c r="E57" s="3">
        <v>16</v>
      </c>
      <c r="F57" s="3">
        <v>15</v>
      </c>
      <c r="G57" s="3">
        <v>16</v>
      </c>
      <c r="H57" s="3">
        <v>23</v>
      </c>
      <c r="I57" s="3">
        <v>18</v>
      </c>
      <c r="J57" s="218">
        <v>12</v>
      </c>
      <c r="K57" s="264">
        <f>VLOOKUP(A57,'[1]District Growth'!$A:$J,5,FALSE)</f>
        <v>16</v>
      </c>
      <c r="L57" s="95">
        <f>VLOOKUP(A57,'[1]District Growth'!$A:$K,6,FALSE)</f>
        <v>15</v>
      </c>
      <c r="M57" s="3">
        <f t="shared" si="2"/>
        <v>-1</v>
      </c>
      <c r="N57" s="219">
        <f t="shared" si="3"/>
        <v>-6.25E-2</v>
      </c>
    </row>
    <row r="58" spans="1:14" s="2" customFormat="1" ht="15" x14ac:dyDescent="0.2">
      <c r="A58" s="19">
        <v>1979</v>
      </c>
      <c r="B58" s="150" t="s">
        <v>691</v>
      </c>
      <c r="C58" s="3">
        <v>37</v>
      </c>
      <c r="D58" s="3">
        <v>36</v>
      </c>
      <c r="E58" s="3">
        <v>44</v>
      </c>
      <c r="F58" s="3">
        <v>39</v>
      </c>
      <c r="G58" s="3">
        <v>41</v>
      </c>
      <c r="H58" s="3">
        <v>41</v>
      </c>
      <c r="I58" s="3">
        <v>36</v>
      </c>
      <c r="J58" s="218">
        <v>35</v>
      </c>
      <c r="K58" s="264">
        <f>VLOOKUP(A58,'[1]District Growth'!$A:$J,5,FALSE)</f>
        <v>44</v>
      </c>
      <c r="L58" s="95">
        <f>VLOOKUP(A58,'[1]District Growth'!$A:$K,6,FALSE)</f>
        <v>41</v>
      </c>
      <c r="M58" s="3">
        <f t="shared" si="2"/>
        <v>-3</v>
      </c>
      <c r="N58" s="219">
        <f t="shared" si="3"/>
        <v>-6.8181818181818232E-2</v>
      </c>
    </row>
    <row r="59" spans="1:14" s="2" customFormat="1" ht="15" x14ac:dyDescent="0.2">
      <c r="A59" s="19">
        <v>88468</v>
      </c>
      <c r="B59" s="138" t="s">
        <v>718</v>
      </c>
      <c r="C59" s="3"/>
      <c r="D59" s="3"/>
      <c r="E59" s="3"/>
      <c r="F59" s="3"/>
      <c r="G59" s="3"/>
      <c r="H59" s="3"/>
      <c r="I59" s="3">
        <v>37</v>
      </c>
      <c r="J59" s="218">
        <v>30</v>
      </c>
      <c r="K59" s="264">
        <f>VLOOKUP(A59,'[1]District Growth'!$A:$J,5,FALSE)</f>
        <v>14</v>
      </c>
      <c r="L59" s="95">
        <f>VLOOKUP(A59,'[1]District Growth'!$A:$K,6,FALSE)</f>
        <v>13</v>
      </c>
      <c r="M59" s="3">
        <f t="shared" si="2"/>
        <v>-1</v>
      </c>
      <c r="N59" s="219">
        <f t="shared" si="3"/>
        <v>-7.1428571428571397E-2</v>
      </c>
    </row>
    <row r="60" spans="1:14" s="2" customFormat="1" ht="15" x14ac:dyDescent="0.2">
      <c r="A60" s="19">
        <v>83246</v>
      </c>
      <c r="B60" s="138" t="s">
        <v>737</v>
      </c>
      <c r="C60" s="3">
        <v>14</v>
      </c>
      <c r="D60" s="3">
        <v>11</v>
      </c>
      <c r="E60" s="3">
        <v>11</v>
      </c>
      <c r="F60" s="3">
        <v>12</v>
      </c>
      <c r="G60" s="3">
        <v>10</v>
      </c>
      <c r="H60" s="3">
        <v>11</v>
      </c>
      <c r="I60" s="3">
        <v>12</v>
      </c>
      <c r="J60" s="218">
        <v>12</v>
      </c>
      <c r="K60" s="264">
        <f>VLOOKUP(A60,'[1]District Growth'!$A:$J,5,FALSE)</f>
        <v>11</v>
      </c>
      <c r="L60" s="95">
        <f>VLOOKUP(A60,'[1]District Growth'!$A:$K,6,FALSE)</f>
        <v>10</v>
      </c>
      <c r="M60" s="3">
        <f t="shared" si="2"/>
        <v>-1</v>
      </c>
      <c r="N60" s="219">
        <f t="shared" si="3"/>
        <v>-9.0909090909090939E-2</v>
      </c>
    </row>
    <row r="61" spans="1:14" s="2" customFormat="1" ht="15" x14ac:dyDescent="0.2">
      <c r="A61" s="19">
        <v>78818</v>
      </c>
      <c r="B61" s="138" t="s">
        <v>733</v>
      </c>
      <c r="C61" s="3">
        <v>22</v>
      </c>
      <c r="D61" s="3">
        <v>24</v>
      </c>
      <c r="E61" s="3">
        <v>25</v>
      </c>
      <c r="F61" s="3">
        <v>22</v>
      </c>
      <c r="G61" s="3">
        <v>18</v>
      </c>
      <c r="H61" s="3">
        <v>17</v>
      </c>
      <c r="I61" s="3">
        <v>17</v>
      </c>
      <c r="J61" s="218">
        <v>20</v>
      </c>
      <c r="K61" s="264">
        <f>VLOOKUP(A61,'[1]District Growth'!$A:$J,5,FALSE)</f>
        <v>22</v>
      </c>
      <c r="L61" s="95">
        <f>VLOOKUP(A61,'[1]District Growth'!$A:$K,6,FALSE)</f>
        <v>20</v>
      </c>
      <c r="M61" s="3">
        <f t="shared" si="2"/>
        <v>-2</v>
      </c>
      <c r="N61" s="219">
        <f t="shared" si="3"/>
        <v>-9.0909090909090939E-2</v>
      </c>
    </row>
    <row r="62" spans="1:14" s="2" customFormat="1" ht="15" x14ac:dyDescent="0.2">
      <c r="A62" s="19">
        <v>22289</v>
      </c>
      <c r="B62" s="150" t="s">
        <v>684</v>
      </c>
      <c r="C62" s="3">
        <v>15</v>
      </c>
      <c r="D62" s="3">
        <v>8</v>
      </c>
      <c r="E62" s="3">
        <v>10</v>
      </c>
      <c r="F62" s="3">
        <v>14</v>
      </c>
      <c r="G62" s="3">
        <v>12</v>
      </c>
      <c r="H62" s="3">
        <v>7</v>
      </c>
      <c r="I62" s="3">
        <v>3</v>
      </c>
      <c r="J62" s="218">
        <v>4</v>
      </c>
      <c r="K62" s="264">
        <f>VLOOKUP(A62,'[1]District Growth'!$A:$J,5,FALSE)</f>
        <v>9</v>
      </c>
      <c r="L62" s="95">
        <f>VLOOKUP(A62,'[1]District Growth'!$A:$K,6,FALSE)</f>
        <v>8</v>
      </c>
      <c r="M62" s="3">
        <f t="shared" si="2"/>
        <v>-1</v>
      </c>
      <c r="N62" s="219">
        <f t="shared" si="3"/>
        <v>-0.11111111111111116</v>
      </c>
    </row>
    <row r="63" spans="1:14" s="2" customFormat="1" ht="15" x14ac:dyDescent="0.2">
      <c r="A63" s="19">
        <v>1986</v>
      </c>
      <c r="B63" s="138" t="s">
        <v>730</v>
      </c>
      <c r="C63" s="3">
        <v>62</v>
      </c>
      <c r="D63" s="3">
        <v>49</v>
      </c>
      <c r="E63" s="3">
        <v>50</v>
      </c>
      <c r="F63" s="3">
        <v>49</v>
      </c>
      <c r="G63" s="3">
        <v>47</v>
      </c>
      <c r="H63" s="3">
        <v>39</v>
      </c>
      <c r="I63" s="3">
        <v>47</v>
      </c>
      <c r="J63" s="218">
        <v>42</v>
      </c>
      <c r="K63" s="264">
        <f>VLOOKUP(A63,'[1]District Growth'!$A:$J,5,FALSE)</f>
        <v>40</v>
      </c>
      <c r="L63" s="95">
        <f>VLOOKUP(A63,'[1]District Growth'!$A:$K,6,FALSE)</f>
        <v>35</v>
      </c>
      <c r="M63" s="3">
        <f t="shared" si="2"/>
        <v>-5</v>
      </c>
      <c r="N63" s="219">
        <f t="shared" si="3"/>
        <v>-0.125</v>
      </c>
    </row>
    <row r="64" spans="1:14" s="2" customFormat="1" ht="15" x14ac:dyDescent="0.2">
      <c r="A64" s="19">
        <v>58601</v>
      </c>
      <c r="B64" s="138" t="s">
        <v>724</v>
      </c>
      <c r="C64" s="3">
        <v>80</v>
      </c>
      <c r="D64" s="3">
        <v>82</v>
      </c>
      <c r="E64" s="3">
        <v>87</v>
      </c>
      <c r="F64" s="3">
        <v>90</v>
      </c>
      <c r="G64" s="3">
        <v>89</v>
      </c>
      <c r="H64" s="3">
        <v>88</v>
      </c>
      <c r="I64" s="3">
        <v>92</v>
      </c>
      <c r="J64" s="221">
        <v>80</v>
      </c>
      <c r="K64" s="264">
        <f>VLOOKUP(A64,'[1]District Growth'!$A:$J,5,FALSE)</f>
        <v>68</v>
      </c>
      <c r="L64" s="95">
        <f>VLOOKUP(A64,'[1]District Growth'!$A:$K,6,FALSE)</f>
        <v>59</v>
      </c>
      <c r="M64" s="3">
        <f t="shared" si="2"/>
        <v>-9</v>
      </c>
      <c r="N64" s="219">
        <f t="shared" si="3"/>
        <v>-0.13235294117647056</v>
      </c>
    </row>
    <row r="65" spans="1:14" s="2" customFormat="1" ht="15" x14ac:dyDescent="0.2">
      <c r="A65" s="19">
        <v>1999</v>
      </c>
      <c r="B65" s="138" t="s">
        <v>738</v>
      </c>
      <c r="C65" s="3">
        <v>40</v>
      </c>
      <c r="D65" s="3">
        <v>37</v>
      </c>
      <c r="E65" s="3">
        <v>34</v>
      </c>
      <c r="F65" s="3">
        <v>32</v>
      </c>
      <c r="G65" s="3">
        <v>25</v>
      </c>
      <c r="H65" s="3">
        <v>23</v>
      </c>
      <c r="I65" s="3">
        <v>19</v>
      </c>
      <c r="J65" s="221">
        <v>11</v>
      </c>
      <c r="K65" s="264">
        <f>VLOOKUP(A65,'[1]District Growth'!$A:$J,5,FALSE)</f>
        <v>12</v>
      </c>
      <c r="L65" s="95">
        <f>VLOOKUP(A65,'[1]District Growth'!$A:$K,6,FALSE)</f>
        <v>10</v>
      </c>
      <c r="M65" s="3">
        <f t="shared" si="2"/>
        <v>-2</v>
      </c>
      <c r="N65" s="219">
        <f t="shared" si="3"/>
        <v>-0.16666666666666663</v>
      </c>
    </row>
    <row r="66" spans="1:14" s="2" customFormat="1" ht="15" x14ac:dyDescent="0.2">
      <c r="B66" s="139" t="s">
        <v>746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/>
      <c r="K66" s="264"/>
      <c r="L66" s="13"/>
      <c r="M66" s="13"/>
      <c r="N66" s="24"/>
    </row>
    <row r="67" spans="1:14" s="2" customFormat="1" ht="15" x14ac:dyDescent="0.2">
      <c r="B67" s="139" t="s">
        <v>747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/>
      <c r="K67" s="3"/>
      <c r="L67" s="13"/>
      <c r="M67" s="13"/>
      <c r="N67" s="24"/>
    </row>
    <row r="68" spans="1:14" s="2" customFormat="1" ht="15" x14ac:dyDescent="0.2">
      <c r="B68" s="139" t="s">
        <v>748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/>
      <c r="K68" s="3"/>
      <c r="L68" s="13"/>
      <c r="M68" s="13"/>
      <c r="N68" s="24"/>
    </row>
    <row r="69" spans="1:14" s="2" customFormat="1" ht="15" x14ac:dyDescent="0.2">
      <c r="B69" s="139" t="s">
        <v>749</v>
      </c>
      <c r="C69" s="3">
        <v>26</v>
      </c>
      <c r="D69" s="3">
        <v>23</v>
      </c>
      <c r="E69" s="3">
        <v>21</v>
      </c>
      <c r="F69" s="3">
        <v>23</v>
      </c>
      <c r="G69" s="3">
        <v>26</v>
      </c>
      <c r="H69" s="3">
        <v>0</v>
      </c>
      <c r="I69" s="3">
        <v>0</v>
      </c>
      <c r="J69" s="3"/>
      <c r="K69" s="3"/>
      <c r="L69" s="13"/>
      <c r="M69" s="13"/>
      <c r="N69" s="24"/>
    </row>
    <row r="70" spans="1:14" s="2" customFormat="1" ht="15" x14ac:dyDescent="0.2">
      <c r="B70" s="139" t="s">
        <v>750</v>
      </c>
      <c r="C70" s="3">
        <v>11</v>
      </c>
      <c r="D70" s="3">
        <v>11</v>
      </c>
      <c r="E70" s="3">
        <v>7</v>
      </c>
      <c r="F70" s="3">
        <v>6</v>
      </c>
      <c r="G70" s="3">
        <v>6</v>
      </c>
      <c r="H70" s="3">
        <v>0</v>
      </c>
      <c r="I70" s="3">
        <v>0</v>
      </c>
      <c r="J70" s="3"/>
      <c r="K70" s="3"/>
      <c r="L70" s="13"/>
      <c r="M70" s="13"/>
      <c r="N70" s="24"/>
    </row>
    <row r="71" spans="1:14" s="2" customFormat="1" ht="15" x14ac:dyDescent="0.2">
      <c r="B71" s="139" t="s">
        <v>751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/>
      <c r="K71" s="3"/>
      <c r="L71" s="13"/>
      <c r="M71" s="13"/>
      <c r="N71" s="24"/>
    </row>
    <row r="72" spans="1:14" s="2" customFormat="1" ht="15" x14ac:dyDescent="0.2">
      <c r="B72" s="139" t="s">
        <v>752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/>
      <c r="K72" s="3"/>
      <c r="L72" s="13"/>
      <c r="M72" s="13"/>
      <c r="N72" s="24"/>
    </row>
    <row r="73" spans="1:14" s="2" customFormat="1" ht="15" x14ac:dyDescent="0.2">
      <c r="B73" s="139" t="s">
        <v>753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/>
      <c r="K73" s="3"/>
      <c r="L73" s="13"/>
      <c r="M73" s="13"/>
      <c r="N73" s="24"/>
    </row>
    <row r="74" spans="1:14" s="2" customFormat="1" ht="15" x14ac:dyDescent="0.2">
      <c r="B74" s="139" t="s">
        <v>754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/>
      <c r="K74" s="3"/>
      <c r="L74" s="13"/>
      <c r="M74" s="13"/>
      <c r="N74" s="24"/>
    </row>
    <row r="75" spans="1:14" s="2" customFormat="1" ht="15" x14ac:dyDescent="0.2">
      <c r="B75" s="139" t="s">
        <v>755</v>
      </c>
      <c r="C75" s="3">
        <v>46</v>
      </c>
      <c r="D75" s="3">
        <v>23</v>
      </c>
      <c r="E75" s="3">
        <v>18</v>
      </c>
      <c r="F75" s="3">
        <v>14</v>
      </c>
      <c r="G75" s="3">
        <v>13</v>
      </c>
      <c r="H75" s="3">
        <v>0</v>
      </c>
      <c r="I75" s="3">
        <v>0</v>
      </c>
      <c r="J75" s="3"/>
      <c r="K75" s="3"/>
      <c r="L75" s="13"/>
      <c r="M75" s="13"/>
      <c r="N75" s="24"/>
    </row>
    <row r="76" spans="1:14" s="2" customFormat="1" ht="15" x14ac:dyDescent="0.2">
      <c r="B76" s="139" t="s">
        <v>756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/>
      <c r="K76" s="3"/>
      <c r="L76" s="13"/>
      <c r="M76" s="13"/>
      <c r="N76" s="24"/>
    </row>
    <row r="77" spans="1:14" s="2" customFormat="1" ht="15" x14ac:dyDescent="0.2">
      <c r="B77" s="139" t="s">
        <v>757</v>
      </c>
      <c r="C77" s="3">
        <v>15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/>
      <c r="K77" s="3"/>
      <c r="L77" s="13"/>
      <c r="M77" s="13"/>
      <c r="N77" s="24"/>
    </row>
    <row r="78" spans="1:14" s="2" customFormat="1" ht="15" x14ac:dyDescent="0.2">
      <c r="B78" s="139" t="s">
        <v>745</v>
      </c>
      <c r="C78" s="3">
        <v>10</v>
      </c>
      <c r="D78" s="3">
        <v>8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/>
      <c r="K78" s="132"/>
      <c r="L78" s="188"/>
      <c r="M78" s="3"/>
      <c r="N78" s="219"/>
    </row>
    <row r="79" spans="1:14" s="2" customFormat="1" ht="15" x14ac:dyDescent="0.2">
      <c r="B79" s="147"/>
      <c r="C79" s="3"/>
      <c r="D79" s="3"/>
      <c r="E79" s="3"/>
      <c r="F79" s="3"/>
      <c r="G79" s="3"/>
      <c r="H79" s="3"/>
      <c r="I79" s="3"/>
      <c r="J79" s="13"/>
      <c r="K79" s="13"/>
      <c r="L79" s="13"/>
      <c r="M79" s="13"/>
      <c r="N79" s="24"/>
    </row>
    <row r="80" spans="1:14" s="2" customFormat="1" ht="15" x14ac:dyDescent="0.2">
      <c r="B80" s="140" t="s">
        <v>46</v>
      </c>
      <c r="C80" s="95">
        <f t="shared" ref="C80:M80" si="4">SUM(C3:C79)</f>
        <v>2825</v>
      </c>
      <c r="D80" s="223">
        <f t="shared" si="4"/>
        <v>2672</v>
      </c>
      <c r="E80" s="223">
        <f t="shared" si="4"/>
        <v>2574</v>
      </c>
      <c r="F80" s="223">
        <f t="shared" si="4"/>
        <v>2560</v>
      </c>
      <c r="G80" s="222">
        <f t="shared" si="4"/>
        <v>2635</v>
      </c>
      <c r="H80" s="223">
        <f t="shared" si="4"/>
        <v>2564</v>
      </c>
      <c r="I80" s="223">
        <f t="shared" si="4"/>
        <v>2544</v>
      </c>
      <c r="J80" s="223">
        <f t="shared" si="4"/>
        <v>2386</v>
      </c>
      <c r="K80" s="222">
        <f t="shared" si="4"/>
        <v>2532</v>
      </c>
      <c r="L80" s="222">
        <f t="shared" si="4"/>
        <v>2584</v>
      </c>
      <c r="M80" s="95">
        <f t="shared" si="4"/>
        <v>52</v>
      </c>
      <c r="N80" s="219">
        <f>(L80/K80)-1</f>
        <v>2.0537124802527673E-2</v>
      </c>
    </row>
    <row r="81" spans="2:14" s="2" customFormat="1" ht="15" x14ac:dyDescent="0.2">
      <c r="B81" s="129"/>
      <c r="C81" s="3"/>
      <c r="D81" s="3">
        <f t="shared" ref="D81:J81" si="5">D80-C80</f>
        <v>-153</v>
      </c>
      <c r="E81" s="3">
        <f t="shared" si="5"/>
        <v>-98</v>
      </c>
      <c r="F81" s="3">
        <f t="shared" si="5"/>
        <v>-14</v>
      </c>
      <c r="G81" s="3">
        <f t="shared" si="5"/>
        <v>75</v>
      </c>
      <c r="H81" s="3">
        <f t="shared" si="5"/>
        <v>-71</v>
      </c>
      <c r="I81" s="3">
        <f t="shared" si="5"/>
        <v>-20</v>
      </c>
      <c r="J81" s="3">
        <f t="shared" si="5"/>
        <v>-158</v>
      </c>
      <c r="K81" s="3">
        <f t="shared" ref="K81" si="6">K80-J80</f>
        <v>146</v>
      </c>
      <c r="L81" s="3">
        <f t="shared" ref="L81" si="7">L80-K80</f>
        <v>52</v>
      </c>
      <c r="M81" s="13"/>
      <c r="N81" s="24"/>
    </row>
    <row r="82" spans="2:14" s="2" customFormat="1" ht="15" x14ac:dyDescent="0.2">
      <c r="B82" s="141" t="s">
        <v>38</v>
      </c>
      <c r="C82" s="3"/>
      <c r="D82" s="3"/>
      <c r="E82" s="3"/>
      <c r="F82" s="3"/>
      <c r="G82" s="3"/>
      <c r="H82" s="3"/>
      <c r="I82" s="3"/>
      <c r="J82" s="13"/>
      <c r="K82" s="13"/>
      <c r="L82" s="13"/>
      <c r="M82" s="13"/>
      <c r="N82" s="3"/>
    </row>
    <row r="83" spans="2:14" s="2" customFormat="1" ht="15" x14ac:dyDescent="0.2">
      <c r="B83" s="73" t="s">
        <v>39</v>
      </c>
      <c r="C83" s="3"/>
      <c r="D83" s="3"/>
      <c r="E83" s="3"/>
      <c r="F83" s="3"/>
      <c r="G83" s="3"/>
      <c r="H83" s="3"/>
      <c r="I83" s="3"/>
      <c r="J83" s="13"/>
      <c r="K83" s="13"/>
      <c r="L83" s="13"/>
      <c r="M83" s="13"/>
      <c r="N83" s="3"/>
    </row>
    <row r="84" spans="2:14" s="2" customFormat="1" ht="15" x14ac:dyDescent="0.2">
      <c r="B84" s="142" t="s">
        <v>40</v>
      </c>
      <c r="C84" s="3"/>
      <c r="D84" s="3"/>
      <c r="E84" s="3"/>
      <c r="F84" s="3"/>
      <c r="G84" s="3"/>
      <c r="H84" s="3"/>
      <c r="I84" s="3"/>
      <c r="J84" s="13"/>
      <c r="K84" s="13"/>
      <c r="L84" s="13"/>
      <c r="M84" s="13"/>
      <c r="N84" s="3"/>
    </row>
    <row r="85" spans="2:14" s="2" customFormat="1" ht="15" x14ac:dyDescent="0.2">
      <c r="B85" s="107" t="s">
        <v>41</v>
      </c>
      <c r="J85" s="14"/>
      <c r="K85" s="14"/>
      <c r="L85" s="14"/>
      <c r="M85" s="14"/>
      <c r="N85" s="18"/>
    </row>
    <row r="86" spans="2:14" s="2" customFormat="1" ht="15" x14ac:dyDescent="0.2">
      <c r="B86" s="143" t="s">
        <v>42</v>
      </c>
      <c r="J86" s="14"/>
      <c r="K86" s="14"/>
      <c r="L86" s="14"/>
      <c r="M86" s="14"/>
      <c r="N86" s="18"/>
    </row>
    <row r="87" spans="2:14" s="2" customFormat="1" ht="15" x14ac:dyDescent="0.2">
      <c r="B87" s="144" t="s">
        <v>43</v>
      </c>
      <c r="J87" s="14"/>
      <c r="K87" s="14"/>
      <c r="L87" s="14"/>
      <c r="M87" s="14"/>
      <c r="N87" s="18"/>
    </row>
    <row r="88" spans="2:14" s="2" customFormat="1" ht="15" x14ac:dyDescent="0.2">
      <c r="J88" s="14"/>
      <c r="K88" s="14"/>
      <c r="L88" s="14"/>
      <c r="M88" s="14"/>
      <c r="N88" s="18"/>
    </row>
    <row r="89" spans="2:14" s="2" customFormat="1" ht="15" x14ac:dyDescent="0.2"/>
  </sheetData>
  <sortState xmlns:xlrd2="http://schemas.microsoft.com/office/spreadsheetml/2017/richdata2" ref="A3:N78">
    <sortCondition descending="1" ref="N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O61"/>
  <sheetViews>
    <sheetView workbookViewId="0"/>
  </sheetViews>
  <sheetFormatPr baseColWidth="10" defaultColWidth="8.83203125" defaultRowHeight="13" x14ac:dyDescent="0.15"/>
  <cols>
    <col min="2" max="2" width="35.33203125" customWidth="1"/>
    <col min="3" max="10" width="8.5" customWidth="1"/>
    <col min="12" max="12" width="10.33203125" customWidth="1"/>
  </cols>
  <sheetData>
    <row r="1" spans="1:14" s="2" customFormat="1" ht="15" x14ac:dyDescent="0.2">
      <c r="B1" s="93" t="s">
        <v>758</v>
      </c>
      <c r="C1" s="130"/>
      <c r="D1" s="130"/>
      <c r="E1" s="130"/>
      <c r="F1" s="130"/>
      <c r="G1" s="130"/>
      <c r="H1" s="131"/>
      <c r="I1" s="131"/>
      <c r="J1" s="13"/>
      <c r="K1" s="13"/>
      <c r="L1" s="151"/>
      <c r="M1" s="13"/>
      <c r="N1" s="133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5" x14ac:dyDescent="0.2">
      <c r="A3" s="19">
        <v>2057</v>
      </c>
      <c r="B3" s="135" t="s">
        <v>795</v>
      </c>
      <c r="C3" s="3">
        <v>27</v>
      </c>
      <c r="D3" s="3">
        <v>24</v>
      </c>
      <c r="E3" s="3">
        <v>23</v>
      </c>
      <c r="F3" s="3">
        <v>23</v>
      </c>
      <c r="G3" s="3">
        <v>28</v>
      </c>
      <c r="H3" s="3">
        <v>29</v>
      </c>
      <c r="I3" s="3">
        <v>24</v>
      </c>
      <c r="J3" s="218">
        <v>25</v>
      </c>
      <c r="K3" s="264">
        <f>VLOOKUP(A3,'[1]District Growth'!$A:$J,5,FALSE)</f>
        <v>18</v>
      </c>
      <c r="L3" s="95">
        <f>VLOOKUP(A3,'[1]District Growth'!$A:$K,6,FALSE)</f>
        <v>23</v>
      </c>
      <c r="M3" s="3">
        <f t="shared" ref="M3:M41" si="0">L3-K3</f>
        <v>5</v>
      </c>
      <c r="N3" s="219">
        <f t="shared" ref="N3:N41" si="1">(L3/K3)-1</f>
        <v>0.27777777777777768</v>
      </c>
    </row>
    <row r="4" spans="1:14" s="2" customFormat="1" ht="15" x14ac:dyDescent="0.2">
      <c r="A4" s="19">
        <v>2027</v>
      </c>
      <c r="B4" s="135" t="s">
        <v>791</v>
      </c>
      <c r="C4" s="3">
        <v>24</v>
      </c>
      <c r="D4" s="3">
        <v>21</v>
      </c>
      <c r="E4" s="3">
        <v>26</v>
      </c>
      <c r="F4" s="3">
        <v>26</v>
      </c>
      <c r="G4" s="3">
        <v>23</v>
      </c>
      <c r="H4" s="3">
        <v>24</v>
      </c>
      <c r="I4" s="3">
        <v>25</v>
      </c>
      <c r="J4" s="218">
        <v>26</v>
      </c>
      <c r="K4" s="264">
        <f>VLOOKUP(A4,'[1]District Growth'!$A:$J,5,FALSE)</f>
        <v>23</v>
      </c>
      <c r="L4" s="95">
        <f>VLOOKUP(A4,'[1]District Growth'!$A:$K,6,FALSE)</f>
        <v>26</v>
      </c>
      <c r="M4" s="3">
        <f t="shared" si="0"/>
        <v>3</v>
      </c>
      <c r="N4" s="219">
        <f t="shared" si="1"/>
        <v>0.13043478260869557</v>
      </c>
    </row>
    <row r="5" spans="1:14" s="2" customFormat="1" ht="15" x14ac:dyDescent="0.2">
      <c r="A5" s="19">
        <v>2037</v>
      </c>
      <c r="B5" s="134" t="s">
        <v>777</v>
      </c>
      <c r="C5" s="3">
        <v>28</v>
      </c>
      <c r="D5" s="3">
        <v>28</v>
      </c>
      <c r="E5" s="3">
        <v>21</v>
      </c>
      <c r="F5" s="3">
        <v>26</v>
      </c>
      <c r="G5" s="3">
        <v>34</v>
      </c>
      <c r="H5" s="3">
        <v>39</v>
      </c>
      <c r="I5" s="3">
        <v>32</v>
      </c>
      <c r="J5" s="218">
        <v>30</v>
      </c>
      <c r="K5" s="264">
        <f>VLOOKUP(A5,'[1]District Growth'!$A:$J,5,FALSE)</f>
        <v>32</v>
      </c>
      <c r="L5" s="95">
        <f>VLOOKUP(A5,'[1]District Growth'!$A:$K,6,FALSE)</f>
        <v>36</v>
      </c>
      <c r="M5" s="3">
        <f t="shared" si="0"/>
        <v>4</v>
      </c>
      <c r="N5" s="219">
        <f t="shared" si="1"/>
        <v>0.125</v>
      </c>
    </row>
    <row r="6" spans="1:14" s="2" customFormat="1" ht="15" x14ac:dyDescent="0.2">
      <c r="A6" s="19">
        <v>2050</v>
      </c>
      <c r="B6" s="135" t="s">
        <v>794</v>
      </c>
      <c r="C6" s="3">
        <v>29</v>
      </c>
      <c r="D6" s="3">
        <v>33</v>
      </c>
      <c r="E6" s="3">
        <v>28</v>
      </c>
      <c r="F6" s="3">
        <v>23</v>
      </c>
      <c r="G6" s="3">
        <v>23</v>
      </c>
      <c r="H6" s="3">
        <v>27</v>
      </c>
      <c r="I6" s="3">
        <v>30</v>
      </c>
      <c r="J6" s="218">
        <v>26</v>
      </c>
      <c r="K6" s="264">
        <f>VLOOKUP(A6,'[1]District Growth'!$A:$J,5,FALSE)</f>
        <v>25</v>
      </c>
      <c r="L6" s="95">
        <f>VLOOKUP(A6,'[1]District Growth'!$A:$K,6,FALSE)</f>
        <v>28</v>
      </c>
      <c r="M6" s="3">
        <f t="shared" si="0"/>
        <v>3</v>
      </c>
      <c r="N6" s="219">
        <f t="shared" si="1"/>
        <v>0.12000000000000011</v>
      </c>
    </row>
    <row r="7" spans="1:14" s="2" customFormat="1" ht="15" x14ac:dyDescent="0.2">
      <c r="A7" s="19">
        <v>2042</v>
      </c>
      <c r="B7" s="135" t="s">
        <v>769</v>
      </c>
      <c r="C7" s="3">
        <v>62</v>
      </c>
      <c r="D7" s="3">
        <v>55</v>
      </c>
      <c r="E7" s="3">
        <v>48</v>
      </c>
      <c r="F7" s="3">
        <v>41</v>
      </c>
      <c r="G7" s="3">
        <v>36</v>
      </c>
      <c r="H7" s="3">
        <v>35</v>
      </c>
      <c r="I7" s="3">
        <v>35</v>
      </c>
      <c r="J7" s="218">
        <v>33</v>
      </c>
      <c r="K7" s="264">
        <f>VLOOKUP(A7,'[1]District Growth'!$A:$J,5,FALSE)</f>
        <v>36</v>
      </c>
      <c r="L7" s="95">
        <f>VLOOKUP(A7,'[1]District Growth'!$A:$K,6,FALSE)</f>
        <v>40</v>
      </c>
      <c r="M7" s="3">
        <f t="shared" si="0"/>
        <v>4</v>
      </c>
      <c r="N7" s="219">
        <f t="shared" si="1"/>
        <v>0.11111111111111116</v>
      </c>
    </row>
    <row r="8" spans="1:14" s="2" customFormat="1" ht="15" x14ac:dyDescent="0.2">
      <c r="A8" s="19">
        <v>2051</v>
      </c>
      <c r="B8" s="135" t="s">
        <v>792</v>
      </c>
      <c r="C8" s="3">
        <v>47</v>
      </c>
      <c r="D8" s="3">
        <v>51</v>
      </c>
      <c r="E8" s="3">
        <v>51</v>
      </c>
      <c r="F8" s="3">
        <v>51</v>
      </c>
      <c r="G8" s="3">
        <v>50</v>
      </c>
      <c r="H8" s="3">
        <v>43</v>
      </c>
      <c r="I8" s="3">
        <v>53</v>
      </c>
      <c r="J8" s="218">
        <v>51</v>
      </c>
      <c r="K8" s="264">
        <f>VLOOKUP(A8,'[1]District Growth'!$A:$J,5,FALSE)</f>
        <v>38</v>
      </c>
      <c r="L8" s="95">
        <f>VLOOKUP(A8,'[1]District Growth'!$A:$K,6,FALSE)</f>
        <v>41</v>
      </c>
      <c r="M8" s="3">
        <f t="shared" si="0"/>
        <v>3</v>
      </c>
      <c r="N8" s="219">
        <f t="shared" si="1"/>
        <v>7.8947368421052655E-2</v>
      </c>
    </row>
    <row r="9" spans="1:14" s="2" customFormat="1" ht="15" x14ac:dyDescent="0.2">
      <c r="A9" s="19">
        <v>59884</v>
      </c>
      <c r="B9" s="135" t="s">
        <v>784</v>
      </c>
      <c r="C9" s="3">
        <v>15</v>
      </c>
      <c r="D9" s="3">
        <v>19</v>
      </c>
      <c r="E9" s="3">
        <v>23</v>
      </c>
      <c r="F9" s="3">
        <v>22</v>
      </c>
      <c r="G9" s="3">
        <v>23</v>
      </c>
      <c r="H9" s="3">
        <v>26</v>
      </c>
      <c r="I9" s="3">
        <v>27</v>
      </c>
      <c r="J9" s="218">
        <v>28</v>
      </c>
      <c r="K9" s="264">
        <f>VLOOKUP(A9,'[1]District Growth'!$A:$J,5,FALSE)</f>
        <v>26</v>
      </c>
      <c r="L9" s="95">
        <f>VLOOKUP(A9,'[1]District Growth'!$A:$K,6,FALSE)</f>
        <v>28</v>
      </c>
      <c r="M9" s="3">
        <f t="shared" si="0"/>
        <v>2</v>
      </c>
      <c r="N9" s="219">
        <f t="shared" si="1"/>
        <v>7.6923076923076872E-2</v>
      </c>
    </row>
    <row r="10" spans="1:14" s="2" customFormat="1" ht="15" x14ac:dyDescent="0.2">
      <c r="A10" s="19">
        <v>2019</v>
      </c>
      <c r="B10" s="135" t="s">
        <v>768</v>
      </c>
      <c r="C10" s="3">
        <v>257</v>
      </c>
      <c r="D10" s="3">
        <v>249</v>
      </c>
      <c r="E10" s="3">
        <v>244</v>
      </c>
      <c r="F10" s="3">
        <v>244</v>
      </c>
      <c r="G10" s="3">
        <v>242</v>
      </c>
      <c r="H10" s="3">
        <v>244</v>
      </c>
      <c r="I10" s="3">
        <v>231</v>
      </c>
      <c r="J10" s="218">
        <v>236</v>
      </c>
      <c r="K10" s="264">
        <f>VLOOKUP(A10,'[1]District Growth'!$A:$J,5,FALSE)</f>
        <v>246</v>
      </c>
      <c r="L10" s="95">
        <f>VLOOKUP(A10,'[1]District Growth'!$A:$K,6,FALSE)</f>
        <v>264</v>
      </c>
      <c r="M10" s="3">
        <f t="shared" si="0"/>
        <v>18</v>
      </c>
      <c r="N10" s="219">
        <f t="shared" si="1"/>
        <v>7.3170731707317138E-2</v>
      </c>
    </row>
    <row r="11" spans="1:14" s="2" customFormat="1" ht="15" x14ac:dyDescent="0.2">
      <c r="A11" s="19">
        <v>2021</v>
      </c>
      <c r="B11" s="135" t="s">
        <v>766</v>
      </c>
      <c r="C11" s="3">
        <v>122</v>
      </c>
      <c r="D11" s="3">
        <v>114</v>
      </c>
      <c r="E11" s="3">
        <v>109</v>
      </c>
      <c r="F11" s="3">
        <v>113</v>
      </c>
      <c r="G11" s="3">
        <v>124</v>
      </c>
      <c r="H11" s="3">
        <v>110</v>
      </c>
      <c r="I11" s="3">
        <v>104</v>
      </c>
      <c r="J11" s="218">
        <v>113</v>
      </c>
      <c r="K11" s="264">
        <f>VLOOKUP(A11,'[1]District Growth'!$A:$J,5,FALSE)</f>
        <v>107</v>
      </c>
      <c r="L11" s="95">
        <f>VLOOKUP(A11,'[1]District Growth'!$A:$K,6,FALSE)</f>
        <v>114</v>
      </c>
      <c r="M11" s="3">
        <f t="shared" si="0"/>
        <v>7</v>
      </c>
      <c r="N11" s="219">
        <f t="shared" si="1"/>
        <v>6.5420560747663448E-2</v>
      </c>
    </row>
    <row r="12" spans="1:14" s="2" customFormat="1" ht="15" x14ac:dyDescent="0.2">
      <c r="A12" s="19">
        <v>2032</v>
      </c>
      <c r="B12" s="135" t="s">
        <v>782</v>
      </c>
      <c r="C12" s="3">
        <v>60</v>
      </c>
      <c r="D12" s="3">
        <v>57</v>
      </c>
      <c r="E12" s="3">
        <v>55</v>
      </c>
      <c r="F12" s="3">
        <v>54</v>
      </c>
      <c r="G12" s="3">
        <v>51</v>
      </c>
      <c r="H12" s="3">
        <v>51</v>
      </c>
      <c r="I12" s="3">
        <v>56</v>
      </c>
      <c r="J12" s="218">
        <v>52</v>
      </c>
      <c r="K12" s="264">
        <f>VLOOKUP(A12,'[1]District Growth'!$A:$J,5,FALSE)</f>
        <v>53</v>
      </c>
      <c r="L12" s="95">
        <f>VLOOKUP(A12,'[1]District Growth'!$A:$K,6,FALSE)</f>
        <v>56</v>
      </c>
      <c r="M12" s="3">
        <f t="shared" si="0"/>
        <v>3</v>
      </c>
      <c r="N12" s="219">
        <f t="shared" si="1"/>
        <v>5.6603773584905648E-2</v>
      </c>
    </row>
    <row r="13" spans="1:14" s="2" customFormat="1" ht="15" x14ac:dyDescent="0.2">
      <c r="A13" s="19">
        <v>2022</v>
      </c>
      <c r="B13" s="135" t="s">
        <v>787</v>
      </c>
      <c r="C13" s="3">
        <v>52</v>
      </c>
      <c r="D13" s="3">
        <v>52</v>
      </c>
      <c r="E13" s="3">
        <v>44</v>
      </c>
      <c r="F13" s="3">
        <v>51</v>
      </c>
      <c r="G13" s="3">
        <v>52</v>
      </c>
      <c r="H13" s="3">
        <v>39</v>
      </c>
      <c r="I13" s="3">
        <v>45</v>
      </c>
      <c r="J13" s="218">
        <v>40</v>
      </c>
      <c r="K13" s="264">
        <f>VLOOKUP(A13,'[1]District Growth'!$A:$J,5,FALSE)</f>
        <v>41</v>
      </c>
      <c r="L13" s="95">
        <f>VLOOKUP(A13,'[1]District Growth'!$A:$K,6,FALSE)</f>
        <v>43</v>
      </c>
      <c r="M13" s="3">
        <f t="shared" si="0"/>
        <v>2</v>
      </c>
      <c r="N13" s="219">
        <f t="shared" si="1"/>
        <v>4.8780487804878092E-2</v>
      </c>
    </row>
    <row r="14" spans="1:14" s="2" customFormat="1" ht="15" x14ac:dyDescent="0.2">
      <c r="A14" s="19">
        <v>79011</v>
      </c>
      <c r="B14" s="135" t="s">
        <v>764</v>
      </c>
      <c r="C14" s="3">
        <v>17</v>
      </c>
      <c r="D14" s="3">
        <v>18</v>
      </c>
      <c r="E14" s="3">
        <v>22</v>
      </c>
      <c r="F14" s="3">
        <v>20</v>
      </c>
      <c r="G14" s="3">
        <v>18</v>
      </c>
      <c r="H14" s="3">
        <v>19</v>
      </c>
      <c r="I14" s="3">
        <v>18</v>
      </c>
      <c r="J14" s="218">
        <v>18</v>
      </c>
      <c r="K14" s="264">
        <f>VLOOKUP(A14,'[1]District Growth'!$A:$J,5,FALSE)</f>
        <v>22</v>
      </c>
      <c r="L14" s="95">
        <f>VLOOKUP(A14,'[1]District Growth'!$A:$K,6,FALSE)</f>
        <v>23</v>
      </c>
      <c r="M14" s="3">
        <f t="shared" si="0"/>
        <v>1</v>
      </c>
      <c r="N14" s="219">
        <f t="shared" si="1"/>
        <v>4.5454545454545414E-2</v>
      </c>
    </row>
    <row r="15" spans="1:14" s="2" customFormat="1" ht="15" x14ac:dyDescent="0.2">
      <c r="A15" s="19">
        <v>2025</v>
      </c>
      <c r="B15" s="135" t="s">
        <v>771</v>
      </c>
      <c r="C15" s="3">
        <v>54</v>
      </c>
      <c r="D15" s="3">
        <v>52</v>
      </c>
      <c r="E15" s="3">
        <v>53</v>
      </c>
      <c r="F15" s="3">
        <v>48</v>
      </c>
      <c r="G15" s="3">
        <v>48</v>
      </c>
      <c r="H15" s="3">
        <v>47</v>
      </c>
      <c r="I15" s="3">
        <v>45</v>
      </c>
      <c r="J15" s="218">
        <v>46</v>
      </c>
      <c r="K15" s="264">
        <f>VLOOKUP(A15,'[1]District Growth'!$A:$J,5,FALSE)</f>
        <v>48</v>
      </c>
      <c r="L15" s="95">
        <f>VLOOKUP(A15,'[1]District Growth'!$A:$K,6,FALSE)</f>
        <v>50</v>
      </c>
      <c r="M15" s="3">
        <f t="shared" si="0"/>
        <v>2</v>
      </c>
      <c r="N15" s="219">
        <f t="shared" si="1"/>
        <v>4.1666666666666741E-2</v>
      </c>
    </row>
    <row r="16" spans="1:14" s="2" customFormat="1" ht="15" x14ac:dyDescent="0.2">
      <c r="A16" s="19">
        <v>2024</v>
      </c>
      <c r="B16" s="135" t="s">
        <v>762</v>
      </c>
      <c r="C16" s="3">
        <v>28</v>
      </c>
      <c r="D16" s="3">
        <v>29</v>
      </c>
      <c r="E16" s="3">
        <v>30</v>
      </c>
      <c r="F16" s="3">
        <v>27</v>
      </c>
      <c r="G16" s="3">
        <v>32</v>
      </c>
      <c r="H16" s="3">
        <v>30</v>
      </c>
      <c r="I16" s="3">
        <v>29</v>
      </c>
      <c r="J16" s="218">
        <v>24</v>
      </c>
      <c r="K16" s="264">
        <f>VLOOKUP(A16,'[1]District Growth'!$A:$J,5,FALSE)</f>
        <v>25</v>
      </c>
      <c r="L16" s="95">
        <f>VLOOKUP(A16,'[1]District Growth'!$A:$K,6,FALSE)</f>
        <v>26</v>
      </c>
      <c r="M16" s="3">
        <f t="shared" si="0"/>
        <v>1</v>
      </c>
      <c r="N16" s="219">
        <f t="shared" si="1"/>
        <v>4.0000000000000036E-2</v>
      </c>
    </row>
    <row r="17" spans="1:14" s="2" customFormat="1" ht="15" x14ac:dyDescent="0.2">
      <c r="A17" s="19">
        <v>31063</v>
      </c>
      <c r="B17" s="134" t="s">
        <v>776</v>
      </c>
      <c r="C17" s="3">
        <v>40</v>
      </c>
      <c r="D17" s="3">
        <v>37</v>
      </c>
      <c r="E17" s="3">
        <v>36</v>
      </c>
      <c r="F17" s="3">
        <v>28</v>
      </c>
      <c r="G17" s="3">
        <v>26</v>
      </c>
      <c r="H17" s="3">
        <v>23</v>
      </c>
      <c r="I17" s="3">
        <v>20</v>
      </c>
      <c r="J17" s="218">
        <v>24</v>
      </c>
      <c r="K17" s="264">
        <f>VLOOKUP(A17,'[1]District Growth'!$A:$J,5,FALSE)</f>
        <v>28</v>
      </c>
      <c r="L17" s="95">
        <f>VLOOKUP(A17,'[1]District Growth'!$A:$K,6,FALSE)</f>
        <v>29</v>
      </c>
      <c r="M17" s="3">
        <f t="shared" si="0"/>
        <v>1</v>
      </c>
      <c r="N17" s="219">
        <f t="shared" si="1"/>
        <v>3.5714285714285809E-2</v>
      </c>
    </row>
    <row r="18" spans="1:14" s="2" customFormat="1" ht="15" x14ac:dyDescent="0.2">
      <c r="A18" s="19">
        <v>2020</v>
      </c>
      <c r="B18" s="134" t="s">
        <v>778</v>
      </c>
      <c r="C18" s="3">
        <v>30</v>
      </c>
      <c r="D18" s="3">
        <v>32</v>
      </c>
      <c r="E18" s="3">
        <v>37</v>
      </c>
      <c r="F18" s="3">
        <v>33</v>
      </c>
      <c r="G18" s="3">
        <v>31</v>
      </c>
      <c r="H18" s="3">
        <v>30</v>
      </c>
      <c r="I18" s="3">
        <v>30</v>
      </c>
      <c r="J18" s="218">
        <v>35</v>
      </c>
      <c r="K18" s="264">
        <f>VLOOKUP(A18,'[1]District Growth'!$A:$J,5,FALSE)</f>
        <v>34</v>
      </c>
      <c r="L18" s="95">
        <f>VLOOKUP(A18,'[1]District Growth'!$A:$K,6,FALSE)</f>
        <v>35</v>
      </c>
      <c r="M18" s="3">
        <f t="shared" si="0"/>
        <v>1</v>
      </c>
      <c r="N18" s="219">
        <f t="shared" si="1"/>
        <v>2.9411764705882248E-2</v>
      </c>
    </row>
    <row r="19" spans="1:14" s="2" customFormat="1" ht="15" x14ac:dyDescent="0.2">
      <c r="A19" s="19">
        <v>2052</v>
      </c>
      <c r="B19" s="135" t="s">
        <v>772</v>
      </c>
      <c r="C19" s="3">
        <v>80</v>
      </c>
      <c r="D19" s="3">
        <v>82</v>
      </c>
      <c r="E19" s="3">
        <v>88</v>
      </c>
      <c r="F19" s="3">
        <v>81</v>
      </c>
      <c r="G19" s="3">
        <v>78</v>
      </c>
      <c r="H19" s="3">
        <v>80</v>
      </c>
      <c r="I19" s="3">
        <v>82</v>
      </c>
      <c r="J19" s="218">
        <v>81</v>
      </c>
      <c r="K19" s="264">
        <f>VLOOKUP(A19,'[1]District Growth'!$A:$J,5,FALSE)</f>
        <v>82</v>
      </c>
      <c r="L19" s="95">
        <f>VLOOKUP(A19,'[1]District Growth'!$A:$K,6,FALSE)</f>
        <v>84</v>
      </c>
      <c r="M19" s="3">
        <f t="shared" si="0"/>
        <v>2</v>
      </c>
      <c r="N19" s="219">
        <f t="shared" si="1"/>
        <v>2.4390243902439046E-2</v>
      </c>
    </row>
    <row r="20" spans="1:14" s="2" customFormat="1" ht="15" x14ac:dyDescent="0.2">
      <c r="A20" s="19">
        <v>2029</v>
      </c>
      <c r="B20" s="135" t="s">
        <v>67</v>
      </c>
      <c r="C20" s="3">
        <v>38</v>
      </c>
      <c r="D20" s="3">
        <v>43</v>
      </c>
      <c r="E20" s="3">
        <v>41</v>
      </c>
      <c r="F20" s="3">
        <v>44</v>
      </c>
      <c r="G20" s="3">
        <v>40</v>
      </c>
      <c r="H20" s="3">
        <v>39</v>
      </c>
      <c r="I20" s="3">
        <v>38</v>
      </c>
      <c r="J20" s="218">
        <v>43</v>
      </c>
      <c r="K20" s="264">
        <f>VLOOKUP(A20,'[1]District Growth'!$A:$J,5,FALSE)</f>
        <v>45</v>
      </c>
      <c r="L20" s="95">
        <f>VLOOKUP(A20,'[1]District Growth'!$A:$K,6,FALSE)</f>
        <v>46</v>
      </c>
      <c r="M20" s="3">
        <f t="shared" si="0"/>
        <v>1</v>
      </c>
      <c r="N20" s="219">
        <f t="shared" si="1"/>
        <v>2.2222222222222143E-2</v>
      </c>
    </row>
    <row r="21" spans="1:14" s="2" customFormat="1" ht="15" x14ac:dyDescent="0.2">
      <c r="A21" s="19">
        <v>2039</v>
      </c>
      <c r="B21" s="135" t="s">
        <v>35</v>
      </c>
      <c r="C21" s="3">
        <v>51</v>
      </c>
      <c r="D21" s="3">
        <v>48</v>
      </c>
      <c r="E21" s="3">
        <v>49</v>
      </c>
      <c r="F21" s="3">
        <v>56</v>
      </c>
      <c r="G21" s="3">
        <v>59</v>
      </c>
      <c r="H21" s="3">
        <v>59</v>
      </c>
      <c r="I21" s="3">
        <v>56</v>
      </c>
      <c r="J21" s="218">
        <v>48</v>
      </c>
      <c r="K21" s="264">
        <f>VLOOKUP(A21,'[1]District Growth'!$A:$J,5,FALSE)</f>
        <v>46</v>
      </c>
      <c r="L21" s="95">
        <f>VLOOKUP(A21,'[1]District Growth'!$A:$K,6,FALSE)</f>
        <v>47</v>
      </c>
      <c r="M21" s="3">
        <f t="shared" si="0"/>
        <v>1</v>
      </c>
      <c r="N21" s="219">
        <f t="shared" si="1"/>
        <v>2.1739130434782705E-2</v>
      </c>
    </row>
    <row r="22" spans="1:14" s="2" customFormat="1" ht="15" x14ac:dyDescent="0.2">
      <c r="A22" s="19">
        <v>2038</v>
      </c>
      <c r="B22" s="135" t="s">
        <v>789</v>
      </c>
      <c r="C22" s="3">
        <v>66</v>
      </c>
      <c r="D22" s="3">
        <v>59</v>
      </c>
      <c r="E22" s="3">
        <v>54</v>
      </c>
      <c r="F22" s="3">
        <v>56</v>
      </c>
      <c r="G22" s="3">
        <v>55</v>
      </c>
      <c r="H22" s="3">
        <v>61</v>
      </c>
      <c r="I22" s="3">
        <v>52</v>
      </c>
      <c r="J22" s="218">
        <v>51</v>
      </c>
      <c r="K22" s="264">
        <f>VLOOKUP(A22,'[1]District Growth'!$A:$J,5,FALSE)</f>
        <v>51</v>
      </c>
      <c r="L22" s="95">
        <f>VLOOKUP(A22,'[1]District Growth'!$A:$K,6,FALSE)</f>
        <v>52</v>
      </c>
      <c r="M22" s="3">
        <f t="shared" si="0"/>
        <v>1</v>
      </c>
      <c r="N22" s="219">
        <f t="shared" si="1"/>
        <v>1.9607843137254832E-2</v>
      </c>
    </row>
    <row r="23" spans="1:14" s="2" customFormat="1" ht="15" x14ac:dyDescent="0.2">
      <c r="A23" s="19">
        <v>2041</v>
      </c>
      <c r="B23" s="135" t="s">
        <v>786</v>
      </c>
      <c r="C23" s="3">
        <v>168</v>
      </c>
      <c r="D23" s="3">
        <v>166</v>
      </c>
      <c r="E23" s="3">
        <v>158</v>
      </c>
      <c r="F23" s="3">
        <v>159</v>
      </c>
      <c r="G23" s="3">
        <v>167</v>
      </c>
      <c r="H23" s="3">
        <v>189</v>
      </c>
      <c r="I23" s="3">
        <v>183</v>
      </c>
      <c r="J23" s="218">
        <v>182</v>
      </c>
      <c r="K23" s="264">
        <f>VLOOKUP(A23,'[1]District Growth'!$A:$J,5,FALSE)</f>
        <v>178</v>
      </c>
      <c r="L23" s="95">
        <f>VLOOKUP(A23,'[1]District Growth'!$A:$K,6,FALSE)</f>
        <v>181</v>
      </c>
      <c r="M23" s="3">
        <f t="shared" si="0"/>
        <v>3</v>
      </c>
      <c r="N23" s="219">
        <f t="shared" si="1"/>
        <v>1.6853932584269593E-2</v>
      </c>
    </row>
    <row r="24" spans="1:14" s="2" customFormat="1" ht="15" x14ac:dyDescent="0.2">
      <c r="A24" s="19">
        <v>2045</v>
      </c>
      <c r="B24" s="135" t="s">
        <v>790</v>
      </c>
      <c r="C24" s="3">
        <v>97</v>
      </c>
      <c r="D24" s="3">
        <v>95</v>
      </c>
      <c r="E24" s="3">
        <v>93</v>
      </c>
      <c r="F24" s="3">
        <v>89</v>
      </c>
      <c r="G24" s="3">
        <v>86</v>
      </c>
      <c r="H24" s="3">
        <v>89</v>
      </c>
      <c r="I24" s="3">
        <v>80</v>
      </c>
      <c r="J24" s="218">
        <v>77</v>
      </c>
      <c r="K24" s="264">
        <f>VLOOKUP(A24,'[1]District Growth'!$A:$J,5,FALSE)</f>
        <v>69</v>
      </c>
      <c r="L24" s="95">
        <f>VLOOKUP(A24,'[1]District Growth'!$A:$K,6,FALSE)</f>
        <v>70</v>
      </c>
      <c r="M24" s="3">
        <f t="shared" si="0"/>
        <v>1</v>
      </c>
      <c r="N24" s="219">
        <f t="shared" si="1"/>
        <v>1.449275362318847E-2</v>
      </c>
    </row>
    <row r="25" spans="1:14" s="2" customFormat="1" ht="15" x14ac:dyDescent="0.2">
      <c r="A25" s="19">
        <v>2054</v>
      </c>
      <c r="B25" s="137" t="s">
        <v>761</v>
      </c>
      <c r="C25" s="3">
        <v>11</v>
      </c>
      <c r="D25" s="3">
        <v>20</v>
      </c>
      <c r="E25" s="3">
        <v>21</v>
      </c>
      <c r="F25" s="3">
        <v>25</v>
      </c>
      <c r="G25" s="3">
        <v>21</v>
      </c>
      <c r="H25" s="3">
        <v>27</v>
      </c>
      <c r="I25" s="3">
        <v>24</v>
      </c>
      <c r="J25" s="218">
        <v>28</v>
      </c>
      <c r="K25" s="264">
        <f>VLOOKUP(A25,'[1]District Growth'!$A:$J,5,FALSE)</f>
        <v>27</v>
      </c>
      <c r="L25" s="95">
        <f>VLOOKUP(A25,'[1]District Growth'!$A:$K,6,FALSE)</f>
        <v>27</v>
      </c>
      <c r="M25" s="3">
        <f t="shared" si="0"/>
        <v>0</v>
      </c>
      <c r="N25" s="219">
        <f t="shared" si="1"/>
        <v>0</v>
      </c>
    </row>
    <row r="26" spans="1:14" s="2" customFormat="1" ht="15" x14ac:dyDescent="0.2">
      <c r="A26" s="19">
        <v>2048</v>
      </c>
      <c r="B26" s="137" t="s">
        <v>785</v>
      </c>
      <c r="C26" s="3">
        <v>36</v>
      </c>
      <c r="D26" s="3">
        <v>37</v>
      </c>
      <c r="E26" s="3">
        <v>34</v>
      </c>
      <c r="F26" s="3">
        <v>34</v>
      </c>
      <c r="G26" s="3">
        <v>31</v>
      </c>
      <c r="H26" s="3">
        <v>26</v>
      </c>
      <c r="I26" s="3">
        <v>24</v>
      </c>
      <c r="J26" s="218">
        <v>24</v>
      </c>
      <c r="K26" s="264">
        <f>VLOOKUP(A26,'[1]District Growth'!$A:$J,5,FALSE)</f>
        <v>24</v>
      </c>
      <c r="L26" s="95">
        <f>VLOOKUP(A26,'[1]District Growth'!$A:$K,6,FALSE)</f>
        <v>24</v>
      </c>
      <c r="M26" s="3">
        <f t="shared" si="0"/>
        <v>0</v>
      </c>
      <c r="N26" s="219">
        <f t="shared" si="1"/>
        <v>0</v>
      </c>
    </row>
    <row r="27" spans="1:14" s="2" customFormat="1" ht="15" x14ac:dyDescent="0.2">
      <c r="A27" s="19">
        <v>2036</v>
      </c>
      <c r="B27" s="137" t="s">
        <v>759</v>
      </c>
      <c r="C27" s="3">
        <v>30</v>
      </c>
      <c r="D27" s="3">
        <v>28</v>
      </c>
      <c r="E27" s="3">
        <v>30</v>
      </c>
      <c r="F27" s="3">
        <v>27</v>
      </c>
      <c r="G27" s="3">
        <v>30</v>
      </c>
      <c r="H27" s="3">
        <v>26</v>
      </c>
      <c r="I27" s="3">
        <v>29</v>
      </c>
      <c r="J27" s="218">
        <v>33</v>
      </c>
      <c r="K27" s="264">
        <f>VLOOKUP(A27,'[1]District Growth'!$A:$J,5,FALSE)</f>
        <v>36</v>
      </c>
      <c r="L27" s="95">
        <f>VLOOKUP(A27,'[1]District Growth'!$A:$K,6,FALSE)</f>
        <v>36</v>
      </c>
      <c r="M27" s="3">
        <f t="shared" si="0"/>
        <v>0</v>
      </c>
      <c r="N27" s="219">
        <f t="shared" si="1"/>
        <v>0</v>
      </c>
    </row>
    <row r="28" spans="1:14" s="2" customFormat="1" ht="15" x14ac:dyDescent="0.2">
      <c r="A28" s="19">
        <v>2040</v>
      </c>
      <c r="B28" s="137" t="s">
        <v>783</v>
      </c>
      <c r="C28" s="3">
        <v>53</v>
      </c>
      <c r="D28" s="3">
        <v>60</v>
      </c>
      <c r="E28" s="3">
        <v>62</v>
      </c>
      <c r="F28" s="3">
        <v>63</v>
      </c>
      <c r="G28" s="3">
        <v>58</v>
      </c>
      <c r="H28" s="3">
        <v>58</v>
      </c>
      <c r="I28" s="3">
        <v>60</v>
      </c>
      <c r="J28" s="218">
        <v>58</v>
      </c>
      <c r="K28" s="264">
        <f>VLOOKUP(A28,'[1]District Growth'!$A:$J,5,FALSE)</f>
        <v>55</v>
      </c>
      <c r="L28" s="95">
        <f>VLOOKUP(A28,'[1]District Growth'!$A:$K,6,FALSE)</f>
        <v>55</v>
      </c>
      <c r="M28" s="3">
        <f t="shared" si="0"/>
        <v>0</v>
      </c>
      <c r="N28" s="219">
        <f t="shared" si="1"/>
        <v>0</v>
      </c>
    </row>
    <row r="29" spans="1:14" s="2" customFormat="1" ht="15" x14ac:dyDescent="0.2">
      <c r="A29" s="19">
        <v>2043</v>
      </c>
      <c r="B29" s="137" t="s">
        <v>767</v>
      </c>
      <c r="C29" s="3">
        <v>27</v>
      </c>
      <c r="D29" s="3">
        <v>29</v>
      </c>
      <c r="E29" s="3">
        <v>25</v>
      </c>
      <c r="F29" s="3">
        <v>25</v>
      </c>
      <c r="G29" s="3">
        <v>28</v>
      </c>
      <c r="H29" s="3">
        <v>23</v>
      </c>
      <c r="I29" s="3">
        <v>24</v>
      </c>
      <c r="J29" s="218">
        <v>23</v>
      </c>
      <c r="K29" s="264">
        <f>VLOOKUP(A29,'[1]District Growth'!$A:$J,5,FALSE)</f>
        <v>22</v>
      </c>
      <c r="L29" s="95">
        <f>VLOOKUP(A29,'[1]District Growth'!$A:$K,6,FALSE)</f>
        <v>22</v>
      </c>
      <c r="M29" s="3">
        <f t="shared" si="0"/>
        <v>0</v>
      </c>
      <c r="N29" s="219">
        <f t="shared" si="1"/>
        <v>0</v>
      </c>
    </row>
    <row r="30" spans="1:14" s="2" customFormat="1" ht="15" x14ac:dyDescent="0.2">
      <c r="A30" s="19">
        <v>2049</v>
      </c>
      <c r="B30" s="136" t="s">
        <v>773</v>
      </c>
      <c r="C30" s="3">
        <v>23</v>
      </c>
      <c r="D30" s="3">
        <v>22</v>
      </c>
      <c r="E30" s="3">
        <v>20</v>
      </c>
      <c r="F30" s="3">
        <v>22</v>
      </c>
      <c r="G30" s="3">
        <v>23</v>
      </c>
      <c r="H30" s="3">
        <v>23</v>
      </c>
      <c r="I30" s="3">
        <v>26</v>
      </c>
      <c r="J30" s="218">
        <v>32</v>
      </c>
      <c r="K30" s="264">
        <f>VLOOKUP(A30,'[1]District Growth'!$A:$J,5,FALSE)</f>
        <v>25</v>
      </c>
      <c r="L30" s="95">
        <f>VLOOKUP(A30,'[1]District Growth'!$A:$K,6,FALSE)</f>
        <v>25</v>
      </c>
      <c r="M30" s="3">
        <f t="shared" si="0"/>
        <v>0</v>
      </c>
      <c r="N30" s="219">
        <f t="shared" si="1"/>
        <v>0</v>
      </c>
    </row>
    <row r="31" spans="1:14" s="2" customFormat="1" ht="15" x14ac:dyDescent="0.2">
      <c r="A31" s="19">
        <v>50195</v>
      </c>
      <c r="B31" s="137" t="s">
        <v>788</v>
      </c>
      <c r="C31" s="3">
        <v>33</v>
      </c>
      <c r="D31" s="3">
        <v>35</v>
      </c>
      <c r="E31" s="3">
        <v>41</v>
      </c>
      <c r="F31" s="3">
        <v>44</v>
      </c>
      <c r="G31" s="3">
        <v>43</v>
      </c>
      <c r="H31" s="3">
        <v>39</v>
      </c>
      <c r="I31" s="3">
        <v>34</v>
      </c>
      <c r="J31" s="218">
        <v>38</v>
      </c>
      <c r="K31" s="264">
        <f>VLOOKUP(A31,'[1]District Growth'!$A:$J,5,FALSE)</f>
        <v>32</v>
      </c>
      <c r="L31" s="95">
        <f>VLOOKUP(A31,'[1]District Growth'!$A:$K,6,FALSE)</f>
        <v>32</v>
      </c>
      <c r="M31" s="3">
        <f t="shared" si="0"/>
        <v>0</v>
      </c>
      <c r="N31" s="219">
        <f t="shared" si="1"/>
        <v>0</v>
      </c>
    </row>
    <row r="32" spans="1:14" s="2" customFormat="1" ht="15" x14ac:dyDescent="0.2">
      <c r="A32" s="19">
        <v>27132</v>
      </c>
      <c r="B32" s="137" t="s">
        <v>760</v>
      </c>
      <c r="C32" s="3">
        <v>25</v>
      </c>
      <c r="D32" s="3">
        <v>25</v>
      </c>
      <c r="E32" s="3">
        <v>24</v>
      </c>
      <c r="F32" s="3">
        <v>20</v>
      </c>
      <c r="G32" s="3">
        <v>29</v>
      </c>
      <c r="H32" s="3">
        <v>30</v>
      </c>
      <c r="I32" s="3">
        <v>36</v>
      </c>
      <c r="J32" s="218">
        <v>21</v>
      </c>
      <c r="K32" s="264">
        <f>VLOOKUP(A32,'[1]District Growth'!$A:$J,5,FALSE)</f>
        <v>22</v>
      </c>
      <c r="L32" s="95">
        <f>VLOOKUP(A32,'[1]District Growth'!$A:$K,6,FALSE)</f>
        <v>22</v>
      </c>
      <c r="M32" s="3">
        <f t="shared" si="0"/>
        <v>0</v>
      </c>
      <c r="N32" s="219">
        <f t="shared" si="1"/>
        <v>0</v>
      </c>
    </row>
    <row r="33" spans="1:14" s="2" customFormat="1" ht="15" x14ac:dyDescent="0.2">
      <c r="A33" s="19">
        <v>2053</v>
      </c>
      <c r="B33" s="138" t="s">
        <v>781</v>
      </c>
      <c r="C33" s="3">
        <v>156</v>
      </c>
      <c r="D33" s="3">
        <v>158</v>
      </c>
      <c r="E33" s="3">
        <v>164</v>
      </c>
      <c r="F33" s="3">
        <v>165</v>
      </c>
      <c r="G33" s="3">
        <v>170</v>
      </c>
      <c r="H33" s="3">
        <v>185</v>
      </c>
      <c r="I33" s="3">
        <v>174</v>
      </c>
      <c r="J33" s="218">
        <v>183</v>
      </c>
      <c r="K33" s="264">
        <f>VLOOKUP(A33,'[1]District Growth'!$A:$J,5,FALSE)</f>
        <v>181</v>
      </c>
      <c r="L33" s="95">
        <f>VLOOKUP(A33,'[1]District Growth'!$A:$K,6,FALSE)</f>
        <v>178</v>
      </c>
      <c r="M33" s="3">
        <f t="shared" si="0"/>
        <v>-3</v>
      </c>
      <c r="N33" s="219">
        <f t="shared" si="1"/>
        <v>-1.6574585635359074E-2</v>
      </c>
    </row>
    <row r="34" spans="1:14" s="2" customFormat="1" ht="15" x14ac:dyDescent="0.2">
      <c r="A34" s="19">
        <v>2031</v>
      </c>
      <c r="B34" s="138" t="s">
        <v>779</v>
      </c>
      <c r="C34" s="3">
        <v>99</v>
      </c>
      <c r="D34" s="3">
        <v>101</v>
      </c>
      <c r="E34" s="3">
        <v>98</v>
      </c>
      <c r="F34" s="3">
        <v>95</v>
      </c>
      <c r="G34" s="3">
        <v>98</v>
      </c>
      <c r="H34" s="3">
        <v>100</v>
      </c>
      <c r="I34" s="3">
        <v>102</v>
      </c>
      <c r="J34" s="218">
        <v>105</v>
      </c>
      <c r="K34" s="264">
        <f>VLOOKUP(A34,'[1]District Growth'!$A:$J,5,FALSE)</f>
        <v>107</v>
      </c>
      <c r="L34" s="95">
        <f>VLOOKUP(A34,'[1]District Growth'!$A:$K,6,FALSE)</f>
        <v>105</v>
      </c>
      <c r="M34" s="3">
        <f t="shared" si="0"/>
        <v>-2</v>
      </c>
      <c r="N34" s="219">
        <f t="shared" si="1"/>
        <v>-1.8691588785046731E-2</v>
      </c>
    </row>
    <row r="35" spans="1:14" s="2" customFormat="1" ht="15" x14ac:dyDescent="0.2">
      <c r="A35" s="19">
        <v>2046</v>
      </c>
      <c r="B35" s="138" t="s">
        <v>780</v>
      </c>
      <c r="C35" s="3">
        <v>91</v>
      </c>
      <c r="D35" s="3">
        <v>97</v>
      </c>
      <c r="E35" s="3">
        <v>88</v>
      </c>
      <c r="F35" s="3">
        <v>91</v>
      </c>
      <c r="G35" s="3">
        <v>94</v>
      </c>
      <c r="H35" s="3">
        <v>90</v>
      </c>
      <c r="I35" s="3">
        <v>87</v>
      </c>
      <c r="J35" s="218">
        <v>92</v>
      </c>
      <c r="K35" s="264">
        <f>VLOOKUP(A35,'[1]District Growth'!$A:$J,5,FALSE)</f>
        <v>101</v>
      </c>
      <c r="L35" s="95">
        <f>VLOOKUP(A35,'[1]District Growth'!$A:$K,6,FALSE)</f>
        <v>98</v>
      </c>
      <c r="M35" s="3">
        <f t="shared" si="0"/>
        <v>-3</v>
      </c>
      <c r="N35" s="219">
        <f t="shared" si="1"/>
        <v>-2.9702970297029729E-2</v>
      </c>
    </row>
    <row r="36" spans="1:14" s="2" customFormat="1" ht="15" x14ac:dyDescent="0.2">
      <c r="A36" s="19">
        <v>2034</v>
      </c>
      <c r="B36" s="138" t="s">
        <v>770</v>
      </c>
      <c r="C36" s="3">
        <v>67</v>
      </c>
      <c r="D36" s="3">
        <v>70</v>
      </c>
      <c r="E36" s="3">
        <v>68</v>
      </c>
      <c r="F36" s="3">
        <v>71</v>
      </c>
      <c r="G36" s="3">
        <v>74</v>
      </c>
      <c r="H36" s="3">
        <v>79</v>
      </c>
      <c r="I36" s="3">
        <v>79</v>
      </c>
      <c r="J36" s="218">
        <v>72</v>
      </c>
      <c r="K36" s="264">
        <f>VLOOKUP(A36,'[1]District Growth'!$A:$J,5,FALSE)</f>
        <v>69</v>
      </c>
      <c r="L36" s="95">
        <f>VLOOKUP(A36,'[1]District Growth'!$A:$K,6,FALSE)</f>
        <v>66</v>
      </c>
      <c r="M36" s="3">
        <f t="shared" si="0"/>
        <v>-3</v>
      </c>
      <c r="N36" s="219">
        <f t="shared" si="1"/>
        <v>-4.3478260869565188E-2</v>
      </c>
    </row>
    <row r="37" spans="1:14" s="2" customFormat="1" ht="15" x14ac:dyDescent="0.2">
      <c r="A37" s="19">
        <v>2030</v>
      </c>
      <c r="B37" s="138" t="s">
        <v>765</v>
      </c>
      <c r="C37" s="3">
        <v>47</v>
      </c>
      <c r="D37" s="3">
        <v>54</v>
      </c>
      <c r="E37" s="3">
        <v>59</v>
      </c>
      <c r="F37" s="3">
        <v>53</v>
      </c>
      <c r="G37" s="3">
        <v>55</v>
      </c>
      <c r="H37" s="3">
        <v>59</v>
      </c>
      <c r="I37" s="3">
        <v>61</v>
      </c>
      <c r="J37" s="218">
        <v>57</v>
      </c>
      <c r="K37" s="264">
        <f>VLOOKUP(A37,'[1]District Growth'!$A:$J,5,FALSE)</f>
        <v>63</v>
      </c>
      <c r="L37" s="95">
        <f>VLOOKUP(A37,'[1]District Growth'!$A:$K,6,FALSE)</f>
        <v>59</v>
      </c>
      <c r="M37" s="3">
        <f t="shared" si="0"/>
        <v>-4</v>
      </c>
      <c r="N37" s="219">
        <f t="shared" si="1"/>
        <v>-6.3492063492063489E-2</v>
      </c>
    </row>
    <row r="38" spans="1:14" s="2" customFormat="1" ht="15" x14ac:dyDescent="0.2">
      <c r="A38" s="19">
        <v>2047</v>
      </c>
      <c r="B38" s="138" t="s">
        <v>763</v>
      </c>
      <c r="C38" s="3">
        <v>51</v>
      </c>
      <c r="D38" s="3">
        <v>47</v>
      </c>
      <c r="E38" s="3">
        <v>48</v>
      </c>
      <c r="F38" s="3">
        <v>44</v>
      </c>
      <c r="G38" s="3">
        <v>79</v>
      </c>
      <c r="H38" s="3">
        <v>65</v>
      </c>
      <c r="I38" s="3">
        <v>57</v>
      </c>
      <c r="J38" s="218">
        <v>54</v>
      </c>
      <c r="K38" s="264">
        <f>VLOOKUP(A38,'[1]District Growth'!$A:$J,5,FALSE)</f>
        <v>54</v>
      </c>
      <c r="L38" s="95">
        <f>VLOOKUP(A38,'[1]District Growth'!$A:$K,6,FALSE)</f>
        <v>50</v>
      </c>
      <c r="M38" s="3">
        <f t="shared" si="0"/>
        <v>-4</v>
      </c>
      <c r="N38" s="219">
        <f t="shared" si="1"/>
        <v>-7.407407407407407E-2</v>
      </c>
    </row>
    <row r="39" spans="1:14" s="2" customFormat="1" ht="15" x14ac:dyDescent="0.2">
      <c r="A39" s="19">
        <v>30545</v>
      </c>
      <c r="B39" s="138" t="s">
        <v>793</v>
      </c>
      <c r="C39" s="3">
        <v>49</v>
      </c>
      <c r="D39" s="3">
        <v>48</v>
      </c>
      <c r="E39" s="3">
        <v>51</v>
      </c>
      <c r="F39" s="3">
        <v>52</v>
      </c>
      <c r="G39" s="3">
        <v>47</v>
      </c>
      <c r="H39" s="3">
        <v>48</v>
      </c>
      <c r="I39" s="3">
        <v>46</v>
      </c>
      <c r="J39" s="218">
        <v>46</v>
      </c>
      <c r="K39" s="264">
        <f>VLOOKUP(A39,'[1]District Growth'!$A:$J,5,FALSE)</f>
        <v>37</v>
      </c>
      <c r="L39" s="95">
        <f>VLOOKUP(A39,'[1]District Growth'!$A:$K,6,FALSE)</f>
        <v>33</v>
      </c>
      <c r="M39" s="3">
        <f t="shared" si="0"/>
        <v>-4</v>
      </c>
      <c r="N39" s="219">
        <f t="shared" si="1"/>
        <v>-0.10810810810810811</v>
      </c>
    </row>
    <row r="40" spans="1:14" s="2" customFormat="1" ht="15" x14ac:dyDescent="0.2">
      <c r="A40" s="19">
        <v>2023</v>
      </c>
      <c r="B40" s="150" t="s">
        <v>774</v>
      </c>
      <c r="C40" s="3">
        <v>48</v>
      </c>
      <c r="D40" s="3">
        <v>51</v>
      </c>
      <c r="E40" s="3">
        <v>52</v>
      </c>
      <c r="F40" s="3">
        <v>44</v>
      </c>
      <c r="G40" s="3">
        <v>44</v>
      </c>
      <c r="H40" s="3">
        <v>44</v>
      </c>
      <c r="I40" s="3">
        <v>44</v>
      </c>
      <c r="J40" s="218">
        <v>45</v>
      </c>
      <c r="K40" s="264">
        <f>VLOOKUP(A40,'[1]District Growth'!$A:$J,5,FALSE)</f>
        <v>45</v>
      </c>
      <c r="L40" s="95">
        <f>VLOOKUP(A40,'[1]District Growth'!$A:$K,6,FALSE)</f>
        <v>39</v>
      </c>
      <c r="M40" s="3">
        <f t="shared" si="0"/>
        <v>-6</v>
      </c>
      <c r="N40" s="219">
        <f t="shared" si="1"/>
        <v>-0.1333333333333333</v>
      </c>
    </row>
    <row r="41" spans="1:14" s="2" customFormat="1" ht="15" x14ac:dyDescent="0.2">
      <c r="A41" s="19">
        <v>2026</v>
      </c>
      <c r="B41" s="150" t="s">
        <v>775</v>
      </c>
      <c r="C41" s="3">
        <v>41</v>
      </c>
      <c r="D41" s="3">
        <v>38</v>
      </c>
      <c r="E41" s="3">
        <v>35</v>
      </c>
      <c r="F41" s="3">
        <v>33</v>
      </c>
      <c r="G41" s="3">
        <v>29</v>
      </c>
      <c r="H41" s="3">
        <v>32</v>
      </c>
      <c r="I41" s="3">
        <v>31</v>
      </c>
      <c r="J41" s="218">
        <v>31</v>
      </c>
      <c r="K41" s="264">
        <f>VLOOKUP(A41,'[1]District Growth'!$A:$J,5,FALSE)</f>
        <v>31</v>
      </c>
      <c r="L41" s="95">
        <f>VLOOKUP(A41,'[1]District Growth'!$A:$K,6,FALSE)</f>
        <v>23</v>
      </c>
      <c r="M41" s="3">
        <f t="shared" si="0"/>
        <v>-8</v>
      </c>
      <c r="N41" s="219">
        <f t="shared" si="1"/>
        <v>-0.25806451612903225</v>
      </c>
    </row>
    <row r="42" spans="1:14" s="2" customFormat="1" ht="15" x14ac:dyDescent="0.2">
      <c r="B42" s="139" t="s">
        <v>796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/>
      <c r="J42" s="13"/>
      <c r="K42" s="13"/>
      <c r="L42" s="13"/>
      <c r="M42" s="13"/>
      <c r="N42" s="24"/>
    </row>
    <row r="43" spans="1:14" s="2" customFormat="1" ht="15" x14ac:dyDescent="0.2">
      <c r="B43" s="139" t="s">
        <v>797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/>
      <c r="J43" s="13"/>
      <c r="K43" s="13"/>
      <c r="L43" s="13"/>
      <c r="M43" s="13"/>
      <c r="N43" s="24"/>
    </row>
    <row r="44" spans="1:14" s="2" customFormat="1" ht="15" x14ac:dyDescent="0.2">
      <c r="B44" s="139" t="s">
        <v>798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/>
      <c r="J44" s="13"/>
      <c r="K44" s="13"/>
      <c r="L44" s="13"/>
      <c r="M44" s="13"/>
      <c r="N44" s="24"/>
    </row>
    <row r="45" spans="1:14" s="2" customFormat="1" ht="15" x14ac:dyDescent="0.2">
      <c r="B45" s="139" t="s">
        <v>799</v>
      </c>
      <c r="C45" s="3">
        <v>29</v>
      </c>
      <c r="D45" s="3">
        <v>24</v>
      </c>
      <c r="E45" s="3">
        <v>31</v>
      </c>
      <c r="F45" s="3">
        <v>36</v>
      </c>
      <c r="G45" s="3">
        <v>0</v>
      </c>
      <c r="H45" s="3">
        <v>0</v>
      </c>
      <c r="I45" s="3"/>
      <c r="J45" s="13"/>
      <c r="K45" s="13"/>
      <c r="L45" s="13"/>
      <c r="M45" s="13"/>
      <c r="N45" s="24"/>
    </row>
    <row r="46" spans="1:14" s="2" customFormat="1" ht="15" x14ac:dyDescent="0.2">
      <c r="B46" s="139" t="s">
        <v>800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/>
      <c r="J46" s="13"/>
      <c r="K46" s="13"/>
      <c r="L46" s="13"/>
      <c r="M46" s="13"/>
      <c r="N46" s="24"/>
    </row>
    <row r="47" spans="1:14" s="2" customFormat="1" ht="15" x14ac:dyDescent="0.2">
      <c r="B47" s="139" t="s">
        <v>801</v>
      </c>
      <c r="C47" s="3">
        <v>16</v>
      </c>
      <c r="D47" s="3">
        <v>15</v>
      </c>
      <c r="E47" s="3">
        <v>17</v>
      </c>
      <c r="F47" s="3">
        <v>17</v>
      </c>
      <c r="G47" s="3">
        <v>0</v>
      </c>
      <c r="H47" s="3">
        <v>0</v>
      </c>
      <c r="I47" s="3"/>
      <c r="J47" s="13"/>
      <c r="K47" s="13"/>
      <c r="L47" s="13"/>
      <c r="M47" s="13"/>
      <c r="N47" s="24"/>
    </row>
    <row r="48" spans="1:14" s="2" customFormat="1" ht="15" x14ac:dyDescent="0.2">
      <c r="B48" s="139" t="s">
        <v>802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/>
      <c r="J48" s="13"/>
      <c r="K48" s="13"/>
      <c r="L48" s="13"/>
      <c r="M48" s="13"/>
      <c r="N48" s="24"/>
    </row>
    <row r="49" spans="2:15" s="2" customFormat="1" ht="15" x14ac:dyDescent="0.2">
      <c r="B49" s="139" t="s">
        <v>803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/>
      <c r="J49" s="13"/>
      <c r="K49" s="13"/>
      <c r="L49" s="13"/>
      <c r="M49" s="13"/>
      <c r="N49" s="24"/>
    </row>
    <row r="50" spans="2:15" s="2" customFormat="1" ht="15" x14ac:dyDescent="0.2">
      <c r="B50" s="139" t="s">
        <v>804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/>
      <c r="J50" s="249"/>
      <c r="K50" s="249"/>
      <c r="L50" s="250"/>
      <c r="M50" s="249"/>
      <c r="N50" s="24"/>
    </row>
    <row r="51" spans="2:15" s="2" customFormat="1" ht="15" x14ac:dyDescent="0.2">
      <c r="B51" s="147"/>
      <c r="C51" s="3"/>
      <c r="D51" s="3"/>
      <c r="E51" s="3"/>
      <c r="F51" s="3"/>
      <c r="G51" s="3"/>
      <c r="H51" s="3"/>
      <c r="I51" s="3"/>
      <c r="J51" s="249"/>
      <c r="K51" s="249"/>
      <c r="L51" s="249"/>
      <c r="M51" s="249"/>
      <c r="N51" s="24"/>
    </row>
    <row r="52" spans="2:15" s="2" customFormat="1" ht="15" x14ac:dyDescent="0.2">
      <c r="B52" s="140" t="s">
        <v>46</v>
      </c>
      <c r="C52" s="95">
        <f t="shared" ref="C52:I52" si="2">SUM(C3:C51)</f>
        <v>2324</v>
      </c>
      <c r="D52" s="223">
        <f t="shared" si="2"/>
        <v>2323</v>
      </c>
      <c r="E52" s="223">
        <f t="shared" si="2"/>
        <v>2301</v>
      </c>
      <c r="F52" s="223">
        <f t="shared" si="2"/>
        <v>2276</v>
      </c>
      <c r="G52" s="222">
        <f t="shared" si="2"/>
        <v>2279</v>
      </c>
      <c r="H52" s="222">
        <f t="shared" si="2"/>
        <v>2287</v>
      </c>
      <c r="I52" s="223">
        <f t="shared" si="2"/>
        <v>2233</v>
      </c>
      <c r="J52" s="223">
        <f t="shared" ref="J52:L52" si="3">SUM(J3:J51)</f>
        <v>2231</v>
      </c>
      <c r="K52" s="223">
        <f t="shared" si="3"/>
        <v>2204</v>
      </c>
      <c r="L52" s="222">
        <f t="shared" si="3"/>
        <v>2236</v>
      </c>
      <c r="M52" s="251">
        <f>SUM(M3:M51)</f>
        <v>32</v>
      </c>
      <c r="N52" s="219">
        <f>(L52/K52)-1</f>
        <v>1.4519056261343088E-2</v>
      </c>
    </row>
    <row r="53" spans="2:15" s="23" customFormat="1" ht="15" x14ac:dyDescent="0.2">
      <c r="B53" s="117"/>
      <c r="C53" s="3"/>
      <c r="D53" s="3">
        <f t="shared" ref="D53:J53" si="4">SUM(D52-C52)</f>
        <v>-1</v>
      </c>
      <c r="E53" s="3">
        <f t="shared" si="4"/>
        <v>-22</v>
      </c>
      <c r="F53" s="3">
        <f t="shared" si="4"/>
        <v>-25</v>
      </c>
      <c r="G53" s="3">
        <f t="shared" si="4"/>
        <v>3</v>
      </c>
      <c r="H53" s="3">
        <f t="shared" si="4"/>
        <v>8</v>
      </c>
      <c r="I53" s="3">
        <f t="shared" si="4"/>
        <v>-54</v>
      </c>
      <c r="J53" s="3">
        <f t="shared" si="4"/>
        <v>-2</v>
      </c>
      <c r="K53" s="3">
        <f t="shared" ref="K53" si="5">SUM(K52-J52)</f>
        <v>-27</v>
      </c>
      <c r="L53" s="3">
        <f t="shared" ref="L53" si="6">SUM(L52-K52)</f>
        <v>32</v>
      </c>
      <c r="M53" s="3"/>
      <c r="N53" s="3"/>
      <c r="O53" s="2"/>
    </row>
    <row r="54" spans="2:15" s="23" customFormat="1" ht="15" x14ac:dyDescent="0.2">
      <c r="C54" s="3"/>
      <c r="D54" s="3"/>
      <c r="E54" s="3"/>
      <c r="F54" s="3"/>
      <c r="G54" s="3"/>
      <c r="H54" s="3"/>
      <c r="I54" s="3"/>
      <c r="J54" s="13"/>
      <c r="K54" s="13"/>
      <c r="L54" s="13"/>
      <c r="M54" s="13"/>
      <c r="N54" s="3"/>
      <c r="O54" s="2"/>
    </row>
    <row r="55" spans="2:15" s="2" customFormat="1" ht="15" x14ac:dyDescent="0.2">
      <c r="B55" s="141" t="s">
        <v>38</v>
      </c>
      <c r="C55" s="3"/>
      <c r="D55" s="3"/>
      <c r="E55" s="3"/>
      <c r="F55" s="13"/>
      <c r="G55" s="13"/>
      <c r="H55" s="24"/>
      <c r="I55" s="3"/>
      <c r="J55" s="3"/>
      <c r="K55" s="3"/>
      <c r="L55" s="3"/>
      <c r="M55" s="3"/>
      <c r="N55" s="3"/>
    </row>
    <row r="56" spans="2:15" s="2" customFormat="1" ht="15" x14ac:dyDescent="0.2">
      <c r="B56" s="73" t="s">
        <v>39</v>
      </c>
      <c r="C56" s="3"/>
      <c r="D56" s="3"/>
      <c r="E56" s="3"/>
      <c r="F56" s="13"/>
      <c r="G56" s="13"/>
      <c r="H56" s="24"/>
      <c r="I56" s="3"/>
      <c r="J56" s="3"/>
      <c r="K56" s="3"/>
      <c r="L56" s="3"/>
      <c r="M56" s="3"/>
      <c r="N56" s="3"/>
    </row>
    <row r="57" spans="2:15" s="2" customFormat="1" ht="15" x14ac:dyDescent="0.2">
      <c r="B57" s="142" t="s">
        <v>40</v>
      </c>
      <c r="F57" s="14"/>
      <c r="G57" s="14"/>
      <c r="H57" s="24"/>
      <c r="I57" s="18"/>
    </row>
    <row r="58" spans="2:15" s="2" customFormat="1" ht="15" x14ac:dyDescent="0.2">
      <c r="B58" s="107" t="s">
        <v>41</v>
      </c>
      <c r="F58" s="14"/>
      <c r="G58" s="14"/>
      <c r="H58" s="24"/>
      <c r="I58" s="18"/>
    </row>
    <row r="59" spans="2:15" s="2" customFormat="1" ht="15" x14ac:dyDescent="0.2">
      <c r="B59" s="143" t="s">
        <v>42</v>
      </c>
      <c r="F59" s="14"/>
      <c r="G59" s="14"/>
      <c r="H59" s="24"/>
      <c r="I59" s="18"/>
    </row>
    <row r="60" spans="2:15" s="2" customFormat="1" ht="15" x14ac:dyDescent="0.2">
      <c r="B60" s="144" t="s">
        <v>43</v>
      </c>
      <c r="F60" s="14"/>
      <c r="G60" s="14"/>
      <c r="H60" s="24"/>
      <c r="I60" s="18"/>
    </row>
    <row r="61" spans="2:15" s="2" customFormat="1" ht="15" x14ac:dyDescent="0.2">
      <c r="J61" s="14"/>
      <c r="K61" s="14"/>
      <c r="L61" s="14"/>
      <c r="M61" s="14"/>
      <c r="N61" s="18"/>
    </row>
  </sheetData>
  <sortState xmlns:xlrd2="http://schemas.microsoft.com/office/spreadsheetml/2017/richdata2" ref="A3:N50">
    <sortCondition descending="1" ref="N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N77"/>
  <sheetViews>
    <sheetView workbookViewId="0"/>
  </sheetViews>
  <sheetFormatPr baseColWidth="10" defaultColWidth="8.83203125" defaultRowHeight="13" x14ac:dyDescent="0.15"/>
  <cols>
    <col min="2" max="2" width="29.83203125" customWidth="1"/>
    <col min="3" max="9" width="8.5" customWidth="1"/>
    <col min="10" max="10" width="9" customWidth="1"/>
    <col min="12" max="12" width="10.6640625" customWidth="1"/>
  </cols>
  <sheetData>
    <row r="1" spans="1:14" s="2" customFormat="1" ht="15" x14ac:dyDescent="0.2">
      <c r="B1" s="129" t="s">
        <v>805</v>
      </c>
      <c r="C1" s="130"/>
      <c r="D1" s="130"/>
      <c r="E1" s="130"/>
      <c r="F1" s="130"/>
      <c r="G1" s="130"/>
      <c r="H1" s="131"/>
      <c r="I1" s="131"/>
      <c r="J1" s="13"/>
      <c r="K1" s="13"/>
      <c r="L1" s="151"/>
      <c r="M1" s="13"/>
      <c r="N1" s="133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5" customHeight="1" x14ac:dyDescent="0.2">
      <c r="A3" s="19">
        <v>2068</v>
      </c>
      <c r="B3" s="134" t="s">
        <v>824</v>
      </c>
      <c r="C3" s="3">
        <v>10</v>
      </c>
      <c r="D3" s="3">
        <v>11</v>
      </c>
      <c r="E3" s="3">
        <v>9</v>
      </c>
      <c r="F3" s="3">
        <v>8</v>
      </c>
      <c r="G3" s="3">
        <v>10</v>
      </c>
      <c r="H3" s="3">
        <v>8</v>
      </c>
      <c r="I3" s="3">
        <v>9</v>
      </c>
      <c r="J3" s="218">
        <v>11</v>
      </c>
      <c r="K3" s="264">
        <f>VLOOKUP(A3,'[1]District Growth'!$A:$J,5,FALSE)</f>
        <v>18</v>
      </c>
      <c r="L3" s="95">
        <f>VLOOKUP(A3,'[1]District Growth'!$A:$K,6,FALSE)</f>
        <v>26</v>
      </c>
      <c r="M3" s="3">
        <f t="shared" ref="M3:M34" si="0">L3-K3</f>
        <v>8</v>
      </c>
      <c r="N3" s="219">
        <f t="shared" ref="N3:N34" si="1">(L3/K3)-1</f>
        <v>0.44444444444444442</v>
      </c>
    </row>
    <row r="4" spans="1:14" s="2" customFormat="1" ht="15" customHeight="1" x14ac:dyDescent="0.2">
      <c r="A4" s="19">
        <v>2074</v>
      </c>
      <c r="B4" s="134" t="s">
        <v>838</v>
      </c>
      <c r="C4" s="3">
        <v>30</v>
      </c>
      <c r="D4" s="3">
        <v>23</v>
      </c>
      <c r="E4" s="3">
        <v>25</v>
      </c>
      <c r="F4" s="3">
        <v>22</v>
      </c>
      <c r="G4" s="3">
        <v>24</v>
      </c>
      <c r="H4" s="3">
        <v>29</v>
      </c>
      <c r="I4" s="3">
        <v>30</v>
      </c>
      <c r="J4" s="218">
        <v>27</v>
      </c>
      <c r="K4" s="264">
        <f>VLOOKUP(A4,'[1]District Growth'!$A:$J,5,FALSE)</f>
        <v>25</v>
      </c>
      <c r="L4" s="95">
        <f>VLOOKUP(A4,'[1]District Growth'!$A:$K,6,FALSE)</f>
        <v>32</v>
      </c>
      <c r="M4" s="3">
        <f t="shared" si="0"/>
        <v>7</v>
      </c>
      <c r="N4" s="219">
        <f t="shared" si="1"/>
        <v>0.28000000000000003</v>
      </c>
    </row>
    <row r="5" spans="1:14" s="2" customFormat="1" ht="15" x14ac:dyDescent="0.2">
      <c r="A5" s="19">
        <v>2061</v>
      </c>
      <c r="B5" s="135" t="s">
        <v>842</v>
      </c>
      <c r="C5" s="3">
        <v>56</v>
      </c>
      <c r="D5" s="3">
        <v>55</v>
      </c>
      <c r="E5" s="3">
        <v>48</v>
      </c>
      <c r="F5" s="3">
        <v>49</v>
      </c>
      <c r="G5" s="3">
        <v>58</v>
      </c>
      <c r="H5" s="3">
        <v>66</v>
      </c>
      <c r="I5" s="3">
        <v>60</v>
      </c>
      <c r="J5" s="218">
        <v>57</v>
      </c>
      <c r="K5" s="264">
        <f>VLOOKUP(A5,'[1]District Growth'!$A:$J,5,FALSE)</f>
        <v>47</v>
      </c>
      <c r="L5" s="95">
        <f>VLOOKUP(A5,'[1]District Growth'!$A:$K,6,FALSE)</f>
        <v>59</v>
      </c>
      <c r="M5" s="3">
        <f t="shared" si="0"/>
        <v>12</v>
      </c>
      <c r="N5" s="219">
        <f t="shared" si="1"/>
        <v>0.25531914893617014</v>
      </c>
    </row>
    <row r="6" spans="1:14" s="2" customFormat="1" ht="15" x14ac:dyDescent="0.2">
      <c r="A6" s="19">
        <v>28832</v>
      </c>
      <c r="B6" s="134" t="s">
        <v>843</v>
      </c>
      <c r="C6" s="3">
        <v>6</v>
      </c>
      <c r="D6" s="3">
        <v>4</v>
      </c>
      <c r="E6" s="3">
        <v>7</v>
      </c>
      <c r="F6" s="3">
        <v>6</v>
      </c>
      <c r="G6" s="3">
        <v>11</v>
      </c>
      <c r="H6" s="3">
        <v>10</v>
      </c>
      <c r="I6" s="3">
        <v>7</v>
      </c>
      <c r="J6" s="218">
        <v>5</v>
      </c>
      <c r="K6" s="264">
        <f>VLOOKUP(A6,'[1]District Growth'!$A:$J,5,FALSE)</f>
        <v>8</v>
      </c>
      <c r="L6" s="95">
        <f>VLOOKUP(A6,'[1]District Growth'!$A:$K,6,FALSE)</f>
        <v>10</v>
      </c>
      <c r="M6" s="3">
        <f t="shared" si="0"/>
        <v>2</v>
      </c>
      <c r="N6" s="219">
        <f t="shared" si="1"/>
        <v>0.25</v>
      </c>
    </row>
    <row r="7" spans="1:14" s="2" customFormat="1" ht="15" x14ac:dyDescent="0.2">
      <c r="A7" s="19">
        <v>90048</v>
      </c>
      <c r="B7" s="135" t="s">
        <v>1151</v>
      </c>
      <c r="C7" s="3"/>
      <c r="D7" s="3"/>
      <c r="E7" s="3"/>
      <c r="F7" s="3"/>
      <c r="G7" s="3"/>
      <c r="H7" s="3"/>
      <c r="I7" s="3"/>
      <c r="J7" s="252">
        <v>0</v>
      </c>
      <c r="K7" s="264">
        <f>VLOOKUP(A7,'[1]District Growth'!$A:$J,5,FALSE)</f>
        <v>23</v>
      </c>
      <c r="L7" s="95">
        <f>VLOOKUP(A7,'[1]District Growth'!$A:$K,6,FALSE)</f>
        <v>27</v>
      </c>
      <c r="M7" s="3">
        <f t="shared" si="0"/>
        <v>4</v>
      </c>
      <c r="N7" s="219">
        <f t="shared" si="1"/>
        <v>0.17391304347826098</v>
      </c>
    </row>
    <row r="8" spans="1:14" s="2" customFormat="1" ht="15" x14ac:dyDescent="0.2">
      <c r="A8" s="19">
        <v>25042</v>
      </c>
      <c r="B8" s="134" t="s">
        <v>829</v>
      </c>
      <c r="C8" s="3">
        <v>45</v>
      </c>
      <c r="D8" s="3">
        <v>38</v>
      </c>
      <c r="E8" s="3">
        <v>42</v>
      </c>
      <c r="F8" s="3">
        <v>34</v>
      </c>
      <c r="G8" s="3">
        <v>41</v>
      </c>
      <c r="H8" s="3">
        <v>39</v>
      </c>
      <c r="I8" s="3">
        <v>41</v>
      </c>
      <c r="J8" s="218">
        <v>42</v>
      </c>
      <c r="K8" s="264">
        <f>VLOOKUP(A8,'[1]District Growth'!$A:$J,5,FALSE)</f>
        <v>42</v>
      </c>
      <c r="L8" s="95">
        <f>VLOOKUP(A8,'[1]District Growth'!$A:$K,6,FALSE)</f>
        <v>48</v>
      </c>
      <c r="M8" s="3">
        <f t="shared" si="0"/>
        <v>6</v>
      </c>
      <c r="N8" s="219">
        <f t="shared" si="1"/>
        <v>0.14285714285714279</v>
      </c>
    </row>
    <row r="9" spans="1:14" s="2" customFormat="1" ht="15" x14ac:dyDescent="0.2">
      <c r="A9" s="19">
        <v>50602</v>
      </c>
      <c r="B9" s="135" t="s">
        <v>850</v>
      </c>
      <c r="C9" s="3">
        <v>20</v>
      </c>
      <c r="D9" s="3">
        <v>18</v>
      </c>
      <c r="E9" s="3">
        <v>18</v>
      </c>
      <c r="F9" s="3">
        <v>20</v>
      </c>
      <c r="G9" s="3">
        <v>26</v>
      </c>
      <c r="H9" s="3">
        <v>29</v>
      </c>
      <c r="I9" s="3">
        <v>29</v>
      </c>
      <c r="J9" s="218">
        <v>33</v>
      </c>
      <c r="K9" s="264">
        <f>VLOOKUP(A9,'[1]District Growth'!$A:$J,5,FALSE)</f>
        <v>31</v>
      </c>
      <c r="L9" s="95">
        <f>VLOOKUP(A9,'[1]District Growth'!$A:$K,6,FALSE)</f>
        <v>35</v>
      </c>
      <c r="M9" s="3">
        <f t="shared" si="0"/>
        <v>4</v>
      </c>
      <c r="N9" s="219">
        <f t="shared" si="1"/>
        <v>0.12903225806451624</v>
      </c>
    </row>
    <row r="10" spans="1:14" s="2" customFormat="1" ht="15" x14ac:dyDescent="0.2">
      <c r="A10" s="19">
        <v>2083</v>
      </c>
      <c r="B10" s="135" t="s">
        <v>840</v>
      </c>
      <c r="C10" s="3">
        <v>15</v>
      </c>
      <c r="D10" s="3">
        <v>11</v>
      </c>
      <c r="E10" s="3">
        <v>15</v>
      </c>
      <c r="F10" s="3">
        <v>16</v>
      </c>
      <c r="G10" s="3">
        <v>16</v>
      </c>
      <c r="H10" s="3">
        <v>12</v>
      </c>
      <c r="I10" s="3">
        <v>17</v>
      </c>
      <c r="J10" s="218">
        <v>20</v>
      </c>
      <c r="K10" s="264">
        <f>VLOOKUP(A10,'[1]District Growth'!$A:$J,5,FALSE)</f>
        <v>18</v>
      </c>
      <c r="L10" s="95">
        <f>VLOOKUP(A10,'[1]District Growth'!$A:$K,6,FALSE)</f>
        <v>20</v>
      </c>
      <c r="M10" s="3">
        <f t="shared" si="0"/>
        <v>2</v>
      </c>
      <c r="N10" s="219">
        <f t="shared" si="1"/>
        <v>0.11111111111111116</v>
      </c>
    </row>
    <row r="11" spans="1:14" s="2" customFormat="1" ht="15" x14ac:dyDescent="0.2">
      <c r="A11" s="19">
        <v>22339</v>
      </c>
      <c r="B11" s="135" t="s">
        <v>832</v>
      </c>
      <c r="C11" s="3">
        <v>43</v>
      </c>
      <c r="D11" s="3">
        <v>41</v>
      </c>
      <c r="E11" s="3">
        <v>30</v>
      </c>
      <c r="F11" s="3">
        <v>28</v>
      </c>
      <c r="G11" s="3">
        <v>28</v>
      </c>
      <c r="H11" s="3">
        <v>27</v>
      </c>
      <c r="I11" s="3">
        <v>29</v>
      </c>
      <c r="J11" s="218">
        <v>26</v>
      </c>
      <c r="K11" s="264">
        <f>VLOOKUP(A11,'[1]District Growth'!$A:$J,5,FALSE)</f>
        <v>19</v>
      </c>
      <c r="L11" s="95">
        <f>VLOOKUP(A11,'[1]District Growth'!$A:$K,6,FALSE)</f>
        <v>21</v>
      </c>
      <c r="M11" s="3">
        <f t="shared" si="0"/>
        <v>2</v>
      </c>
      <c r="N11" s="219">
        <f t="shared" si="1"/>
        <v>0.10526315789473695</v>
      </c>
    </row>
    <row r="12" spans="1:14" s="2" customFormat="1" ht="15" x14ac:dyDescent="0.2">
      <c r="A12" s="19">
        <v>2065</v>
      </c>
      <c r="B12" s="134" t="s">
        <v>823</v>
      </c>
      <c r="C12" s="3">
        <v>34</v>
      </c>
      <c r="D12" s="3">
        <v>32</v>
      </c>
      <c r="E12" s="3">
        <v>43</v>
      </c>
      <c r="F12" s="3">
        <v>57</v>
      </c>
      <c r="G12" s="3">
        <v>53</v>
      </c>
      <c r="H12" s="3">
        <v>54</v>
      </c>
      <c r="I12" s="3">
        <v>56</v>
      </c>
      <c r="J12" s="218">
        <v>52</v>
      </c>
      <c r="K12" s="264">
        <f>VLOOKUP(A12,'[1]District Growth'!$A:$J,5,FALSE)</f>
        <v>49</v>
      </c>
      <c r="L12" s="95">
        <f>VLOOKUP(A12,'[1]District Growth'!$A:$K,6,FALSE)</f>
        <v>54</v>
      </c>
      <c r="M12" s="3">
        <f t="shared" si="0"/>
        <v>5</v>
      </c>
      <c r="N12" s="219">
        <f t="shared" si="1"/>
        <v>0.1020408163265305</v>
      </c>
    </row>
    <row r="13" spans="1:14" s="2" customFormat="1" ht="15" x14ac:dyDescent="0.2">
      <c r="A13" s="19">
        <v>2059</v>
      </c>
      <c r="B13" s="134" t="s">
        <v>821</v>
      </c>
      <c r="C13" s="3">
        <v>14</v>
      </c>
      <c r="D13" s="3">
        <v>9</v>
      </c>
      <c r="E13" s="3">
        <v>9</v>
      </c>
      <c r="F13" s="3">
        <v>8</v>
      </c>
      <c r="G13" s="3">
        <v>10</v>
      </c>
      <c r="H13" s="3">
        <v>10</v>
      </c>
      <c r="I13" s="3">
        <v>10</v>
      </c>
      <c r="J13" s="218">
        <v>10</v>
      </c>
      <c r="K13" s="264">
        <f>VLOOKUP(A13,'[1]District Growth'!$A:$J,5,FALSE)</f>
        <v>10</v>
      </c>
      <c r="L13" s="95">
        <f>VLOOKUP(A13,'[1]District Growth'!$A:$K,6,FALSE)</f>
        <v>11</v>
      </c>
      <c r="M13" s="3">
        <f t="shared" si="0"/>
        <v>1</v>
      </c>
      <c r="N13" s="219">
        <f t="shared" si="1"/>
        <v>0.10000000000000009</v>
      </c>
    </row>
    <row r="14" spans="1:14" s="2" customFormat="1" ht="15" x14ac:dyDescent="0.2">
      <c r="A14" s="19">
        <v>2094</v>
      </c>
      <c r="B14" s="134" t="s">
        <v>819</v>
      </c>
      <c r="C14" s="3">
        <v>23</v>
      </c>
      <c r="D14" s="3">
        <v>21</v>
      </c>
      <c r="E14" s="3">
        <v>19</v>
      </c>
      <c r="F14" s="3">
        <v>17</v>
      </c>
      <c r="G14" s="3">
        <v>17</v>
      </c>
      <c r="H14" s="3">
        <v>14</v>
      </c>
      <c r="I14" s="3">
        <v>13</v>
      </c>
      <c r="J14" s="218">
        <v>11</v>
      </c>
      <c r="K14" s="264">
        <f>VLOOKUP(A14,'[1]District Growth'!$A:$J,5,FALSE)</f>
        <v>11</v>
      </c>
      <c r="L14" s="95">
        <f>VLOOKUP(A14,'[1]District Growth'!$A:$K,6,FALSE)</f>
        <v>12</v>
      </c>
      <c r="M14" s="3">
        <f t="shared" si="0"/>
        <v>1</v>
      </c>
      <c r="N14" s="219">
        <f t="shared" si="1"/>
        <v>9.0909090909090828E-2</v>
      </c>
    </row>
    <row r="15" spans="1:14" s="2" customFormat="1" ht="15" x14ac:dyDescent="0.2">
      <c r="A15" s="19">
        <v>2072</v>
      </c>
      <c r="B15" s="134" t="s">
        <v>826</v>
      </c>
      <c r="C15" s="3">
        <v>20</v>
      </c>
      <c r="D15" s="3">
        <v>17</v>
      </c>
      <c r="E15" s="3">
        <v>14</v>
      </c>
      <c r="F15" s="3">
        <v>15</v>
      </c>
      <c r="G15" s="3">
        <v>17</v>
      </c>
      <c r="H15" s="3">
        <v>18</v>
      </c>
      <c r="I15" s="3">
        <v>12</v>
      </c>
      <c r="J15" s="218">
        <v>13</v>
      </c>
      <c r="K15" s="264">
        <f>VLOOKUP(A15,'[1]District Growth'!$A:$J,5,FALSE)</f>
        <v>12</v>
      </c>
      <c r="L15" s="95">
        <f>VLOOKUP(A15,'[1]District Growth'!$A:$K,6,FALSE)</f>
        <v>13</v>
      </c>
      <c r="M15" s="3">
        <f t="shared" si="0"/>
        <v>1</v>
      </c>
      <c r="N15" s="219">
        <f t="shared" si="1"/>
        <v>8.3333333333333259E-2</v>
      </c>
    </row>
    <row r="16" spans="1:14" s="2" customFormat="1" ht="15" x14ac:dyDescent="0.2">
      <c r="A16" s="19">
        <v>2075</v>
      </c>
      <c r="B16" s="134" t="s">
        <v>816</v>
      </c>
      <c r="C16" s="3">
        <v>61</v>
      </c>
      <c r="D16" s="3">
        <v>60</v>
      </c>
      <c r="E16" s="3">
        <v>60</v>
      </c>
      <c r="F16" s="3">
        <v>60</v>
      </c>
      <c r="G16" s="3">
        <v>69</v>
      </c>
      <c r="H16" s="3">
        <v>76</v>
      </c>
      <c r="I16" s="3">
        <v>90</v>
      </c>
      <c r="J16" s="218">
        <v>109</v>
      </c>
      <c r="K16" s="264">
        <f>VLOOKUP(A16,'[1]District Growth'!$A:$J,5,FALSE)</f>
        <v>109</v>
      </c>
      <c r="L16" s="95">
        <f>VLOOKUP(A16,'[1]District Growth'!$A:$K,6,FALSE)</f>
        <v>118</v>
      </c>
      <c r="M16" s="3">
        <f t="shared" si="0"/>
        <v>9</v>
      </c>
      <c r="N16" s="219">
        <f t="shared" si="1"/>
        <v>8.256880733944949E-2</v>
      </c>
    </row>
    <row r="17" spans="1:14" s="2" customFormat="1" ht="15" x14ac:dyDescent="0.2">
      <c r="A17" s="19">
        <v>23411</v>
      </c>
      <c r="B17" s="134" t="s">
        <v>836</v>
      </c>
      <c r="C17" s="3">
        <v>42</v>
      </c>
      <c r="D17" s="3">
        <v>45</v>
      </c>
      <c r="E17" s="3">
        <v>38</v>
      </c>
      <c r="F17" s="3">
        <v>34</v>
      </c>
      <c r="G17" s="3">
        <v>34</v>
      </c>
      <c r="H17" s="3">
        <v>40</v>
      </c>
      <c r="I17" s="3">
        <v>46</v>
      </c>
      <c r="J17" s="218">
        <v>54</v>
      </c>
      <c r="K17" s="264">
        <f>VLOOKUP(A17,'[1]District Growth'!$A:$J,5,FALSE)</f>
        <v>57</v>
      </c>
      <c r="L17" s="95">
        <f>VLOOKUP(A17,'[1]District Growth'!$A:$K,6,FALSE)</f>
        <v>61</v>
      </c>
      <c r="M17" s="3">
        <f t="shared" si="0"/>
        <v>4</v>
      </c>
      <c r="N17" s="219">
        <f t="shared" si="1"/>
        <v>7.0175438596491224E-2</v>
      </c>
    </row>
    <row r="18" spans="1:14" s="2" customFormat="1" ht="15" x14ac:dyDescent="0.2">
      <c r="A18" s="19">
        <v>2073</v>
      </c>
      <c r="B18" s="135" t="s">
        <v>827</v>
      </c>
      <c r="C18" s="3">
        <v>49</v>
      </c>
      <c r="D18" s="3">
        <v>44</v>
      </c>
      <c r="E18" s="3">
        <v>58</v>
      </c>
      <c r="F18" s="3">
        <v>57</v>
      </c>
      <c r="G18" s="3">
        <v>54</v>
      </c>
      <c r="H18" s="3">
        <v>49</v>
      </c>
      <c r="I18" s="3">
        <v>52</v>
      </c>
      <c r="J18" s="218">
        <v>49</v>
      </c>
      <c r="K18" s="264">
        <f>VLOOKUP(A18,'[1]District Growth'!$A:$J,5,FALSE)</f>
        <v>47</v>
      </c>
      <c r="L18" s="95">
        <f>VLOOKUP(A18,'[1]District Growth'!$A:$K,6,FALSE)</f>
        <v>50</v>
      </c>
      <c r="M18" s="3">
        <f t="shared" si="0"/>
        <v>3</v>
      </c>
      <c r="N18" s="219">
        <f t="shared" si="1"/>
        <v>6.3829787234042534E-2</v>
      </c>
    </row>
    <row r="19" spans="1:14" s="2" customFormat="1" ht="15" x14ac:dyDescent="0.2">
      <c r="A19" s="19">
        <v>2089</v>
      </c>
      <c r="B19" s="135" t="s">
        <v>833</v>
      </c>
      <c r="C19" s="3">
        <v>19</v>
      </c>
      <c r="D19" s="3">
        <v>19</v>
      </c>
      <c r="E19" s="3">
        <v>18</v>
      </c>
      <c r="F19" s="3">
        <v>18</v>
      </c>
      <c r="G19" s="3">
        <v>20</v>
      </c>
      <c r="H19" s="3">
        <v>21</v>
      </c>
      <c r="I19" s="3">
        <v>18</v>
      </c>
      <c r="J19" s="218">
        <v>21</v>
      </c>
      <c r="K19" s="264">
        <f>VLOOKUP(A19,'[1]District Growth'!$A:$J,5,FALSE)</f>
        <v>17</v>
      </c>
      <c r="L19" s="95">
        <f>VLOOKUP(A19,'[1]District Growth'!$A:$K,6,FALSE)</f>
        <v>18</v>
      </c>
      <c r="M19" s="3">
        <f t="shared" si="0"/>
        <v>1</v>
      </c>
      <c r="N19" s="219">
        <f t="shared" si="1"/>
        <v>5.8823529411764719E-2</v>
      </c>
    </row>
    <row r="20" spans="1:14" s="2" customFormat="1" ht="15" x14ac:dyDescent="0.2">
      <c r="A20" s="19">
        <v>2095</v>
      </c>
      <c r="B20" s="135" t="s">
        <v>814</v>
      </c>
      <c r="C20" s="3">
        <v>48</v>
      </c>
      <c r="D20" s="3">
        <v>51</v>
      </c>
      <c r="E20" s="3">
        <v>48</v>
      </c>
      <c r="F20" s="3">
        <v>55</v>
      </c>
      <c r="G20" s="3">
        <v>57</v>
      </c>
      <c r="H20" s="3">
        <v>51</v>
      </c>
      <c r="I20" s="3">
        <v>49</v>
      </c>
      <c r="J20" s="218">
        <v>45</v>
      </c>
      <c r="K20" s="264">
        <f>VLOOKUP(A20,'[1]District Growth'!$A:$J,5,FALSE)</f>
        <v>38</v>
      </c>
      <c r="L20" s="95">
        <f>VLOOKUP(A20,'[1]District Growth'!$A:$K,6,FALSE)</f>
        <v>40</v>
      </c>
      <c r="M20" s="3">
        <f t="shared" si="0"/>
        <v>2</v>
      </c>
      <c r="N20" s="219">
        <f t="shared" si="1"/>
        <v>5.2631578947368363E-2</v>
      </c>
    </row>
    <row r="21" spans="1:14" s="2" customFormat="1" ht="15" x14ac:dyDescent="0.2">
      <c r="A21" s="19">
        <v>2099</v>
      </c>
      <c r="B21" s="134" t="s">
        <v>852</v>
      </c>
      <c r="C21" s="3">
        <v>47</v>
      </c>
      <c r="D21" s="3">
        <v>41</v>
      </c>
      <c r="E21" s="3">
        <v>37</v>
      </c>
      <c r="F21" s="3">
        <v>32</v>
      </c>
      <c r="G21" s="3">
        <v>33</v>
      </c>
      <c r="H21" s="3">
        <v>42</v>
      </c>
      <c r="I21" s="3">
        <v>46</v>
      </c>
      <c r="J21" s="218">
        <v>49</v>
      </c>
      <c r="K21" s="264">
        <f>VLOOKUP(A21,'[1]District Growth'!$A:$J,5,FALSE)</f>
        <v>49</v>
      </c>
      <c r="L21" s="95">
        <f>VLOOKUP(A21,'[1]District Growth'!$A:$K,6,FALSE)</f>
        <v>51</v>
      </c>
      <c r="M21" s="3">
        <f t="shared" si="0"/>
        <v>2</v>
      </c>
      <c r="N21" s="219">
        <f t="shared" si="1"/>
        <v>4.081632653061229E-2</v>
      </c>
    </row>
    <row r="22" spans="1:14" s="2" customFormat="1" ht="15" x14ac:dyDescent="0.2">
      <c r="A22" s="19">
        <v>2090</v>
      </c>
      <c r="B22" s="134" t="s">
        <v>822</v>
      </c>
      <c r="C22" s="3">
        <v>14</v>
      </c>
      <c r="D22" s="3">
        <v>15</v>
      </c>
      <c r="E22" s="3">
        <v>14</v>
      </c>
      <c r="F22" s="3">
        <v>12</v>
      </c>
      <c r="G22" s="3">
        <v>18</v>
      </c>
      <c r="H22" s="3">
        <v>18</v>
      </c>
      <c r="I22" s="3">
        <v>28</v>
      </c>
      <c r="J22" s="218">
        <v>33</v>
      </c>
      <c r="K22" s="264">
        <f>VLOOKUP(A22,'[1]District Growth'!$A:$J,5,FALSE)</f>
        <v>27</v>
      </c>
      <c r="L22" s="95">
        <f>VLOOKUP(A22,'[1]District Growth'!$A:$K,6,FALSE)</f>
        <v>28</v>
      </c>
      <c r="M22" s="3">
        <f t="shared" si="0"/>
        <v>1</v>
      </c>
      <c r="N22" s="219">
        <f t="shared" si="1"/>
        <v>3.7037037037036979E-2</v>
      </c>
    </row>
    <row r="23" spans="1:14" s="2" customFormat="1" ht="15" x14ac:dyDescent="0.2">
      <c r="A23" s="19">
        <v>2062</v>
      </c>
      <c r="B23" s="135" t="s">
        <v>849</v>
      </c>
      <c r="C23" s="3">
        <v>248</v>
      </c>
      <c r="D23" s="3">
        <v>233</v>
      </c>
      <c r="E23" s="3">
        <v>228</v>
      </c>
      <c r="F23" s="3">
        <v>252</v>
      </c>
      <c r="G23" s="3">
        <v>253</v>
      </c>
      <c r="H23" s="3">
        <v>251</v>
      </c>
      <c r="I23" s="3">
        <v>251</v>
      </c>
      <c r="J23" s="218">
        <v>244</v>
      </c>
      <c r="K23" s="264">
        <f>VLOOKUP(A23,'[1]District Growth'!$A:$J,5,FALSE)</f>
        <v>247</v>
      </c>
      <c r="L23" s="95">
        <f>VLOOKUP(A23,'[1]District Growth'!$A:$K,6,FALSE)</f>
        <v>256</v>
      </c>
      <c r="M23" s="3">
        <f t="shared" si="0"/>
        <v>9</v>
      </c>
      <c r="N23" s="219">
        <f t="shared" si="1"/>
        <v>3.6437246963562764E-2</v>
      </c>
    </row>
    <row r="24" spans="1:14" s="2" customFormat="1" ht="15" x14ac:dyDescent="0.2">
      <c r="A24" s="19">
        <v>2085</v>
      </c>
      <c r="B24" s="134" t="s">
        <v>847</v>
      </c>
      <c r="C24" s="3">
        <v>21</v>
      </c>
      <c r="D24" s="3">
        <v>31</v>
      </c>
      <c r="E24" s="3">
        <v>35</v>
      </c>
      <c r="F24" s="3">
        <v>35</v>
      </c>
      <c r="G24" s="3">
        <v>35</v>
      </c>
      <c r="H24" s="3">
        <v>36</v>
      </c>
      <c r="I24" s="3">
        <v>33</v>
      </c>
      <c r="J24" s="218">
        <v>33</v>
      </c>
      <c r="K24" s="264">
        <f>VLOOKUP(A24,'[1]District Growth'!$A:$J,5,FALSE)</f>
        <v>28</v>
      </c>
      <c r="L24" s="95">
        <f>VLOOKUP(A24,'[1]District Growth'!$A:$K,6,FALSE)</f>
        <v>29</v>
      </c>
      <c r="M24" s="3">
        <f t="shared" si="0"/>
        <v>1</v>
      </c>
      <c r="N24" s="219">
        <f t="shared" si="1"/>
        <v>3.5714285714285809E-2</v>
      </c>
    </row>
    <row r="25" spans="1:14" s="2" customFormat="1" ht="15" x14ac:dyDescent="0.2">
      <c r="A25" s="19">
        <v>79071</v>
      </c>
      <c r="B25" s="135" t="s">
        <v>830</v>
      </c>
      <c r="C25" s="3">
        <v>35</v>
      </c>
      <c r="D25" s="3">
        <v>31</v>
      </c>
      <c r="E25" s="3">
        <v>39</v>
      </c>
      <c r="F25" s="3">
        <v>37</v>
      </c>
      <c r="G25" s="3">
        <v>39</v>
      </c>
      <c r="H25" s="3">
        <v>40</v>
      </c>
      <c r="I25" s="3">
        <v>45</v>
      </c>
      <c r="J25" s="218">
        <v>46</v>
      </c>
      <c r="K25" s="264">
        <f>VLOOKUP(A25,'[1]District Growth'!$A:$J,5,FALSE)</f>
        <v>39</v>
      </c>
      <c r="L25" s="95">
        <f>VLOOKUP(A25,'[1]District Growth'!$A:$K,6,FALSE)</f>
        <v>40</v>
      </c>
      <c r="M25" s="3">
        <f t="shared" si="0"/>
        <v>1</v>
      </c>
      <c r="N25" s="219">
        <f t="shared" si="1"/>
        <v>2.564102564102555E-2</v>
      </c>
    </row>
    <row r="26" spans="1:14" s="2" customFormat="1" ht="15" x14ac:dyDescent="0.2">
      <c r="A26" s="19">
        <v>21591</v>
      </c>
      <c r="B26" s="136" t="s">
        <v>839</v>
      </c>
      <c r="C26" s="3">
        <v>34</v>
      </c>
      <c r="D26" s="3">
        <v>26</v>
      </c>
      <c r="E26" s="3">
        <v>27</v>
      </c>
      <c r="F26" s="3">
        <v>28</v>
      </c>
      <c r="G26" s="3">
        <v>17</v>
      </c>
      <c r="H26" s="3">
        <v>18</v>
      </c>
      <c r="I26" s="3">
        <v>17</v>
      </c>
      <c r="J26" s="218">
        <v>17</v>
      </c>
      <c r="K26" s="264">
        <f>VLOOKUP(A26,'[1]District Growth'!$A:$J,5,FALSE)</f>
        <v>16</v>
      </c>
      <c r="L26" s="95">
        <f>VLOOKUP(A26,'[1]District Growth'!$A:$K,6,FALSE)</f>
        <v>16</v>
      </c>
      <c r="M26" s="3">
        <f t="shared" si="0"/>
        <v>0</v>
      </c>
      <c r="N26" s="219">
        <f t="shared" si="1"/>
        <v>0</v>
      </c>
    </row>
    <row r="27" spans="1:14" s="2" customFormat="1" ht="15" x14ac:dyDescent="0.2">
      <c r="A27" s="19">
        <v>29110</v>
      </c>
      <c r="B27" s="136" t="s">
        <v>855</v>
      </c>
      <c r="C27" s="3">
        <v>14</v>
      </c>
      <c r="D27" s="3">
        <v>19</v>
      </c>
      <c r="E27" s="3">
        <v>23</v>
      </c>
      <c r="F27" s="3">
        <v>26</v>
      </c>
      <c r="G27" s="3">
        <v>31</v>
      </c>
      <c r="H27" s="3">
        <v>35</v>
      </c>
      <c r="I27" s="3">
        <v>36</v>
      </c>
      <c r="J27" s="218">
        <v>22</v>
      </c>
      <c r="K27" s="264">
        <f>VLOOKUP(A27,'[1]District Growth'!$A:$J,5,FALSE)</f>
        <v>22</v>
      </c>
      <c r="L27" s="95">
        <f>VLOOKUP(A27,'[1]District Growth'!$A:$K,6,FALSE)</f>
        <v>22</v>
      </c>
      <c r="M27" s="3">
        <f t="shared" si="0"/>
        <v>0</v>
      </c>
      <c r="N27" s="219">
        <f t="shared" si="1"/>
        <v>0</v>
      </c>
    </row>
    <row r="28" spans="1:14" s="2" customFormat="1" ht="15" x14ac:dyDescent="0.2">
      <c r="A28" s="19">
        <v>2063</v>
      </c>
      <c r="B28" s="137" t="s">
        <v>806</v>
      </c>
      <c r="C28" s="3">
        <v>10</v>
      </c>
      <c r="D28" s="3">
        <v>8</v>
      </c>
      <c r="E28" s="3">
        <v>11</v>
      </c>
      <c r="F28" s="3">
        <v>8</v>
      </c>
      <c r="G28" s="3">
        <v>10</v>
      </c>
      <c r="H28" s="3">
        <v>11</v>
      </c>
      <c r="I28" s="3">
        <v>10</v>
      </c>
      <c r="J28" s="218">
        <v>9</v>
      </c>
      <c r="K28" s="264">
        <f>VLOOKUP(A28,'[1]District Growth'!$A:$J,5,FALSE)</f>
        <v>7</v>
      </c>
      <c r="L28" s="95">
        <f>VLOOKUP(A28,'[1]District Growth'!$A:$K,6,FALSE)</f>
        <v>7</v>
      </c>
      <c r="M28" s="3">
        <f t="shared" si="0"/>
        <v>0</v>
      </c>
      <c r="N28" s="219">
        <f t="shared" si="1"/>
        <v>0</v>
      </c>
    </row>
    <row r="29" spans="1:14" s="2" customFormat="1" ht="15" x14ac:dyDescent="0.2">
      <c r="A29" s="19">
        <v>2069</v>
      </c>
      <c r="B29" s="136" t="s">
        <v>846</v>
      </c>
      <c r="C29" s="3">
        <v>16</v>
      </c>
      <c r="D29" s="3">
        <v>16</v>
      </c>
      <c r="E29" s="3">
        <v>14</v>
      </c>
      <c r="F29" s="3">
        <v>10</v>
      </c>
      <c r="G29" s="3">
        <v>10</v>
      </c>
      <c r="H29" s="3">
        <v>7</v>
      </c>
      <c r="I29" s="3">
        <v>20</v>
      </c>
      <c r="J29" s="218">
        <v>17</v>
      </c>
      <c r="K29" s="264">
        <f>VLOOKUP(A29,'[1]District Growth'!$A:$J,5,FALSE)</f>
        <v>14</v>
      </c>
      <c r="L29" s="95">
        <f>VLOOKUP(A29,'[1]District Growth'!$A:$K,6,FALSE)</f>
        <v>14</v>
      </c>
      <c r="M29" s="3">
        <f t="shared" si="0"/>
        <v>0</v>
      </c>
      <c r="N29" s="219">
        <f t="shared" si="1"/>
        <v>0</v>
      </c>
    </row>
    <row r="30" spans="1:14" s="2" customFormat="1" ht="15" x14ac:dyDescent="0.2">
      <c r="A30" s="19">
        <v>2081</v>
      </c>
      <c r="B30" s="136" t="s">
        <v>831</v>
      </c>
      <c r="C30" s="3">
        <v>30</v>
      </c>
      <c r="D30" s="3">
        <v>27</v>
      </c>
      <c r="E30" s="3">
        <v>18</v>
      </c>
      <c r="F30" s="3">
        <v>18</v>
      </c>
      <c r="G30" s="3">
        <v>18</v>
      </c>
      <c r="H30" s="3">
        <v>18</v>
      </c>
      <c r="I30" s="3">
        <v>21</v>
      </c>
      <c r="J30" s="218">
        <v>21</v>
      </c>
      <c r="K30" s="264">
        <f>VLOOKUP(A30,'[1]District Growth'!$A:$J,5,FALSE)</f>
        <v>21</v>
      </c>
      <c r="L30" s="95">
        <f>VLOOKUP(A30,'[1]District Growth'!$A:$K,6,FALSE)</f>
        <v>21</v>
      </c>
      <c r="M30" s="3">
        <f t="shared" si="0"/>
        <v>0</v>
      </c>
      <c r="N30" s="219">
        <f t="shared" si="1"/>
        <v>0</v>
      </c>
    </row>
    <row r="31" spans="1:14" s="2" customFormat="1" ht="15" x14ac:dyDescent="0.2">
      <c r="A31" s="19">
        <v>2091</v>
      </c>
      <c r="B31" s="136" t="s">
        <v>809</v>
      </c>
      <c r="C31" s="3">
        <v>35</v>
      </c>
      <c r="D31" s="3">
        <v>37</v>
      </c>
      <c r="E31" s="3">
        <v>35</v>
      </c>
      <c r="F31" s="3">
        <v>34</v>
      </c>
      <c r="G31" s="3">
        <v>34</v>
      </c>
      <c r="H31" s="3">
        <v>31</v>
      </c>
      <c r="I31" s="3">
        <v>30</v>
      </c>
      <c r="J31" s="218">
        <v>26</v>
      </c>
      <c r="K31" s="264">
        <f>VLOOKUP(A31,'[1]District Growth'!$A:$J,5,FALSE)</f>
        <v>30</v>
      </c>
      <c r="L31" s="95">
        <f>VLOOKUP(A31,'[1]District Growth'!$A:$K,6,FALSE)</f>
        <v>30</v>
      </c>
      <c r="M31" s="3">
        <f t="shared" si="0"/>
        <v>0</v>
      </c>
      <c r="N31" s="219">
        <f t="shared" si="1"/>
        <v>0</v>
      </c>
    </row>
    <row r="32" spans="1:14" s="2" customFormat="1" ht="15" x14ac:dyDescent="0.2">
      <c r="A32" s="19">
        <v>2092</v>
      </c>
      <c r="B32" s="136" t="s">
        <v>834</v>
      </c>
      <c r="C32" s="3">
        <v>22</v>
      </c>
      <c r="D32" s="3">
        <v>19</v>
      </c>
      <c r="E32" s="3">
        <v>17</v>
      </c>
      <c r="F32" s="3">
        <v>16</v>
      </c>
      <c r="G32" s="3">
        <v>12</v>
      </c>
      <c r="H32" s="3">
        <v>10</v>
      </c>
      <c r="I32" s="3">
        <v>11</v>
      </c>
      <c r="J32" s="218">
        <v>5</v>
      </c>
      <c r="K32" s="264">
        <f>VLOOKUP(A32,'[1]District Growth'!$A:$J,5,FALSE)</f>
        <v>8</v>
      </c>
      <c r="L32" s="95">
        <f>VLOOKUP(A32,'[1]District Growth'!$A:$K,6,FALSE)</f>
        <v>8</v>
      </c>
      <c r="M32" s="3">
        <f t="shared" si="0"/>
        <v>0</v>
      </c>
      <c r="N32" s="219">
        <f t="shared" si="1"/>
        <v>0</v>
      </c>
    </row>
    <row r="33" spans="1:14" s="2" customFormat="1" ht="15" x14ac:dyDescent="0.2">
      <c r="A33" s="19">
        <v>2097</v>
      </c>
      <c r="B33" s="136" t="s">
        <v>808</v>
      </c>
      <c r="C33" s="3">
        <v>8</v>
      </c>
      <c r="D33" s="3">
        <v>5</v>
      </c>
      <c r="E33" s="3">
        <v>5</v>
      </c>
      <c r="F33" s="3">
        <v>7</v>
      </c>
      <c r="G33" s="3">
        <v>7</v>
      </c>
      <c r="H33" s="3">
        <v>8</v>
      </c>
      <c r="I33" s="3">
        <v>7</v>
      </c>
      <c r="J33" s="218">
        <v>6</v>
      </c>
      <c r="K33" s="264">
        <f>VLOOKUP(A33,'[1]District Growth'!$A:$J,5,FALSE)</f>
        <v>6</v>
      </c>
      <c r="L33" s="95">
        <f>VLOOKUP(A33,'[1]District Growth'!$A:$K,6,FALSE)</f>
        <v>6</v>
      </c>
      <c r="M33" s="3">
        <f t="shared" si="0"/>
        <v>0</v>
      </c>
      <c r="N33" s="219">
        <f t="shared" si="1"/>
        <v>0</v>
      </c>
    </row>
    <row r="34" spans="1:14" s="2" customFormat="1" ht="15" x14ac:dyDescent="0.2">
      <c r="A34" s="19">
        <v>22125</v>
      </c>
      <c r="B34" s="136" t="s">
        <v>844</v>
      </c>
      <c r="C34" s="3">
        <v>10</v>
      </c>
      <c r="D34" s="3">
        <v>11</v>
      </c>
      <c r="E34" s="3">
        <v>11</v>
      </c>
      <c r="F34" s="3">
        <v>9</v>
      </c>
      <c r="G34" s="3">
        <v>11</v>
      </c>
      <c r="H34" s="3">
        <v>9</v>
      </c>
      <c r="I34" s="3">
        <v>8</v>
      </c>
      <c r="J34" s="218">
        <v>9</v>
      </c>
      <c r="K34" s="264">
        <f>VLOOKUP(A34,'[1]District Growth'!$A:$J,5,FALSE)</f>
        <v>9</v>
      </c>
      <c r="L34" s="95">
        <f>VLOOKUP(A34,'[1]District Growth'!$A:$K,6,FALSE)</f>
        <v>9</v>
      </c>
      <c r="M34" s="3">
        <f t="shared" si="0"/>
        <v>0</v>
      </c>
      <c r="N34" s="219">
        <f t="shared" si="1"/>
        <v>0</v>
      </c>
    </row>
    <row r="35" spans="1:14" s="2" customFormat="1" ht="15" x14ac:dyDescent="0.2">
      <c r="A35" s="19">
        <v>22257</v>
      </c>
      <c r="B35" s="136" t="s">
        <v>841</v>
      </c>
      <c r="C35" s="3">
        <v>42</v>
      </c>
      <c r="D35" s="3">
        <v>42</v>
      </c>
      <c r="E35" s="3">
        <v>44</v>
      </c>
      <c r="F35" s="3">
        <v>49</v>
      </c>
      <c r="G35" s="3">
        <v>51</v>
      </c>
      <c r="H35" s="3">
        <v>48</v>
      </c>
      <c r="I35" s="3">
        <v>53</v>
      </c>
      <c r="J35" s="218">
        <v>48</v>
      </c>
      <c r="K35" s="264">
        <f>VLOOKUP(A35,'[1]District Growth'!$A:$J,5,FALSE)</f>
        <v>46</v>
      </c>
      <c r="L35" s="95">
        <f>VLOOKUP(A35,'[1]District Growth'!$A:$K,6,FALSE)</f>
        <v>46</v>
      </c>
      <c r="M35" s="3">
        <f t="shared" ref="M35:M66" si="2">L35-K35</f>
        <v>0</v>
      </c>
      <c r="N35" s="219">
        <f t="shared" ref="N35:N53" si="3">(L35/K35)-1</f>
        <v>0</v>
      </c>
    </row>
    <row r="36" spans="1:14" s="2" customFormat="1" ht="15" x14ac:dyDescent="0.2">
      <c r="A36" s="19">
        <v>87271</v>
      </c>
      <c r="B36" s="136" t="s">
        <v>813</v>
      </c>
      <c r="C36" s="3"/>
      <c r="D36" s="3"/>
      <c r="E36" s="3"/>
      <c r="F36" s="3"/>
      <c r="G36" s="3"/>
      <c r="H36" s="3">
        <v>24</v>
      </c>
      <c r="I36" s="3">
        <v>8</v>
      </c>
      <c r="J36" s="218">
        <v>15</v>
      </c>
      <c r="K36" s="264">
        <f>VLOOKUP(A36,'[1]District Growth'!$A:$J,5,FALSE)</f>
        <v>16</v>
      </c>
      <c r="L36" s="95">
        <f>VLOOKUP(A36,'[1]District Growth'!$A:$K,6,FALSE)</f>
        <v>16</v>
      </c>
      <c r="M36" s="3">
        <f t="shared" si="2"/>
        <v>0</v>
      </c>
      <c r="N36" s="219">
        <f t="shared" si="3"/>
        <v>0</v>
      </c>
    </row>
    <row r="37" spans="1:14" s="2" customFormat="1" ht="15" x14ac:dyDescent="0.2">
      <c r="A37" s="19">
        <v>2098</v>
      </c>
      <c r="B37" s="138" t="s">
        <v>835</v>
      </c>
      <c r="C37" s="3">
        <v>80</v>
      </c>
      <c r="D37" s="3">
        <v>79</v>
      </c>
      <c r="E37" s="3">
        <v>69</v>
      </c>
      <c r="F37" s="3">
        <v>72</v>
      </c>
      <c r="G37" s="3">
        <v>73</v>
      </c>
      <c r="H37" s="3">
        <v>77</v>
      </c>
      <c r="I37" s="3">
        <v>74</v>
      </c>
      <c r="J37" s="218">
        <v>74</v>
      </c>
      <c r="K37" s="264">
        <f>VLOOKUP(A37,'[1]District Growth'!$A:$J,5,FALSE)</f>
        <v>75</v>
      </c>
      <c r="L37" s="95">
        <f>VLOOKUP(A37,'[1]District Growth'!$A:$K,6,FALSE)</f>
        <v>73</v>
      </c>
      <c r="M37" s="3">
        <f t="shared" si="2"/>
        <v>-2</v>
      </c>
      <c r="N37" s="219">
        <f t="shared" si="3"/>
        <v>-2.6666666666666616E-2</v>
      </c>
    </row>
    <row r="38" spans="1:14" s="2" customFormat="1" ht="15" x14ac:dyDescent="0.2">
      <c r="A38" s="19">
        <v>2084</v>
      </c>
      <c r="B38" s="150" t="s">
        <v>837</v>
      </c>
      <c r="C38" s="3">
        <v>38</v>
      </c>
      <c r="D38" s="3">
        <v>38</v>
      </c>
      <c r="E38" s="3">
        <v>34</v>
      </c>
      <c r="F38" s="3">
        <v>35</v>
      </c>
      <c r="G38" s="3">
        <v>33</v>
      </c>
      <c r="H38" s="3">
        <v>32</v>
      </c>
      <c r="I38" s="3">
        <v>30</v>
      </c>
      <c r="J38" s="218">
        <v>30</v>
      </c>
      <c r="K38" s="264">
        <f>VLOOKUP(A38,'[1]District Growth'!$A:$J,5,FALSE)</f>
        <v>37</v>
      </c>
      <c r="L38" s="95">
        <f>VLOOKUP(A38,'[1]District Growth'!$A:$K,6,FALSE)</f>
        <v>36</v>
      </c>
      <c r="M38" s="3">
        <f t="shared" si="2"/>
        <v>-1</v>
      </c>
      <c r="N38" s="219">
        <f t="shared" si="3"/>
        <v>-2.7027027027026973E-2</v>
      </c>
    </row>
    <row r="39" spans="1:14" s="2" customFormat="1" ht="15" x14ac:dyDescent="0.2">
      <c r="A39" s="19">
        <v>2100</v>
      </c>
      <c r="B39" s="138" t="s">
        <v>810</v>
      </c>
      <c r="C39" s="3">
        <v>42</v>
      </c>
      <c r="D39" s="3">
        <v>38</v>
      </c>
      <c r="E39" s="3">
        <v>35</v>
      </c>
      <c r="F39" s="3">
        <v>35</v>
      </c>
      <c r="G39" s="3">
        <v>29</v>
      </c>
      <c r="H39" s="3">
        <v>29</v>
      </c>
      <c r="I39" s="3">
        <v>33</v>
      </c>
      <c r="J39" s="218">
        <v>34</v>
      </c>
      <c r="K39" s="264">
        <f>VLOOKUP(A39,'[1]District Growth'!$A:$J,5,FALSE)</f>
        <v>33</v>
      </c>
      <c r="L39" s="95">
        <f>VLOOKUP(A39,'[1]District Growth'!$A:$K,6,FALSE)</f>
        <v>32</v>
      </c>
      <c r="M39" s="3">
        <f t="shared" si="2"/>
        <v>-1</v>
      </c>
      <c r="N39" s="219">
        <f t="shared" si="3"/>
        <v>-3.0303030303030276E-2</v>
      </c>
    </row>
    <row r="40" spans="1:14" s="2" customFormat="1" ht="15" x14ac:dyDescent="0.2">
      <c r="A40" s="19">
        <v>2080</v>
      </c>
      <c r="B40" s="150" t="s">
        <v>845</v>
      </c>
      <c r="C40" s="3">
        <v>26</v>
      </c>
      <c r="D40" s="3">
        <v>35</v>
      </c>
      <c r="E40" s="3">
        <v>33</v>
      </c>
      <c r="F40" s="3">
        <v>33</v>
      </c>
      <c r="G40" s="3">
        <v>38</v>
      </c>
      <c r="H40" s="3">
        <v>35</v>
      </c>
      <c r="I40" s="3">
        <v>33</v>
      </c>
      <c r="J40" s="218">
        <v>33</v>
      </c>
      <c r="K40" s="264">
        <f>VLOOKUP(A40,'[1]District Growth'!$A:$J,5,FALSE)</f>
        <v>30</v>
      </c>
      <c r="L40" s="95">
        <f>VLOOKUP(A40,'[1]District Growth'!$A:$K,6,FALSE)</f>
        <v>29</v>
      </c>
      <c r="M40" s="3">
        <f t="shared" si="2"/>
        <v>-1</v>
      </c>
      <c r="N40" s="219">
        <f t="shared" si="3"/>
        <v>-3.3333333333333326E-2</v>
      </c>
    </row>
    <row r="41" spans="1:14" s="2" customFormat="1" ht="15" x14ac:dyDescent="0.2">
      <c r="A41" s="19">
        <v>2093</v>
      </c>
      <c r="B41" s="138" t="s">
        <v>853</v>
      </c>
      <c r="C41" s="3">
        <v>27</v>
      </c>
      <c r="D41" s="3">
        <v>27</v>
      </c>
      <c r="E41" s="3">
        <v>28</v>
      </c>
      <c r="F41" s="3">
        <v>24</v>
      </c>
      <c r="G41" s="3">
        <v>25</v>
      </c>
      <c r="H41" s="3">
        <v>23</v>
      </c>
      <c r="I41" s="3">
        <v>25</v>
      </c>
      <c r="J41" s="218">
        <v>26</v>
      </c>
      <c r="K41" s="264">
        <f>VLOOKUP(A41,'[1]District Growth'!$A:$J,5,FALSE)</f>
        <v>28</v>
      </c>
      <c r="L41" s="95">
        <f>VLOOKUP(A41,'[1]District Growth'!$A:$K,6,FALSE)</f>
        <v>27</v>
      </c>
      <c r="M41" s="3">
        <f t="shared" si="2"/>
        <v>-1</v>
      </c>
      <c r="N41" s="219">
        <f t="shared" si="3"/>
        <v>-3.5714285714285698E-2</v>
      </c>
    </row>
    <row r="42" spans="1:14" s="2" customFormat="1" ht="15" x14ac:dyDescent="0.2">
      <c r="A42" s="19">
        <v>2058</v>
      </c>
      <c r="B42" s="150" t="s">
        <v>820</v>
      </c>
      <c r="C42" s="3">
        <v>23</v>
      </c>
      <c r="D42" s="3">
        <v>25</v>
      </c>
      <c r="E42" s="3">
        <v>25</v>
      </c>
      <c r="F42" s="3">
        <v>26</v>
      </c>
      <c r="G42" s="3">
        <v>38</v>
      </c>
      <c r="H42" s="3">
        <v>27</v>
      </c>
      <c r="I42" s="3">
        <v>22</v>
      </c>
      <c r="J42" s="218">
        <v>23</v>
      </c>
      <c r="K42" s="264">
        <f>VLOOKUP(A42,'[1]District Growth'!$A:$J,5,FALSE)</f>
        <v>23</v>
      </c>
      <c r="L42" s="95">
        <f>VLOOKUP(A42,'[1]District Growth'!$A:$K,6,FALSE)</f>
        <v>22</v>
      </c>
      <c r="M42" s="3">
        <f t="shared" si="2"/>
        <v>-1</v>
      </c>
      <c r="N42" s="219">
        <f t="shared" si="3"/>
        <v>-4.3478260869565188E-2</v>
      </c>
    </row>
    <row r="43" spans="1:14" s="2" customFormat="1" ht="15" x14ac:dyDescent="0.2">
      <c r="A43" s="19">
        <v>2066</v>
      </c>
      <c r="B43" s="138" t="s">
        <v>812</v>
      </c>
      <c r="C43" s="3">
        <v>29</v>
      </c>
      <c r="D43" s="3">
        <v>24</v>
      </c>
      <c r="E43" s="3">
        <v>27</v>
      </c>
      <c r="F43" s="3">
        <v>27</v>
      </c>
      <c r="G43" s="3">
        <v>30</v>
      </c>
      <c r="H43" s="3">
        <v>24</v>
      </c>
      <c r="I43" s="3">
        <v>25</v>
      </c>
      <c r="J43" s="218">
        <v>26</v>
      </c>
      <c r="K43" s="264">
        <f>VLOOKUP(A43,'[1]District Growth'!$A:$J,5,FALSE)</f>
        <v>22</v>
      </c>
      <c r="L43" s="95">
        <f>VLOOKUP(A43,'[1]District Growth'!$A:$K,6,FALSE)</f>
        <v>21</v>
      </c>
      <c r="M43" s="3">
        <f t="shared" si="2"/>
        <v>-1</v>
      </c>
      <c r="N43" s="219">
        <f t="shared" si="3"/>
        <v>-4.5454545454545414E-2</v>
      </c>
    </row>
    <row r="44" spans="1:14" s="2" customFormat="1" ht="15" x14ac:dyDescent="0.2">
      <c r="A44" s="19">
        <v>2076</v>
      </c>
      <c r="B44" s="138" t="s">
        <v>848</v>
      </c>
      <c r="C44" s="3">
        <v>48</v>
      </c>
      <c r="D44" s="3">
        <v>50</v>
      </c>
      <c r="E44" s="3">
        <v>48</v>
      </c>
      <c r="F44" s="3">
        <v>41</v>
      </c>
      <c r="G44" s="3">
        <v>48</v>
      </c>
      <c r="H44" s="3">
        <v>43</v>
      </c>
      <c r="I44" s="3">
        <v>32</v>
      </c>
      <c r="J44" s="218">
        <v>62</v>
      </c>
      <c r="K44" s="264">
        <f>VLOOKUP(A44,'[1]District Growth'!$A:$J,5,FALSE)</f>
        <v>55</v>
      </c>
      <c r="L44" s="95">
        <f>VLOOKUP(A44,'[1]District Growth'!$A:$K,6,FALSE)</f>
        <v>52</v>
      </c>
      <c r="M44" s="3">
        <f t="shared" si="2"/>
        <v>-3</v>
      </c>
      <c r="N44" s="219">
        <f t="shared" si="3"/>
        <v>-5.4545454545454564E-2</v>
      </c>
    </row>
    <row r="45" spans="1:14" s="2" customFormat="1" ht="15" x14ac:dyDescent="0.2">
      <c r="A45" s="19">
        <v>2070</v>
      </c>
      <c r="B45" s="150" t="s">
        <v>825</v>
      </c>
      <c r="C45" s="3">
        <v>23</v>
      </c>
      <c r="D45" s="3">
        <v>22</v>
      </c>
      <c r="E45" s="3">
        <v>26</v>
      </c>
      <c r="F45" s="3">
        <v>25</v>
      </c>
      <c r="G45" s="3">
        <v>27</v>
      </c>
      <c r="H45" s="3">
        <v>27</v>
      </c>
      <c r="I45" s="3">
        <v>21</v>
      </c>
      <c r="J45" s="218">
        <v>20</v>
      </c>
      <c r="K45" s="264">
        <f>VLOOKUP(A45,'[1]District Growth'!$A:$J,5,FALSE)</f>
        <v>18</v>
      </c>
      <c r="L45" s="95">
        <f>VLOOKUP(A45,'[1]District Growth'!$A:$K,6,FALSE)</f>
        <v>17</v>
      </c>
      <c r="M45" s="3">
        <f t="shared" si="2"/>
        <v>-1</v>
      </c>
      <c r="N45" s="219">
        <f t="shared" si="3"/>
        <v>-5.555555555555558E-2</v>
      </c>
    </row>
    <row r="46" spans="1:14" s="2" customFormat="1" ht="15" x14ac:dyDescent="0.2">
      <c r="A46" s="19">
        <v>89412</v>
      </c>
      <c r="B46" s="138" t="s">
        <v>854</v>
      </c>
      <c r="C46" s="3"/>
      <c r="D46" s="3"/>
      <c r="E46" s="3"/>
      <c r="F46" s="3"/>
      <c r="G46" s="3"/>
      <c r="H46" s="3"/>
      <c r="I46" s="3"/>
      <c r="J46" s="218">
        <v>21</v>
      </c>
      <c r="K46" s="264">
        <f>VLOOKUP(A46,'[1]District Growth'!$A:$J,5,FALSE)</f>
        <v>16</v>
      </c>
      <c r="L46" s="95">
        <f>VLOOKUP(A46,'[1]District Growth'!$A:$K,6,FALSE)</f>
        <v>15</v>
      </c>
      <c r="M46" s="3">
        <f t="shared" si="2"/>
        <v>-1</v>
      </c>
      <c r="N46" s="219">
        <f t="shared" si="3"/>
        <v>-6.25E-2</v>
      </c>
    </row>
    <row r="47" spans="1:14" s="2" customFormat="1" ht="15" x14ac:dyDescent="0.2">
      <c r="A47" s="19">
        <v>2077</v>
      </c>
      <c r="B47" s="138" t="s">
        <v>817</v>
      </c>
      <c r="C47" s="3">
        <v>88</v>
      </c>
      <c r="D47" s="3">
        <v>85</v>
      </c>
      <c r="E47" s="3">
        <v>91</v>
      </c>
      <c r="F47" s="3">
        <v>88</v>
      </c>
      <c r="G47" s="3">
        <v>89</v>
      </c>
      <c r="H47" s="3">
        <v>86</v>
      </c>
      <c r="I47" s="3">
        <v>89</v>
      </c>
      <c r="J47" s="218">
        <v>88</v>
      </c>
      <c r="K47" s="264">
        <f>VLOOKUP(A47,'[1]District Growth'!$A:$J,5,FALSE)</f>
        <v>72</v>
      </c>
      <c r="L47" s="95">
        <f>VLOOKUP(A47,'[1]District Growth'!$A:$K,6,FALSE)</f>
        <v>67</v>
      </c>
      <c r="M47" s="3">
        <f t="shared" si="2"/>
        <v>-5</v>
      </c>
      <c r="N47" s="219">
        <f t="shared" si="3"/>
        <v>-6.944444444444442E-2</v>
      </c>
    </row>
    <row r="48" spans="1:14" s="2" customFormat="1" ht="15" x14ac:dyDescent="0.2">
      <c r="A48" s="19">
        <v>2079</v>
      </c>
      <c r="B48" s="150" t="s">
        <v>807</v>
      </c>
      <c r="C48" s="3">
        <v>42</v>
      </c>
      <c r="D48" s="3">
        <v>42</v>
      </c>
      <c r="E48" s="3">
        <v>25</v>
      </c>
      <c r="F48" s="3">
        <v>34</v>
      </c>
      <c r="G48" s="3">
        <v>16</v>
      </c>
      <c r="H48" s="3">
        <v>16</v>
      </c>
      <c r="I48" s="3">
        <v>24</v>
      </c>
      <c r="J48" s="218">
        <v>19</v>
      </c>
      <c r="K48" s="264">
        <f>VLOOKUP(A48,'[1]District Growth'!$A:$J,5,FALSE)</f>
        <v>14</v>
      </c>
      <c r="L48" s="95">
        <f>VLOOKUP(A48,'[1]District Growth'!$A:$K,6,FALSE)</f>
        <v>13</v>
      </c>
      <c r="M48" s="3">
        <f t="shared" si="2"/>
        <v>-1</v>
      </c>
      <c r="N48" s="219">
        <f t="shared" si="3"/>
        <v>-7.1428571428571397E-2</v>
      </c>
    </row>
    <row r="49" spans="1:14" s="2" customFormat="1" ht="15" x14ac:dyDescent="0.2">
      <c r="A49" s="19">
        <v>2082</v>
      </c>
      <c r="B49" s="150" t="s">
        <v>851</v>
      </c>
      <c r="C49" s="3">
        <v>52</v>
      </c>
      <c r="D49" s="3">
        <v>55</v>
      </c>
      <c r="E49" s="3">
        <v>57</v>
      </c>
      <c r="F49" s="3">
        <v>53</v>
      </c>
      <c r="G49" s="3">
        <v>55</v>
      </c>
      <c r="H49" s="3">
        <v>53</v>
      </c>
      <c r="I49" s="3">
        <v>53</v>
      </c>
      <c r="J49" s="218">
        <v>51</v>
      </c>
      <c r="K49" s="264">
        <f>VLOOKUP(A49,'[1]District Growth'!$A:$J,5,FALSE)</f>
        <v>55</v>
      </c>
      <c r="L49" s="95">
        <f>VLOOKUP(A49,'[1]District Growth'!$A:$K,6,FALSE)</f>
        <v>51</v>
      </c>
      <c r="M49" s="3">
        <f t="shared" si="2"/>
        <v>-4</v>
      </c>
      <c r="N49" s="219">
        <f t="shared" si="3"/>
        <v>-7.2727272727272751E-2</v>
      </c>
    </row>
    <row r="50" spans="1:14" s="2" customFormat="1" ht="15" x14ac:dyDescent="0.2">
      <c r="A50" s="19">
        <v>2071</v>
      </c>
      <c r="B50" s="150" t="s">
        <v>818</v>
      </c>
      <c r="C50" s="3">
        <v>100</v>
      </c>
      <c r="D50" s="3">
        <v>105</v>
      </c>
      <c r="E50" s="3">
        <v>106</v>
      </c>
      <c r="F50" s="3">
        <v>108</v>
      </c>
      <c r="G50" s="3">
        <v>100</v>
      </c>
      <c r="H50" s="3">
        <v>100</v>
      </c>
      <c r="I50" s="3">
        <v>102</v>
      </c>
      <c r="J50" s="218">
        <v>90</v>
      </c>
      <c r="K50" s="264">
        <f>VLOOKUP(A50,'[1]District Growth'!$A:$J,5,FALSE)</f>
        <v>94</v>
      </c>
      <c r="L50" s="95">
        <f>VLOOKUP(A50,'[1]District Growth'!$A:$K,6,FALSE)</f>
        <v>87</v>
      </c>
      <c r="M50" s="3">
        <f t="shared" si="2"/>
        <v>-7</v>
      </c>
      <c r="N50" s="219">
        <f t="shared" si="3"/>
        <v>-7.4468085106383031E-2</v>
      </c>
    </row>
    <row r="51" spans="1:14" s="2" customFormat="1" ht="15" x14ac:dyDescent="0.2">
      <c r="A51" s="19">
        <v>2086</v>
      </c>
      <c r="B51" s="138" t="s">
        <v>815</v>
      </c>
      <c r="C51" s="3">
        <v>49</v>
      </c>
      <c r="D51" s="3">
        <v>49</v>
      </c>
      <c r="E51" s="3">
        <v>55</v>
      </c>
      <c r="F51" s="3">
        <v>50</v>
      </c>
      <c r="G51" s="3">
        <v>49</v>
      </c>
      <c r="H51" s="3">
        <v>49</v>
      </c>
      <c r="I51" s="3">
        <v>49</v>
      </c>
      <c r="J51" s="218">
        <v>51</v>
      </c>
      <c r="K51" s="264">
        <f>VLOOKUP(A51,'[1]District Growth'!$A:$J,5,FALSE)</f>
        <v>48</v>
      </c>
      <c r="L51" s="95">
        <f>VLOOKUP(A51,'[1]District Growth'!$A:$K,6,FALSE)</f>
        <v>44</v>
      </c>
      <c r="M51" s="3">
        <f t="shared" si="2"/>
        <v>-4</v>
      </c>
      <c r="N51" s="219">
        <f t="shared" si="3"/>
        <v>-8.333333333333337E-2</v>
      </c>
    </row>
    <row r="52" spans="1:14" s="2" customFormat="1" ht="15" x14ac:dyDescent="0.2">
      <c r="A52" s="19">
        <v>52338</v>
      </c>
      <c r="B52" s="138" t="s">
        <v>828</v>
      </c>
      <c r="C52" s="3">
        <v>14</v>
      </c>
      <c r="D52" s="3">
        <v>9</v>
      </c>
      <c r="E52" s="3">
        <v>21</v>
      </c>
      <c r="F52" s="3">
        <v>15</v>
      </c>
      <c r="G52" s="3">
        <v>15</v>
      </c>
      <c r="H52" s="3">
        <v>11</v>
      </c>
      <c r="I52" s="3">
        <v>12</v>
      </c>
      <c r="J52" s="218">
        <v>13</v>
      </c>
      <c r="K52" s="264">
        <f>VLOOKUP(A52,'[1]District Growth'!$A:$J,5,FALSE)</f>
        <v>10</v>
      </c>
      <c r="L52" s="95">
        <f>VLOOKUP(A52,'[1]District Growth'!$A:$K,6,FALSE)</f>
        <v>9</v>
      </c>
      <c r="M52" s="3">
        <f t="shared" si="2"/>
        <v>-1</v>
      </c>
      <c r="N52" s="219">
        <f t="shared" si="3"/>
        <v>-9.9999999999999978E-2</v>
      </c>
    </row>
    <row r="53" spans="1:14" s="2" customFormat="1" ht="15" x14ac:dyDescent="0.2">
      <c r="A53" s="19">
        <v>2064</v>
      </c>
      <c r="B53" s="138" t="s">
        <v>811</v>
      </c>
      <c r="C53" s="3">
        <v>8</v>
      </c>
      <c r="D53" s="3">
        <v>8</v>
      </c>
      <c r="E53" s="3">
        <v>11</v>
      </c>
      <c r="F53" s="3">
        <v>8</v>
      </c>
      <c r="G53" s="3">
        <v>12</v>
      </c>
      <c r="H53" s="3">
        <v>20</v>
      </c>
      <c r="I53" s="3">
        <v>25</v>
      </c>
      <c r="J53" s="221">
        <v>24</v>
      </c>
      <c r="K53" s="264">
        <f>VLOOKUP(A53,'[1]District Growth'!$A:$J,5,FALSE)</f>
        <v>17</v>
      </c>
      <c r="L53" s="95">
        <f>VLOOKUP(A53,'[1]District Growth'!$A:$K,6,FALSE)</f>
        <v>15</v>
      </c>
      <c r="M53" s="3">
        <f t="shared" si="2"/>
        <v>-2</v>
      </c>
      <c r="N53" s="219">
        <f t="shared" si="3"/>
        <v>-0.11764705882352944</v>
      </c>
    </row>
    <row r="54" spans="1:14" s="2" customFormat="1" ht="15" x14ac:dyDescent="0.2">
      <c r="B54" s="139" t="s">
        <v>856</v>
      </c>
      <c r="C54" s="3">
        <v>32</v>
      </c>
      <c r="D54" s="3">
        <v>30</v>
      </c>
      <c r="E54" s="3">
        <v>29</v>
      </c>
      <c r="F54" s="3">
        <v>30</v>
      </c>
      <c r="G54" s="3">
        <v>34</v>
      </c>
      <c r="H54" s="3">
        <v>26</v>
      </c>
      <c r="I54" s="3">
        <v>29</v>
      </c>
      <c r="J54" s="112"/>
      <c r="K54" s="112"/>
      <c r="L54" s="188"/>
      <c r="M54" s="124"/>
      <c r="N54" s="24"/>
    </row>
    <row r="55" spans="1:14" s="2" customFormat="1" ht="15" x14ac:dyDescent="0.2">
      <c r="B55" s="139" t="s">
        <v>857</v>
      </c>
      <c r="C55" s="3">
        <v>10</v>
      </c>
      <c r="D55" s="3">
        <v>12</v>
      </c>
      <c r="E55" s="3">
        <v>12</v>
      </c>
      <c r="F55" s="3">
        <v>12</v>
      </c>
      <c r="G55" s="3">
        <v>9</v>
      </c>
      <c r="H55" s="3">
        <v>9</v>
      </c>
      <c r="I55" s="3">
        <v>9</v>
      </c>
      <c r="J55" s="112"/>
      <c r="K55" s="112"/>
      <c r="L55" s="146"/>
      <c r="M55" s="124"/>
      <c r="N55" s="24"/>
    </row>
    <row r="56" spans="1:14" s="2" customFormat="1" ht="15" x14ac:dyDescent="0.2">
      <c r="B56" s="139" t="s">
        <v>858</v>
      </c>
      <c r="C56" s="3">
        <v>12</v>
      </c>
      <c r="D56" s="3">
        <v>12</v>
      </c>
      <c r="E56" s="3">
        <v>13</v>
      </c>
      <c r="F56" s="3">
        <v>12</v>
      </c>
      <c r="G56" s="3">
        <v>8</v>
      </c>
      <c r="H56" s="3">
        <v>12</v>
      </c>
      <c r="I56" s="3">
        <v>7</v>
      </c>
      <c r="J56" s="112"/>
      <c r="K56" s="112"/>
      <c r="L56" s="146"/>
      <c r="M56" s="124"/>
      <c r="N56" s="24"/>
    </row>
    <row r="57" spans="1:14" s="2" customFormat="1" ht="15" x14ac:dyDescent="0.2">
      <c r="B57" s="139" t="s">
        <v>859</v>
      </c>
      <c r="C57" s="3">
        <v>10</v>
      </c>
      <c r="D57" s="3">
        <v>9</v>
      </c>
      <c r="E57" s="3">
        <v>10</v>
      </c>
      <c r="F57" s="3">
        <v>7</v>
      </c>
      <c r="G57" s="3">
        <v>7</v>
      </c>
      <c r="H57" s="3">
        <v>0</v>
      </c>
      <c r="I57" s="3"/>
      <c r="J57" s="13"/>
      <c r="K57" s="13"/>
      <c r="L57" s="13"/>
      <c r="M57" s="13"/>
      <c r="N57" s="24"/>
    </row>
    <row r="58" spans="1:14" s="2" customFormat="1" ht="15" x14ac:dyDescent="0.2">
      <c r="B58" s="139" t="s">
        <v>860</v>
      </c>
      <c r="C58" s="3">
        <v>13</v>
      </c>
      <c r="D58" s="3">
        <v>15</v>
      </c>
      <c r="E58" s="3">
        <v>14</v>
      </c>
      <c r="F58" s="3">
        <v>15</v>
      </c>
      <c r="G58" s="3">
        <v>13</v>
      </c>
      <c r="H58" s="3">
        <v>0</v>
      </c>
      <c r="I58" s="3"/>
      <c r="J58" s="13"/>
      <c r="K58" s="13"/>
      <c r="L58" s="13"/>
      <c r="M58" s="13"/>
      <c r="N58" s="24"/>
    </row>
    <row r="59" spans="1:14" s="2" customFormat="1" ht="15" x14ac:dyDescent="0.2">
      <c r="B59" s="139" t="s">
        <v>861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/>
      <c r="J59" s="13"/>
      <c r="K59" s="13"/>
      <c r="L59" s="13"/>
      <c r="M59" s="13"/>
      <c r="N59" s="24"/>
    </row>
    <row r="60" spans="1:14" s="2" customFormat="1" ht="15" x14ac:dyDescent="0.2">
      <c r="B60" s="139" t="s">
        <v>862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/>
      <c r="J60" s="13"/>
      <c r="K60" s="13"/>
      <c r="L60" s="13"/>
      <c r="M60" s="13"/>
      <c r="N60" s="24"/>
    </row>
    <row r="61" spans="1:14" s="2" customFormat="1" ht="15" x14ac:dyDescent="0.2">
      <c r="B61" s="139" t="s">
        <v>863</v>
      </c>
      <c r="C61" s="3">
        <v>8</v>
      </c>
      <c r="D61" s="3">
        <v>7</v>
      </c>
      <c r="E61" s="3">
        <v>5</v>
      </c>
      <c r="F61" s="3">
        <v>7</v>
      </c>
      <c r="G61" s="3">
        <v>0</v>
      </c>
      <c r="H61" s="3">
        <v>0</v>
      </c>
      <c r="I61" s="3"/>
      <c r="J61" s="13"/>
      <c r="K61" s="13"/>
      <c r="L61" s="13"/>
      <c r="M61" s="13"/>
      <c r="N61" s="24"/>
    </row>
    <row r="62" spans="1:14" s="2" customFormat="1" ht="15" x14ac:dyDescent="0.2">
      <c r="B62" s="139" t="s">
        <v>864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/>
      <c r="J62" s="13"/>
      <c r="K62" s="13"/>
      <c r="L62" s="13"/>
      <c r="M62" s="13"/>
      <c r="N62" s="24"/>
    </row>
    <row r="63" spans="1:14" s="2" customFormat="1" ht="15" x14ac:dyDescent="0.2">
      <c r="B63" s="139" t="s">
        <v>865</v>
      </c>
      <c r="C63" s="3">
        <v>17</v>
      </c>
      <c r="D63" s="3">
        <v>16</v>
      </c>
      <c r="E63" s="3">
        <v>12</v>
      </c>
      <c r="F63" s="3">
        <v>16</v>
      </c>
      <c r="G63" s="3">
        <v>0</v>
      </c>
      <c r="H63" s="3">
        <v>0</v>
      </c>
      <c r="I63" s="3"/>
      <c r="J63" s="13"/>
      <c r="K63" s="13"/>
      <c r="L63" s="13"/>
      <c r="M63" s="13"/>
      <c r="N63" s="24"/>
    </row>
    <row r="64" spans="1:14" s="2" customFormat="1" ht="15" x14ac:dyDescent="0.2">
      <c r="B64" s="139" t="s">
        <v>866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/>
      <c r="J64" s="13"/>
      <c r="K64" s="13"/>
      <c r="L64" s="13"/>
      <c r="M64" s="13"/>
      <c r="N64" s="24"/>
    </row>
    <row r="65" spans="2:14" s="2" customFormat="1" ht="15" x14ac:dyDescent="0.2">
      <c r="B65" s="139" t="s">
        <v>867</v>
      </c>
      <c r="C65" s="3">
        <v>8</v>
      </c>
      <c r="D65" s="3">
        <v>7</v>
      </c>
      <c r="E65" s="3">
        <v>6</v>
      </c>
      <c r="F65" s="3">
        <v>6</v>
      </c>
      <c r="G65" s="3">
        <v>0</v>
      </c>
      <c r="H65" s="95">
        <v>0</v>
      </c>
      <c r="I65" s="95"/>
      <c r="J65" s="13"/>
      <c r="K65" s="13"/>
      <c r="L65" s="13"/>
      <c r="M65" s="13"/>
      <c r="N65" s="24"/>
    </row>
    <row r="66" spans="2:14" s="2" customFormat="1" ht="15" x14ac:dyDescent="0.2">
      <c r="B66" s="139" t="s">
        <v>868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/>
      <c r="J66" s="13"/>
      <c r="K66" s="13"/>
      <c r="L66" s="13"/>
      <c r="M66" s="13"/>
      <c r="N66" s="24"/>
    </row>
    <row r="67" spans="2:14" s="2" customFormat="1" ht="15" x14ac:dyDescent="0.2">
      <c r="B67" s="147"/>
      <c r="C67" s="3"/>
      <c r="D67" s="3"/>
      <c r="E67" s="3"/>
      <c r="F67" s="3"/>
      <c r="G67" s="3"/>
      <c r="H67" s="3"/>
      <c r="I67" s="3"/>
      <c r="J67" s="13"/>
      <c r="K67" s="13"/>
      <c r="L67" s="13"/>
      <c r="M67" s="13"/>
      <c r="N67" s="24"/>
    </row>
    <row r="68" spans="2:14" s="2" customFormat="1" ht="15" x14ac:dyDescent="0.2">
      <c r="B68" s="140" t="s">
        <v>46</v>
      </c>
      <c r="C68" s="95">
        <f t="shared" ref="C68:I68" si="4">SUM(C3:C67)</f>
        <v>1920</v>
      </c>
      <c r="D68" s="223">
        <f t="shared" si="4"/>
        <v>1859</v>
      </c>
      <c r="E68" s="223">
        <f t="shared" si="4"/>
        <v>1851</v>
      </c>
      <c r="F68" s="222">
        <f t="shared" si="4"/>
        <v>1856</v>
      </c>
      <c r="G68" s="222">
        <f t="shared" si="4"/>
        <v>1872</v>
      </c>
      <c r="H68" s="223">
        <f t="shared" si="4"/>
        <v>1858</v>
      </c>
      <c r="I68" s="222">
        <f t="shared" si="4"/>
        <v>1886</v>
      </c>
      <c r="J68" s="223">
        <v>1870</v>
      </c>
      <c r="K68" s="223">
        <f>SUM(K3:K67)</f>
        <v>1813</v>
      </c>
      <c r="L68" s="222">
        <f>SUM(L3:L67)</f>
        <v>1864</v>
      </c>
      <c r="M68" s="253">
        <f>SUM(M3:M67)</f>
        <v>51</v>
      </c>
      <c r="N68" s="219">
        <f>(L68/K68)-1</f>
        <v>2.8130170987313852E-2</v>
      </c>
    </row>
    <row r="69" spans="2:14" s="2" customFormat="1" ht="15" x14ac:dyDescent="0.2">
      <c r="B69" s="129"/>
      <c r="C69" s="3"/>
      <c r="D69" s="3">
        <f t="shared" ref="D69:J69" si="5">SUM(D68-C68)</f>
        <v>-61</v>
      </c>
      <c r="E69" s="3">
        <f t="shared" si="5"/>
        <v>-8</v>
      </c>
      <c r="F69" s="3">
        <f t="shared" si="5"/>
        <v>5</v>
      </c>
      <c r="G69" s="3">
        <f t="shared" si="5"/>
        <v>16</v>
      </c>
      <c r="H69" s="3">
        <f t="shared" si="5"/>
        <v>-14</v>
      </c>
      <c r="I69" s="3">
        <f t="shared" si="5"/>
        <v>28</v>
      </c>
      <c r="J69" s="3">
        <f t="shared" si="5"/>
        <v>-16</v>
      </c>
      <c r="K69" s="3">
        <f t="shared" ref="K69" si="6">SUM(K68-J68)</f>
        <v>-57</v>
      </c>
      <c r="L69" s="3">
        <f t="shared" ref="L69" si="7">SUM(L68-K68)</f>
        <v>51</v>
      </c>
      <c r="M69" s="3"/>
      <c r="N69" s="24"/>
    </row>
    <row r="70" spans="2:14" s="2" customFormat="1" ht="15" x14ac:dyDescent="0.2">
      <c r="B70" s="129"/>
      <c r="C70" s="3"/>
      <c r="D70" s="3"/>
      <c r="E70" s="3"/>
      <c r="F70" s="3"/>
      <c r="G70" s="3"/>
      <c r="H70" s="3"/>
      <c r="I70" s="3"/>
      <c r="J70" s="13"/>
      <c r="K70" s="13"/>
      <c r="L70" s="13"/>
      <c r="M70" s="13"/>
      <c r="N70" s="24"/>
    </row>
    <row r="71" spans="2:14" s="2" customFormat="1" ht="15" x14ac:dyDescent="0.2">
      <c r="B71" s="141" t="s">
        <v>38</v>
      </c>
      <c r="C71" s="3"/>
      <c r="D71" s="3"/>
      <c r="E71" s="3"/>
      <c r="F71" s="3"/>
      <c r="G71" s="3"/>
      <c r="H71" s="3"/>
      <c r="I71" s="3"/>
      <c r="J71" s="13"/>
      <c r="K71" s="13"/>
      <c r="L71" s="13"/>
      <c r="M71" s="13"/>
      <c r="N71" s="3"/>
    </row>
    <row r="72" spans="2:14" s="2" customFormat="1" ht="15" x14ac:dyDescent="0.2">
      <c r="B72" s="73" t="s">
        <v>39</v>
      </c>
      <c r="C72" s="3"/>
      <c r="D72" s="3"/>
      <c r="E72" s="3"/>
      <c r="F72" s="3"/>
      <c r="G72" s="3"/>
      <c r="H72" s="3"/>
      <c r="I72" s="3"/>
      <c r="J72" s="13"/>
      <c r="K72" s="13"/>
      <c r="L72" s="13"/>
      <c r="M72" s="13"/>
      <c r="N72" s="3"/>
    </row>
    <row r="73" spans="2:14" s="2" customFormat="1" ht="15" x14ac:dyDescent="0.2">
      <c r="B73" s="142" t="s">
        <v>40</v>
      </c>
      <c r="C73" s="3"/>
      <c r="D73" s="3"/>
      <c r="E73" s="3"/>
      <c r="F73" s="3"/>
      <c r="G73" s="3"/>
      <c r="H73" s="3"/>
      <c r="I73" s="3"/>
      <c r="J73" s="13"/>
      <c r="K73" s="13"/>
      <c r="L73" s="13"/>
      <c r="M73" s="13"/>
      <c r="N73" s="3"/>
    </row>
    <row r="74" spans="2:14" s="2" customFormat="1" ht="15" x14ac:dyDescent="0.2">
      <c r="B74" s="107" t="s">
        <v>41</v>
      </c>
      <c r="C74" s="3"/>
      <c r="D74" s="3"/>
      <c r="E74" s="3"/>
      <c r="F74" s="3"/>
      <c r="G74" s="3"/>
      <c r="H74" s="3"/>
      <c r="I74" s="3"/>
      <c r="J74" s="13"/>
      <c r="K74" s="13"/>
      <c r="L74" s="13"/>
      <c r="M74" s="13"/>
      <c r="N74" s="3"/>
    </row>
    <row r="75" spans="2:14" s="2" customFormat="1" ht="15" x14ac:dyDescent="0.2">
      <c r="B75" s="143" t="s">
        <v>42</v>
      </c>
      <c r="J75" s="14"/>
      <c r="K75" s="14"/>
      <c r="L75" s="14"/>
      <c r="M75" s="14"/>
      <c r="N75" s="18"/>
    </row>
    <row r="76" spans="2:14" s="2" customFormat="1" ht="15" x14ac:dyDescent="0.2">
      <c r="B76" s="144" t="s">
        <v>43</v>
      </c>
      <c r="J76" s="14"/>
      <c r="K76" s="14"/>
      <c r="L76" s="14"/>
      <c r="M76" s="14"/>
      <c r="N76" s="18"/>
    </row>
    <row r="77" spans="2:14" s="2" customFormat="1" ht="15" x14ac:dyDescent="0.2"/>
  </sheetData>
  <sortState xmlns:xlrd2="http://schemas.microsoft.com/office/spreadsheetml/2017/richdata2" ref="A3:N66">
    <sortCondition descending="1" ref="N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N82"/>
  <sheetViews>
    <sheetView workbookViewId="0"/>
  </sheetViews>
  <sheetFormatPr baseColWidth="10" defaultColWidth="8.83203125" defaultRowHeight="13" x14ac:dyDescent="0.15"/>
  <cols>
    <col min="2" max="2" width="29.83203125" customWidth="1"/>
    <col min="3" max="10" width="8.5" customWidth="1"/>
    <col min="12" max="12" width="10.83203125" customWidth="1"/>
    <col min="13" max="13" width="6" customWidth="1"/>
  </cols>
  <sheetData>
    <row r="1" spans="1:14" s="2" customFormat="1" ht="15" x14ac:dyDescent="0.2">
      <c r="A1" s="9"/>
      <c r="B1" s="93" t="s">
        <v>1519</v>
      </c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9" customFormat="1" ht="15" customHeight="1" x14ac:dyDescent="0.2">
      <c r="A3" s="64">
        <v>2130</v>
      </c>
      <c r="B3" s="94" t="s">
        <v>48</v>
      </c>
      <c r="C3" s="221">
        <v>30</v>
      </c>
      <c r="D3" s="217">
        <v>25</v>
      </c>
      <c r="E3" s="217">
        <v>22</v>
      </c>
      <c r="F3" s="221">
        <v>19</v>
      </c>
      <c r="G3" s="217">
        <v>18</v>
      </c>
      <c r="H3" s="217">
        <v>18</v>
      </c>
      <c r="I3" s="217">
        <v>16</v>
      </c>
      <c r="J3" s="218">
        <v>19</v>
      </c>
      <c r="K3" s="264">
        <f>VLOOKUP(A3,'[1]District Growth'!$A:$J,5,FALSE)</f>
        <v>12</v>
      </c>
      <c r="L3" s="95">
        <f>VLOOKUP(A3,'[1]District Growth'!$A:$K,6,FALSE)</f>
        <v>17</v>
      </c>
      <c r="M3" s="3">
        <f t="shared" ref="M3:M34" si="0">L3-K3</f>
        <v>5</v>
      </c>
      <c r="N3" s="219">
        <f t="shared" ref="N3:N34" si="1">(L3/K3)-1</f>
        <v>0.41666666666666674</v>
      </c>
    </row>
    <row r="4" spans="1:14" s="9" customFormat="1" ht="15" customHeight="1" x14ac:dyDescent="0.2">
      <c r="A4" s="64">
        <v>2133</v>
      </c>
      <c r="B4" s="94" t="s">
        <v>915</v>
      </c>
      <c r="C4" s="221">
        <v>50</v>
      </c>
      <c r="D4" s="217">
        <v>50</v>
      </c>
      <c r="E4" s="217">
        <v>39</v>
      </c>
      <c r="F4" s="221">
        <v>41</v>
      </c>
      <c r="G4" s="217">
        <v>41</v>
      </c>
      <c r="H4" s="217">
        <v>34</v>
      </c>
      <c r="I4" s="217">
        <v>30</v>
      </c>
      <c r="J4" s="218">
        <v>36</v>
      </c>
      <c r="K4" s="264">
        <f>VLOOKUP(A4,'[1]District Growth'!$A:$J,5,FALSE)</f>
        <v>29</v>
      </c>
      <c r="L4" s="95">
        <f>VLOOKUP(A4,'[1]District Growth'!$A:$K,6,FALSE)</f>
        <v>33</v>
      </c>
      <c r="M4" s="3">
        <f t="shared" si="0"/>
        <v>4</v>
      </c>
      <c r="N4" s="219">
        <f t="shared" si="1"/>
        <v>0.13793103448275867</v>
      </c>
    </row>
    <row r="5" spans="1:14" s="9" customFormat="1" ht="15" customHeight="1" x14ac:dyDescent="0.2">
      <c r="A5" s="64">
        <v>68577</v>
      </c>
      <c r="B5" s="94" t="s">
        <v>880</v>
      </c>
      <c r="C5" s="221">
        <v>20</v>
      </c>
      <c r="D5" s="217">
        <v>17</v>
      </c>
      <c r="E5" s="217">
        <v>19</v>
      </c>
      <c r="F5" s="221">
        <v>19</v>
      </c>
      <c r="G5" s="217">
        <v>21</v>
      </c>
      <c r="H5" s="217">
        <v>23</v>
      </c>
      <c r="I5" s="217">
        <v>21</v>
      </c>
      <c r="J5" s="218">
        <v>20</v>
      </c>
      <c r="K5" s="264">
        <f>VLOOKUP(A5,'[1]District Growth'!$A:$J,5,FALSE)</f>
        <v>22</v>
      </c>
      <c r="L5" s="95">
        <f>VLOOKUP(A5,'[1]District Growth'!$A:$K,6,FALSE)</f>
        <v>25</v>
      </c>
      <c r="M5" s="3">
        <f t="shared" si="0"/>
        <v>3</v>
      </c>
      <c r="N5" s="219">
        <f t="shared" si="1"/>
        <v>0.13636363636363646</v>
      </c>
    </row>
    <row r="6" spans="1:14" s="9" customFormat="1" ht="15" customHeight="1" x14ac:dyDescent="0.2">
      <c r="A6" s="64">
        <v>57371</v>
      </c>
      <c r="B6" s="94" t="s">
        <v>873</v>
      </c>
      <c r="C6" s="221">
        <v>21</v>
      </c>
      <c r="D6" s="217">
        <v>23</v>
      </c>
      <c r="E6" s="217">
        <v>19</v>
      </c>
      <c r="F6" s="221">
        <v>14</v>
      </c>
      <c r="G6" s="217">
        <v>13</v>
      </c>
      <c r="H6" s="217">
        <v>14</v>
      </c>
      <c r="I6" s="217">
        <v>41</v>
      </c>
      <c r="J6" s="218">
        <v>17</v>
      </c>
      <c r="K6" s="264">
        <f>VLOOKUP(A6,'[1]District Growth'!$A:$J,5,FALSE)</f>
        <v>19</v>
      </c>
      <c r="L6" s="95">
        <f>VLOOKUP(A6,'[1]District Growth'!$A:$K,6,FALSE)</f>
        <v>21</v>
      </c>
      <c r="M6" s="3">
        <f t="shared" si="0"/>
        <v>2</v>
      </c>
      <c r="N6" s="219">
        <f t="shared" si="1"/>
        <v>0.10526315789473695</v>
      </c>
    </row>
    <row r="7" spans="1:14" s="9" customFormat="1" ht="15" customHeight="1" x14ac:dyDescent="0.2">
      <c r="A7" s="64">
        <v>2109</v>
      </c>
      <c r="B7" s="94" t="s">
        <v>904</v>
      </c>
      <c r="C7" s="221">
        <v>31</v>
      </c>
      <c r="D7" s="217">
        <v>31</v>
      </c>
      <c r="E7" s="217">
        <v>32</v>
      </c>
      <c r="F7" s="221">
        <v>31</v>
      </c>
      <c r="G7" s="217">
        <v>30</v>
      </c>
      <c r="H7" s="217">
        <v>28</v>
      </c>
      <c r="I7" s="217">
        <v>27</v>
      </c>
      <c r="J7" s="218">
        <v>26</v>
      </c>
      <c r="K7" s="264">
        <f>VLOOKUP(A7,'[1]District Growth'!$A:$J,5,FALSE)</f>
        <v>26</v>
      </c>
      <c r="L7" s="95">
        <f>VLOOKUP(A7,'[1]District Growth'!$A:$K,6,FALSE)</f>
        <v>28</v>
      </c>
      <c r="M7" s="3">
        <f t="shared" si="0"/>
        <v>2</v>
      </c>
      <c r="N7" s="219">
        <f t="shared" si="1"/>
        <v>7.6923076923076872E-2</v>
      </c>
    </row>
    <row r="8" spans="1:14" s="9" customFormat="1" ht="15" customHeight="1" x14ac:dyDescent="0.2">
      <c r="A8" s="64">
        <v>26855</v>
      </c>
      <c r="B8" s="94" t="s">
        <v>920</v>
      </c>
      <c r="C8" s="221">
        <v>62</v>
      </c>
      <c r="D8" s="217">
        <v>58</v>
      </c>
      <c r="E8" s="217">
        <v>60</v>
      </c>
      <c r="F8" s="221">
        <v>66</v>
      </c>
      <c r="G8" s="217">
        <v>71</v>
      </c>
      <c r="H8" s="217">
        <v>69</v>
      </c>
      <c r="I8" s="217">
        <v>94</v>
      </c>
      <c r="J8" s="218">
        <v>87</v>
      </c>
      <c r="K8" s="264">
        <f>VLOOKUP(A8,'[1]District Growth'!$A:$J,5,FALSE)</f>
        <v>77</v>
      </c>
      <c r="L8" s="95">
        <f>VLOOKUP(A8,'[1]District Growth'!$A:$K,6,FALSE)</f>
        <v>81</v>
      </c>
      <c r="M8" s="3">
        <f t="shared" si="0"/>
        <v>4</v>
      </c>
      <c r="N8" s="219">
        <f t="shared" si="1"/>
        <v>5.1948051948051965E-2</v>
      </c>
    </row>
    <row r="9" spans="1:14" s="9" customFormat="1" ht="15" customHeight="1" x14ac:dyDescent="0.2">
      <c r="A9" s="64">
        <v>83137</v>
      </c>
      <c r="B9" s="266" t="s">
        <v>871</v>
      </c>
      <c r="C9" s="95"/>
      <c r="D9" s="95"/>
      <c r="E9" s="95"/>
      <c r="F9" s="95"/>
      <c r="G9" s="95"/>
      <c r="H9" s="217">
        <v>19</v>
      </c>
      <c r="I9" s="95"/>
      <c r="J9" s="218">
        <v>22</v>
      </c>
      <c r="K9" s="264">
        <f>VLOOKUP(A9,'[1]District Growth'!$A:$J,5,FALSE)</f>
        <v>20</v>
      </c>
      <c r="L9" s="95">
        <f>VLOOKUP(A9,'[1]District Growth'!$A:$K,6,FALSE)</f>
        <v>21</v>
      </c>
      <c r="M9" s="3">
        <f t="shared" si="0"/>
        <v>1</v>
      </c>
      <c r="N9" s="219">
        <f t="shared" si="1"/>
        <v>5.0000000000000044E-2</v>
      </c>
    </row>
    <row r="10" spans="1:14" s="9" customFormat="1" ht="15" customHeight="1" x14ac:dyDescent="0.2">
      <c r="A10" s="64">
        <v>86993</v>
      </c>
      <c r="B10" s="94" t="s">
        <v>888</v>
      </c>
      <c r="C10" s="95"/>
      <c r="D10" s="95"/>
      <c r="E10" s="217"/>
      <c r="F10" s="95"/>
      <c r="G10" s="217">
        <v>21</v>
      </c>
      <c r="H10" s="217">
        <v>23</v>
      </c>
      <c r="I10" s="217">
        <v>35</v>
      </c>
      <c r="J10" s="218">
        <v>39</v>
      </c>
      <c r="K10" s="264">
        <f>VLOOKUP(A10,'[1]District Growth'!$A:$J,5,FALSE)</f>
        <v>41</v>
      </c>
      <c r="L10" s="95">
        <f>VLOOKUP(A10,'[1]District Growth'!$A:$K,6,FALSE)</f>
        <v>43</v>
      </c>
      <c r="M10" s="3">
        <f t="shared" si="0"/>
        <v>2</v>
      </c>
      <c r="N10" s="219">
        <f t="shared" si="1"/>
        <v>4.8780487804878092E-2</v>
      </c>
    </row>
    <row r="11" spans="1:14" s="9" customFormat="1" ht="15" customHeight="1" x14ac:dyDescent="0.2">
      <c r="A11" s="64">
        <v>27795</v>
      </c>
      <c r="B11" s="94" t="s">
        <v>913</v>
      </c>
      <c r="C11" s="221">
        <v>28</v>
      </c>
      <c r="D11" s="217">
        <v>25</v>
      </c>
      <c r="E11" s="217">
        <v>25</v>
      </c>
      <c r="F11" s="221">
        <v>24</v>
      </c>
      <c r="G11" s="217">
        <v>18</v>
      </c>
      <c r="H11" s="217">
        <v>21</v>
      </c>
      <c r="I11" s="217">
        <v>23</v>
      </c>
      <c r="J11" s="218">
        <v>25</v>
      </c>
      <c r="K11" s="264">
        <f>VLOOKUP(A11,'[1]District Growth'!$A:$J,5,FALSE)</f>
        <v>21</v>
      </c>
      <c r="L11" s="95">
        <f>VLOOKUP(A11,'[1]District Growth'!$A:$K,6,FALSE)</f>
        <v>22</v>
      </c>
      <c r="M11" s="3">
        <f t="shared" si="0"/>
        <v>1</v>
      </c>
      <c r="N11" s="219">
        <f t="shared" si="1"/>
        <v>4.7619047619047672E-2</v>
      </c>
    </row>
    <row r="12" spans="1:14" s="9" customFormat="1" ht="15" customHeight="1" x14ac:dyDescent="0.2">
      <c r="A12" s="64">
        <v>27196</v>
      </c>
      <c r="B12" s="94" t="s">
        <v>883</v>
      </c>
      <c r="C12" s="221">
        <v>53</v>
      </c>
      <c r="D12" s="217">
        <v>52</v>
      </c>
      <c r="E12" s="217">
        <v>56</v>
      </c>
      <c r="F12" s="221">
        <v>53</v>
      </c>
      <c r="G12" s="217">
        <v>59</v>
      </c>
      <c r="H12" s="217">
        <v>59</v>
      </c>
      <c r="I12" s="217">
        <v>61</v>
      </c>
      <c r="J12" s="218">
        <v>63</v>
      </c>
      <c r="K12" s="264">
        <f>VLOOKUP(A12,'[1]District Growth'!$A:$J,5,FALSE)</f>
        <v>63</v>
      </c>
      <c r="L12" s="95">
        <f>VLOOKUP(A12,'[1]District Growth'!$A:$K,6,FALSE)</f>
        <v>66</v>
      </c>
      <c r="M12" s="3">
        <f t="shared" si="0"/>
        <v>3</v>
      </c>
      <c r="N12" s="219">
        <f t="shared" si="1"/>
        <v>4.7619047619047672E-2</v>
      </c>
    </row>
    <row r="13" spans="1:14" s="9" customFormat="1" ht="15" customHeight="1" x14ac:dyDescent="0.2">
      <c r="A13" s="64">
        <v>2111</v>
      </c>
      <c r="B13" s="94" t="s">
        <v>906</v>
      </c>
      <c r="C13" s="221">
        <v>69</v>
      </c>
      <c r="D13" s="217">
        <v>69</v>
      </c>
      <c r="E13" s="217">
        <v>73</v>
      </c>
      <c r="F13" s="221">
        <v>73</v>
      </c>
      <c r="G13" s="217">
        <v>74</v>
      </c>
      <c r="H13" s="217">
        <v>68</v>
      </c>
      <c r="I13" s="217">
        <v>72</v>
      </c>
      <c r="J13" s="218">
        <v>72</v>
      </c>
      <c r="K13" s="264">
        <f>VLOOKUP(A13,'[1]District Growth'!$A:$J,5,FALSE)</f>
        <v>63</v>
      </c>
      <c r="L13" s="95">
        <f>VLOOKUP(A13,'[1]District Growth'!$A:$K,6,FALSE)</f>
        <v>66</v>
      </c>
      <c r="M13" s="3">
        <f t="shared" si="0"/>
        <v>3</v>
      </c>
      <c r="N13" s="219">
        <f t="shared" si="1"/>
        <v>4.7619047619047672E-2</v>
      </c>
    </row>
    <row r="14" spans="1:14" s="9" customFormat="1" ht="15" customHeight="1" x14ac:dyDescent="0.2">
      <c r="A14" s="64">
        <v>24772</v>
      </c>
      <c r="B14" s="94" t="s">
        <v>881</v>
      </c>
      <c r="C14" s="221">
        <v>77</v>
      </c>
      <c r="D14" s="217">
        <v>84</v>
      </c>
      <c r="E14" s="217">
        <v>82</v>
      </c>
      <c r="F14" s="221">
        <v>83</v>
      </c>
      <c r="G14" s="217">
        <v>81</v>
      </c>
      <c r="H14" s="217">
        <v>79</v>
      </c>
      <c r="I14" s="217">
        <v>81</v>
      </c>
      <c r="J14" s="218">
        <v>74</v>
      </c>
      <c r="K14" s="264">
        <f>VLOOKUP(A14,'[1]District Growth'!$A:$J,5,FALSE)</f>
        <v>65</v>
      </c>
      <c r="L14" s="95">
        <f>VLOOKUP(A14,'[1]District Growth'!$A:$K,6,FALSE)</f>
        <v>68</v>
      </c>
      <c r="M14" s="3">
        <f t="shared" si="0"/>
        <v>3</v>
      </c>
      <c r="N14" s="219">
        <f t="shared" si="1"/>
        <v>4.6153846153846212E-2</v>
      </c>
    </row>
    <row r="15" spans="1:14" s="9" customFormat="1" ht="15" customHeight="1" x14ac:dyDescent="0.2">
      <c r="A15" s="64">
        <v>58068</v>
      </c>
      <c r="B15" s="94" t="s">
        <v>923</v>
      </c>
      <c r="C15" s="221">
        <v>19</v>
      </c>
      <c r="D15" s="217">
        <v>24</v>
      </c>
      <c r="E15" s="217">
        <v>20</v>
      </c>
      <c r="F15" s="221">
        <v>22</v>
      </c>
      <c r="G15" s="217">
        <v>22</v>
      </c>
      <c r="H15" s="217">
        <v>25</v>
      </c>
      <c r="I15" s="217">
        <v>18</v>
      </c>
      <c r="J15" s="218">
        <v>23</v>
      </c>
      <c r="K15" s="264">
        <f>VLOOKUP(A15,'[1]District Growth'!$A:$J,5,FALSE)</f>
        <v>22</v>
      </c>
      <c r="L15" s="95">
        <f>VLOOKUP(A15,'[1]District Growth'!$A:$K,6,FALSE)</f>
        <v>23</v>
      </c>
      <c r="M15" s="3">
        <f t="shared" si="0"/>
        <v>1</v>
      </c>
      <c r="N15" s="219">
        <f t="shared" si="1"/>
        <v>4.5454545454545414E-2</v>
      </c>
    </row>
    <row r="16" spans="1:14" s="9" customFormat="1" ht="15" customHeight="1" x14ac:dyDescent="0.2">
      <c r="A16" s="64">
        <v>2102</v>
      </c>
      <c r="B16" s="94" t="s">
        <v>905</v>
      </c>
      <c r="C16" s="221">
        <v>73</v>
      </c>
      <c r="D16" s="217">
        <v>73</v>
      </c>
      <c r="E16" s="217">
        <v>73</v>
      </c>
      <c r="F16" s="221">
        <v>69</v>
      </c>
      <c r="G16" s="217">
        <v>71</v>
      </c>
      <c r="H16" s="217">
        <v>73</v>
      </c>
      <c r="I16" s="217">
        <v>73</v>
      </c>
      <c r="J16" s="218">
        <v>68</v>
      </c>
      <c r="K16" s="264">
        <f>VLOOKUP(A16,'[1]District Growth'!$A:$J,5,FALSE)</f>
        <v>67</v>
      </c>
      <c r="L16" s="95">
        <f>VLOOKUP(A16,'[1]District Growth'!$A:$K,6,FALSE)</f>
        <v>70</v>
      </c>
      <c r="M16" s="3">
        <f t="shared" si="0"/>
        <v>3</v>
      </c>
      <c r="N16" s="219">
        <f t="shared" si="1"/>
        <v>4.4776119402984982E-2</v>
      </c>
    </row>
    <row r="17" spans="1:14" s="9" customFormat="1" ht="15" customHeight="1" x14ac:dyDescent="0.2">
      <c r="A17" s="64">
        <v>2121</v>
      </c>
      <c r="B17" s="94" t="s">
        <v>895</v>
      </c>
      <c r="C17" s="221">
        <v>26</v>
      </c>
      <c r="D17" s="217">
        <v>25</v>
      </c>
      <c r="E17" s="217">
        <v>25</v>
      </c>
      <c r="F17" s="221">
        <v>27</v>
      </c>
      <c r="G17" s="217">
        <v>24</v>
      </c>
      <c r="H17" s="217">
        <v>24</v>
      </c>
      <c r="I17" s="217">
        <v>23</v>
      </c>
      <c r="J17" s="218">
        <v>22</v>
      </c>
      <c r="K17" s="264">
        <f>VLOOKUP(A17,'[1]District Growth'!$A:$J,5,FALSE)</f>
        <v>23</v>
      </c>
      <c r="L17" s="95">
        <f>VLOOKUP(A17,'[1]District Growth'!$A:$K,6,FALSE)</f>
        <v>24</v>
      </c>
      <c r="M17" s="3">
        <f t="shared" si="0"/>
        <v>1</v>
      </c>
      <c r="N17" s="219">
        <f t="shared" si="1"/>
        <v>4.3478260869565188E-2</v>
      </c>
    </row>
    <row r="18" spans="1:14" s="152" customFormat="1" ht="15" customHeight="1" x14ac:dyDescent="0.2">
      <c r="A18" s="64">
        <v>2103</v>
      </c>
      <c r="B18" s="94" t="s">
        <v>885</v>
      </c>
      <c r="C18" s="221">
        <v>28</v>
      </c>
      <c r="D18" s="217">
        <v>24</v>
      </c>
      <c r="E18" s="217">
        <v>23</v>
      </c>
      <c r="F18" s="221">
        <v>18</v>
      </c>
      <c r="G18" s="217">
        <v>20</v>
      </c>
      <c r="H18" s="217">
        <v>26</v>
      </c>
      <c r="I18" s="217">
        <v>23</v>
      </c>
      <c r="J18" s="218">
        <v>23</v>
      </c>
      <c r="K18" s="264">
        <f>VLOOKUP(A18,'[1]District Growth'!$A:$J,5,FALSE)</f>
        <v>23</v>
      </c>
      <c r="L18" s="95">
        <f>VLOOKUP(A18,'[1]District Growth'!$A:$K,6,FALSE)</f>
        <v>24</v>
      </c>
      <c r="M18" s="3">
        <f t="shared" si="0"/>
        <v>1</v>
      </c>
      <c r="N18" s="219">
        <f t="shared" si="1"/>
        <v>4.3478260869565188E-2</v>
      </c>
    </row>
    <row r="19" spans="1:14" s="9" customFormat="1" ht="15" customHeight="1" x14ac:dyDescent="0.2">
      <c r="A19" s="64">
        <v>89869</v>
      </c>
      <c r="B19" s="94" t="s">
        <v>1152</v>
      </c>
      <c r="C19" s="221"/>
      <c r="D19" s="217"/>
      <c r="E19" s="217"/>
      <c r="F19" s="221"/>
      <c r="G19" s="217"/>
      <c r="H19" s="217"/>
      <c r="I19" s="217"/>
      <c r="J19" s="200"/>
      <c r="K19" s="264">
        <f>VLOOKUP(A19,'[1]District Growth'!$A:$J,5,FALSE)</f>
        <v>25</v>
      </c>
      <c r="L19" s="95">
        <f>VLOOKUP(A19,'[1]District Growth'!$A:$K,6,FALSE)</f>
        <v>26</v>
      </c>
      <c r="M19" s="3">
        <f t="shared" si="0"/>
        <v>1</v>
      </c>
      <c r="N19" s="219">
        <f t="shared" si="1"/>
        <v>4.0000000000000036E-2</v>
      </c>
    </row>
    <row r="20" spans="1:14" s="9" customFormat="1" ht="15" customHeight="1" x14ac:dyDescent="0.2">
      <c r="A20" s="64">
        <v>2101</v>
      </c>
      <c r="B20" s="94" t="s">
        <v>908</v>
      </c>
      <c r="C20" s="221">
        <v>76</v>
      </c>
      <c r="D20" s="217">
        <v>77</v>
      </c>
      <c r="E20" s="217">
        <v>83</v>
      </c>
      <c r="F20" s="221">
        <v>76</v>
      </c>
      <c r="G20" s="217">
        <v>81</v>
      </c>
      <c r="H20" s="217">
        <v>82</v>
      </c>
      <c r="I20" s="217">
        <v>79</v>
      </c>
      <c r="J20" s="218">
        <v>75</v>
      </c>
      <c r="K20" s="264">
        <f>VLOOKUP(A20,'[1]District Growth'!$A:$J,5,FALSE)</f>
        <v>76</v>
      </c>
      <c r="L20" s="95">
        <f>VLOOKUP(A20,'[1]District Growth'!$A:$K,6,FALSE)</f>
        <v>79</v>
      </c>
      <c r="M20" s="3">
        <f t="shared" si="0"/>
        <v>3</v>
      </c>
      <c r="N20" s="219">
        <f t="shared" si="1"/>
        <v>3.9473684210526327E-2</v>
      </c>
    </row>
    <row r="21" spans="1:14" s="9" customFormat="1" ht="15" customHeight="1" x14ac:dyDescent="0.2">
      <c r="A21" s="64">
        <v>2120</v>
      </c>
      <c r="B21" s="94" t="s">
        <v>914</v>
      </c>
      <c r="C21" s="221">
        <v>32</v>
      </c>
      <c r="D21" s="217">
        <v>36</v>
      </c>
      <c r="E21" s="217">
        <v>34</v>
      </c>
      <c r="F21" s="221">
        <v>39</v>
      </c>
      <c r="G21" s="217">
        <v>42</v>
      </c>
      <c r="H21" s="217">
        <v>37</v>
      </c>
      <c r="I21" s="217">
        <v>38</v>
      </c>
      <c r="J21" s="218">
        <v>37</v>
      </c>
      <c r="K21" s="264">
        <f>VLOOKUP(A21,'[1]District Growth'!$A:$J,5,FALSE)</f>
        <v>33</v>
      </c>
      <c r="L21" s="95">
        <f>VLOOKUP(A21,'[1]District Growth'!$A:$K,6,FALSE)</f>
        <v>34</v>
      </c>
      <c r="M21" s="3">
        <f t="shared" si="0"/>
        <v>1</v>
      </c>
      <c r="N21" s="219">
        <f t="shared" si="1"/>
        <v>3.0303030303030276E-2</v>
      </c>
    </row>
    <row r="22" spans="1:14" s="9" customFormat="1" ht="15" customHeight="1" x14ac:dyDescent="0.2">
      <c r="A22" s="64">
        <v>25018</v>
      </c>
      <c r="B22" s="94" t="s">
        <v>876</v>
      </c>
      <c r="C22" s="221">
        <v>44</v>
      </c>
      <c r="D22" s="217">
        <v>48</v>
      </c>
      <c r="E22" s="217">
        <v>50</v>
      </c>
      <c r="F22" s="221">
        <v>49</v>
      </c>
      <c r="G22" s="217">
        <v>45</v>
      </c>
      <c r="H22" s="217">
        <v>41</v>
      </c>
      <c r="I22" s="217">
        <v>41</v>
      </c>
      <c r="J22" s="218">
        <v>56</v>
      </c>
      <c r="K22" s="264">
        <f>VLOOKUP(A22,'[1]District Growth'!$A:$J,5,FALSE)</f>
        <v>69</v>
      </c>
      <c r="L22" s="95">
        <f>VLOOKUP(A22,'[1]District Growth'!$A:$K,6,FALSE)</f>
        <v>71</v>
      </c>
      <c r="M22" s="3">
        <f t="shared" si="0"/>
        <v>2</v>
      </c>
      <c r="N22" s="219">
        <f t="shared" si="1"/>
        <v>2.8985507246376718E-2</v>
      </c>
    </row>
    <row r="23" spans="1:14" s="9" customFormat="1" ht="15" customHeight="1" x14ac:dyDescent="0.2">
      <c r="A23" s="64">
        <v>2125</v>
      </c>
      <c r="B23" s="94" t="s">
        <v>47</v>
      </c>
      <c r="C23" s="221">
        <v>47</v>
      </c>
      <c r="D23" s="217">
        <v>46</v>
      </c>
      <c r="E23" s="217">
        <v>50</v>
      </c>
      <c r="F23" s="221">
        <v>53</v>
      </c>
      <c r="G23" s="217">
        <v>54</v>
      </c>
      <c r="H23" s="217">
        <v>60</v>
      </c>
      <c r="I23" s="217">
        <v>58</v>
      </c>
      <c r="J23" s="218">
        <v>52</v>
      </c>
      <c r="K23" s="264">
        <f>VLOOKUP(A23,'[1]District Growth'!$A:$J,5,FALSE)</f>
        <v>52</v>
      </c>
      <c r="L23" s="95">
        <f>VLOOKUP(A23,'[1]District Growth'!$A:$K,6,FALSE)</f>
        <v>53</v>
      </c>
      <c r="M23" s="3">
        <f t="shared" si="0"/>
        <v>1</v>
      </c>
      <c r="N23" s="219">
        <f t="shared" si="1"/>
        <v>1.9230769230769162E-2</v>
      </c>
    </row>
    <row r="24" spans="1:14" s="9" customFormat="1" ht="15" customHeight="1" x14ac:dyDescent="0.2">
      <c r="A24" s="153">
        <v>2117</v>
      </c>
      <c r="B24" s="275" t="s">
        <v>227</v>
      </c>
      <c r="C24" s="254">
        <v>46</v>
      </c>
      <c r="D24" s="255">
        <v>45</v>
      </c>
      <c r="E24" s="255">
        <v>44</v>
      </c>
      <c r="F24" s="254">
        <v>42</v>
      </c>
      <c r="G24" s="255">
        <v>37</v>
      </c>
      <c r="H24" s="255">
        <v>41</v>
      </c>
      <c r="I24" s="255">
        <v>48</v>
      </c>
      <c r="J24" s="218">
        <v>52</v>
      </c>
      <c r="K24" s="264">
        <f>VLOOKUP(A24,'[1]District Growth'!$A:$J,5,FALSE)</f>
        <v>55</v>
      </c>
      <c r="L24" s="95">
        <f>VLOOKUP(A24,'[1]District Growth'!$A:$K,6,FALSE)</f>
        <v>56</v>
      </c>
      <c r="M24" s="3">
        <f t="shared" si="0"/>
        <v>1</v>
      </c>
      <c r="N24" s="219">
        <f t="shared" si="1"/>
        <v>1.8181818181818077E-2</v>
      </c>
    </row>
    <row r="25" spans="1:14" s="9" customFormat="1" ht="15" customHeight="1" x14ac:dyDescent="0.2">
      <c r="A25" s="64">
        <v>2131</v>
      </c>
      <c r="B25" s="94" t="s">
        <v>891</v>
      </c>
      <c r="C25" s="221">
        <v>115</v>
      </c>
      <c r="D25" s="217">
        <v>116</v>
      </c>
      <c r="E25" s="217">
        <v>116</v>
      </c>
      <c r="F25" s="221">
        <v>122</v>
      </c>
      <c r="G25" s="217">
        <v>125</v>
      </c>
      <c r="H25" s="217">
        <v>132</v>
      </c>
      <c r="I25" s="217">
        <v>130</v>
      </c>
      <c r="J25" s="218">
        <v>138</v>
      </c>
      <c r="K25" s="264">
        <f>VLOOKUP(A25,'[1]District Growth'!$A:$J,5,FALSE)</f>
        <v>140</v>
      </c>
      <c r="L25" s="95">
        <f>VLOOKUP(A25,'[1]District Growth'!$A:$K,6,FALSE)</f>
        <v>142</v>
      </c>
      <c r="M25" s="3">
        <f t="shared" si="0"/>
        <v>2</v>
      </c>
      <c r="N25" s="219">
        <f t="shared" si="1"/>
        <v>1.4285714285714235E-2</v>
      </c>
    </row>
    <row r="26" spans="1:14" s="9" customFormat="1" ht="15" customHeight="1" x14ac:dyDescent="0.2">
      <c r="A26" s="64">
        <v>31837</v>
      </c>
      <c r="B26" s="94" t="s">
        <v>878</v>
      </c>
      <c r="C26" s="221">
        <v>52</v>
      </c>
      <c r="D26" s="217">
        <v>58</v>
      </c>
      <c r="E26" s="217">
        <v>66</v>
      </c>
      <c r="F26" s="221">
        <v>65</v>
      </c>
      <c r="G26" s="217">
        <v>71</v>
      </c>
      <c r="H26" s="217">
        <v>67</v>
      </c>
      <c r="I26" s="217">
        <v>22</v>
      </c>
      <c r="J26" s="218">
        <v>69</v>
      </c>
      <c r="K26" s="264">
        <f>VLOOKUP(A26,'[1]District Growth'!$A:$J,5,FALSE)</f>
        <v>84</v>
      </c>
      <c r="L26" s="95">
        <f>VLOOKUP(A26,'[1]District Growth'!$A:$K,6,FALSE)</f>
        <v>85</v>
      </c>
      <c r="M26" s="3">
        <f t="shared" si="0"/>
        <v>1</v>
      </c>
      <c r="N26" s="219">
        <f t="shared" si="1"/>
        <v>1.1904761904761862E-2</v>
      </c>
    </row>
    <row r="27" spans="1:14" s="9" customFormat="1" ht="15" customHeight="1" x14ac:dyDescent="0.2">
      <c r="A27" s="64">
        <v>22316</v>
      </c>
      <c r="B27" s="94" t="s">
        <v>921</v>
      </c>
      <c r="C27" s="221">
        <v>96</v>
      </c>
      <c r="D27" s="217">
        <v>105</v>
      </c>
      <c r="E27" s="217">
        <v>100</v>
      </c>
      <c r="F27" s="221">
        <v>103</v>
      </c>
      <c r="G27" s="217">
        <v>106</v>
      </c>
      <c r="H27" s="217">
        <v>112</v>
      </c>
      <c r="I27" s="217">
        <v>106</v>
      </c>
      <c r="J27" s="218">
        <v>105</v>
      </c>
      <c r="K27" s="264">
        <f>VLOOKUP(A27,'[1]District Growth'!$A:$J,5,FALSE)</f>
        <v>90</v>
      </c>
      <c r="L27" s="95">
        <f>VLOOKUP(A27,'[1]District Growth'!$A:$K,6,FALSE)</f>
        <v>91</v>
      </c>
      <c r="M27" s="3">
        <f t="shared" si="0"/>
        <v>1</v>
      </c>
      <c r="N27" s="219">
        <f t="shared" si="1"/>
        <v>1.1111111111111072E-2</v>
      </c>
    </row>
    <row r="28" spans="1:14" s="9" customFormat="1" ht="15" customHeight="1" x14ac:dyDescent="0.2">
      <c r="A28" s="64">
        <v>2123</v>
      </c>
      <c r="B28" s="94" t="s">
        <v>890</v>
      </c>
      <c r="C28" s="221">
        <v>195</v>
      </c>
      <c r="D28" s="217">
        <v>193</v>
      </c>
      <c r="E28" s="217">
        <v>179</v>
      </c>
      <c r="F28" s="221">
        <v>168</v>
      </c>
      <c r="G28" s="217">
        <v>153</v>
      </c>
      <c r="H28" s="217">
        <v>136</v>
      </c>
      <c r="I28" s="217">
        <v>123</v>
      </c>
      <c r="J28" s="218">
        <v>111</v>
      </c>
      <c r="K28" s="264">
        <f>VLOOKUP(A28,'[1]District Growth'!$A:$J,5,FALSE)</f>
        <v>103</v>
      </c>
      <c r="L28" s="95">
        <f>VLOOKUP(A28,'[1]District Growth'!$A:$K,6,FALSE)</f>
        <v>104</v>
      </c>
      <c r="M28" s="3">
        <f t="shared" si="0"/>
        <v>1</v>
      </c>
      <c r="N28" s="219">
        <f t="shared" si="1"/>
        <v>9.7087378640776656E-3</v>
      </c>
    </row>
    <row r="29" spans="1:14" s="9" customFormat="1" ht="15" customHeight="1" x14ac:dyDescent="0.2">
      <c r="A29" s="64">
        <v>2124</v>
      </c>
      <c r="B29" s="98" t="s">
        <v>875</v>
      </c>
      <c r="C29" s="221">
        <v>43</v>
      </c>
      <c r="D29" s="217">
        <v>46</v>
      </c>
      <c r="E29" s="217">
        <v>45</v>
      </c>
      <c r="F29" s="221">
        <v>52</v>
      </c>
      <c r="G29" s="217">
        <v>47</v>
      </c>
      <c r="H29" s="217">
        <v>47</v>
      </c>
      <c r="I29" s="217">
        <v>37</v>
      </c>
      <c r="J29" s="218">
        <v>33</v>
      </c>
      <c r="K29" s="264">
        <f>VLOOKUP(A29,'[1]District Growth'!$A:$J,5,FALSE)</f>
        <v>37</v>
      </c>
      <c r="L29" s="95">
        <f>VLOOKUP(A29,'[1]District Growth'!$A:$K,6,FALSE)</f>
        <v>37</v>
      </c>
      <c r="M29" s="3">
        <f t="shared" si="0"/>
        <v>0</v>
      </c>
      <c r="N29" s="219">
        <f t="shared" si="1"/>
        <v>0</v>
      </c>
    </row>
    <row r="30" spans="1:14" s="9" customFormat="1" ht="15" customHeight="1" x14ac:dyDescent="0.2">
      <c r="A30" s="64">
        <v>2106</v>
      </c>
      <c r="B30" s="98" t="s">
        <v>916</v>
      </c>
      <c r="C30" s="221">
        <v>59</v>
      </c>
      <c r="D30" s="217">
        <v>61</v>
      </c>
      <c r="E30" s="217">
        <v>64</v>
      </c>
      <c r="F30" s="221">
        <v>53</v>
      </c>
      <c r="G30" s="217">
        <v>53</v>
      </c>
      <c r="H30" s="217">
        <v>50</v>
      </c>
      <c r="I30" s="217">
        <v>46</v>
      </c>
      <c r="J30" s="218">
        <v>46</v>
      </c>
      <c r="K30" s="264">
        <f>VLOOKUP(A30,'[1]District Growth'!$A:$J,5,FALSE)</f>
        <v>40</v>
      </c>
      <c r="L30" s="95">
        <f>VLOOKUP(A30,'[1]District Growth'!$A:$K,6,FALSE)</f>
        <v>40</v>
      </c>
      <c r="M30" s="3">
        <f t="shared" si="0"/>
        <v>0</v>
      </c>
      <c r="N30" s="219">
        <f t="shared" si="1"/>
        <v>0</v>
      </c>
    </row>
    <row r="31" spans="1:14" s="9" customFormat="1" ht="15" customHeight="1" x14ac:dyDescent="0.2">
      <c r="A31" s="64">
        <v>21935</v>
      </c>
      <c r="B31" s="98" t="s">
        <v>924</v>
      </c>
      <c r="C31" s="221">
        <v>44</v>
      </c>
      <c r="D31" s="217">
        <v>44</v>
      </c>
      <c r="E31" s="217">
        <v>44</v>
      </c>
      <c r="F31" s="221">
        <v>41</v>
      </c>
      <c r="G31" s="217">
        <v>40</v>
      </c>
      <c r="H31" s="217">
        <v>39</v>
      </c>
      <c r="I31" s="217">
        <v>32</v>
      </c>
      <c r="J31" s="218">
        <v>38</v>
      </c>
      <c r="K31" s="264">
        <f>VLOOKUP(A31,'[1]District Growth'!$A:$J,5,FALSE)</f>
        <v>34</v>
      </c>
      <c r="L31" s="95">
        <f>VLOOKUP(A31,'[1]District Growth'!$A:$K,6,FALSE)</f>
        <v>34</v>
      </c>
      <c r="M31" s="3">
        <f t="shared" si="0"/>
        <v>0</v>
      </c>
      <c r="N31" s="219">
        <f t="shared" si="1"/>
        <v>0</v>
      </c>
    </row>
    <row r="32" spans="1:14" s="9" customFormat="1" ht="15" customHeight="1" x14ac:dyDescent="0.2">
      <c r="A32" s="64">
        <v>2107</v>
      </c>
      <c r="B32" s="98" t="s">
        <v>892</v>
      </c>
      <c r="C32" s="221">
        <v>75</v>
      </c>
      <c r="D32" s="217">
        <v>79</v>
      </c>
      <c r="E32" s="217">
        <v>76</v>
      </c>
      <c r="F32" s="221">
        <v>83</v>
      </c>
      <c r="G32" s="217">
        <v>82</v>
      </c>
      <c r="H32" s="217">
        <v>88</v>
      </c>
      <c r="I32" s="217">
        <v>85</v>
      </c>
      <c r="J32" s="218">
        <v>88</v>
      </c>
      <c r="K32" s="264">
        <f>VLOOKUP(A32,'[1]District Growth'!$A:$J,5,FALSE)</f>
        <v>87</v>
      </c>
      <c r="L32" s="95">
        <f>VLOOKUP(A32,'[1]District Growth'!$A:$K,6,FALSE)</f>
        <v>87</v>
      </c>
      <c r="M32" s="3">
        <f t="shared" si="0"/>
        <v>0</v>
      </c>
      <c r="N32" s="219">
        <f t="shared" si="1"/>
        <v>0</v>
      </c>
    </row>
    <row r="33" spans="1:14" s="9" customFormat="1" ht="15" customHeight="1" x14ac:dyDescent="0.2">
      <c r="A33" s="64">
        <v>2108</v>
      </c>
      <c r="B33" s="98" t="s">
        <v>903</v>
      </c>
      <c r="C33" s="221">
        <v>25</v>
      </c>
      <c r="D33" s="217">
        <v>24</v>
      </c>
      <c r="E33" s="217">
        <v>28</v>
      </c>
      <c r="F33" s="221">
        <v>25</v>
      </c>
      <c r="G33" s="217">
        <v>30</v>
      </c>
      <c r="H33" s="217">
        <v>26</v>
      </c>
      <c r="I33" s="217">
        <v>26</v>
      </c>
      <c r="J33" s="218">
        <v>27</v>
      </c>
      <c r="K33" s="264">
        <f>VLOOKUP(A33,'[1]District Growth'!$A:$J,5,FALSE)</f>
        <v>26</v>
      </c>
      <c r="L33" s="95">
        <f>VLOOKUP(A33,'[1]District Growth'!$A:$K,6,FALSE)</f>
        <v>26</v>
      </c>
      <c r="M33" s="3">
        <f t="shared" si="0"/>
        <v>0</v>
      </c>
      <c r="N33" s="219">
        <f t="shared" si="1"/>
        <v>0</v>
      </c>
    </row>
    <row r="34" spans="1:14" s="9" customFormat="1" ht="15" customHeight="1" x14ac:dyDescent="0.2">
      <c r="A34" s="64">
        <v>2115</v>
      </c>
      <c r="B34" s="98" t="s">
        <v>893</v>
      </c>
      <c r="C34" s="221">
        <v>21</v>
      </c>
      <c r="D34" s="217">
        <v>21</v>
      </c>
      <c r="E34" s="217">
        <v>25</v>
      </c>
      <c r="F34" s="221">
        <v>22</v>
      </c>
      <c r="G34" s="217">
        <v>22</v>
      </c>
      <c r="H34" s="217">
        <v>23</v>
      </c>
      <c r="I34" s="217">
        <v>22</v>
      </c>
      <c r="J34" s="218">
        <v>21</v>
      </c>
      <c r="K34" s="264">
        <f>VLOOKUP(A34,'[1]District Growth'!$A:$J,5,FALSE)</f>
        <v>22</v>
      </c>
      <c r="L34" s="95">
        <f>VLOOKUP(A34,'[1]District Growth'!$A:$K,6,FALSE)</f>
        <v>22</v>
      </c>
      <c r="M34" s="3">
        <f t="shared" si="0"/>
        <v>0</v>
      </c>
      <c r="N34" s="219">
        <f t="shared" si="1"/>
        <v>0</v>
      </c>
    </row>
    <row r="35" spans="1:14" s="9" customFormat="1" ht="15" customHeight="1" x14ac:dyDescent="0.2">
      <c r="A35" s="64">
        <v>2116</v>
      </c>
      <c r="B35" s="98" t="s">
        <v>894</v>
      </c>
      <c r="C35" s="221">
        <v>35</v>
      </c>
      <c r="D35" s="217">
        <v>32</v>
      </c>
      <c r="E35" s="217">
        <v>26</v>
      </c>
      <c r="F35" s="221">
        <v>24</v>
      </c>
      <c r="G35" s="217">
        <v>25</v>
      </c>
      <c r="H35" s="217">
        <v>27</v>
      </c>
      <c r="I35" s="217">
        <v>27</v>
      </c>
      <c r="J35" s="218">
        <v>23</v>
      </c>
      <c r="K35" s="264">
        <f>VLOOKUP(A35,'[1]District Growth'!$A:$J,5,FALSE)</f>
        <v>23</v>
      </c>
      <c r="L35" s="95">
        <f>VLOOKUP(A35,'[1]District Growth'!$A:$K,6,FALSE)</f>
        <v>23</v>
      </c>
      <c r="M35" s="3">
        <f t="shared" ref="M35:M66" si="2">L35-K35</f>
        <v>0</v>
      </c>
      <c r="N35" s="219">
        <f t="shared" ref="N35:N64" si="3">(L35/K35)-1</f>
        <v>0</v>
      </c>
    </row>
    <row r="36" spans="1:14" s="9" customFormat="1" ht="15" customHeight="1" x14ac:dyDescent="0.2">
      <c r="A36" s="64">
        <v>2118</v>
      </c>
      <c r="B36" s="98" t="s">
        <v>909</v>
      </c>
      <c r="C36" s="221">
        <v>34</v>
      </c>
      <c r="D36" s="217">
        <v>32</v>
      </c>
      <c r="E36" s="217">
        <v>28</v>
      </c>
      <c r="F36" s="221">
        <v>30</v>
      </c>
      <c r="G36" s="217">
        <v>28</v>
      </c>
      <c r="H36" s="217">
        <v>31</v>
      </c>
      <c r="I36" s="217">
        <v>31</v>
      </c>
      <c r="J36" s="218">
        <v>30</v>
      </c>
      <c r="K36" s="264">
        <f>VLOOKUP(A36,'[1]District Growth'!$A:$J,5,FALSE)</f>
        <v>27</v>
      </c>
      <c r="L36" s="95">
        <f>VLOOKUP(A36,'[1]District Growth'!$A:$K,6,FALSE)</f>
        <v>27</v>
      </c>
      <c r="M36" s="3">
        <f t="shared" si="2"/>
        <v>0</v>
      </c>
      <c r="N36" s="219">
        <f t="shared" si="3"/>
        <v>0</v>
      </c>
    </row>
    <row r="37" spans="1:14" s="9" customFormat="1" ht="15" customHeight="1" x14ac:dyDescent="0.2">
      <c r="A37" s="64">
        <v>2126</v>
      </c>
      <c r="B37" s="98" t="s">
        <v>896</v>
      </c>
      <c r="C37" s="221">
        <v>20</v>
      </c>
      <c r="D37" s="217">
        <v>21</v>
      </c>
      <c r="E37" s="217">
        <v>20</v>
      </c>
      <c r="F37" s="221">
        <v>18</v>
      </c>
      <c r="G37" s="217">
        <v>15</v>
      </c>
      <c r="H37" s="217">
        <v>16</v>
      </c>
      <c r="I37" s="217">
        <v>14</v>
      </c>
      <c r="J37" s="218">
        <v>17</v>
      </c>
      <c r="K37" s="264">
        <f>VLOOKUP(A37,'[1]District Growth'!$A:$J,5,FALSE)</f>
        <v>17</v>
      </c>
      <c r="L37" s="95">
        <f>VLOOKUP(A37,'[1]District Growth'!$A:$K,6,FALSE)</f>
        <v>17</v>
      </c>
      <c r="M37" s="3">
        <f t="shared" si="2"/>
        <v>0</v>
      </c>
      <c r="N37" s="219">
        <f t="shared" si="3"/>
        <v>0</v>
      </c>
    </row>
    <row r="38" spans="1:14" s="9" customFormat="1" ht="15" customHeight="1" x14ac:dyDescent="0.2">
      <c r="A38" s="64">
        <v>2128</v>
      </c>
      <c r="B38" s="98" t="s">
        <v>897</v>
      </c>
      <c r="C38" s="221">
        <v>50</v>
      </c>
      <c r="D38" s="217">
        <v>54</v>
      </c>
      <c r="E38" s="217">
        <v>53</v>
      </c>
      <c r="F38" s="221">
        <v>51</v>
      </c>
      <c r="G38" s="217">
        <v>50</v>
      </c>
      <c r="H38" s="217">
        <v>48</v>
      </c>
      <c r="I38" s="217">
        <v>46</v>
      </c>
      <c r="J38" s="218">
        <v>44</v>
      </c>
      <c r="K38" s="264">
        <f>VLOOKUP(A38,'[1]District Growth'!$A:$J,5,FALSE)</f>
        <v>42</v>
      </c>
      <c r="L38" s="95">
        <f>VLOOKUP(A38,'[1]District Growth'!$A:$K,6,FALSE)</f>
        <v>42</v>
      </c>
      <c r="M38" s="3">
        <f t="shared" si="2"/>
        <v>0</v>
      </c>
      <c r="N38" s="219">
        <f t="shared" si="3"/>
        <v>0</v>
      </c>
    </row>
    <row r="39" spans="1:14" s="9" customFormat="1" ht="15" customHeight="1" x14ac:dyDescent="0.2">
      <c r="A39" s="64">
        <v>2129</v>
      </c>
      <c r="B39" s="98" t="s">
        <v>919</v>
      </c>
      <c r="C39" s="221">
        <v>46</v>
      </c>
      <c r="D39" s="217">
        <v>46</v>
      </c>
      <c r="E39" s="217">
        <v>46</v>
      </c>
      <c r="F39" s="221">
        <v>47</v>
      </c>
      <c r="G39" s="217">
        <v>45</v>
      </c>
      <c r="H39" s="217">
        <v>36</v>
      </c>
      <c r="I39" s="217">
        <v>43</v>
      </c>
      <c r="J39" s="218">
        <v>49</v>
      </c>
      <c r="K39" s="264">
        <f>VLOOKUP(A39,'[1]District Growth'!$A:$J,5,FALSE)</f>
        <v>45</v>
      </c>
      <c r="L39" s="95">
        <f>VLOOKUP(A39,'[1]District Growth'!$A:$K,6,FALSE)</f>
        <v>45</v>
      </c>
      <c r="M39" s="3">
        <f t="shared" si="2"/>
        <v>0</v>
      </c>
      <c r="N39" s="219">
        <f t="shared" si="3"/>
        <v>0</v>
      </c>
    </row>
    <row r="40" spans="1:14" s="9" customFormat="1" ht="15" customHeight="1" x14ac:dyDescent="0.2">
      <c r="A40" s="64">
        <v>2132</v>
      </c>
      <c r="B40" s="98" t="s">
        <v>886</v>
      </c>
      <c r="C40" s="221">
        <v>27</v>
      </c>
      <c r="D40" s="217">
        <v>25</v>
      </c>
      <c r="E40" s="217">
        <v>27</v>
      </c>
      <c r="F40" s="221">
        <v>28</v>
      </c>
      <c r="G40" s="217">
        <v>27</v>
      </c>
      <c r="H40" s="217">
        <v>27</v>
      </c>
      <c r="I40" s="217">
        <v>24</v>
      </c>
      <c r="J40" s="218">
        <v>23</v>
      </c>
      <c r="K40" s="264">
        <f>VLOOKUP(A40,'[1]District Growth'!$A:$J,5,FALSE)</f>
        <v>22</v>
      </c>
      <c r="L40" s="95">
        <f>VLOOKUP(A40,'[1]District Growth'!$A:$K,6,FALSE)</f>
        <v>22</v>
      </c>
      <c r="M40" s="3">
        <f t="shared" si="2"/>
        <v>0</v>
      </c>
      <c r="N40" s="219">
        <f t="shared" si="3"/>
        <v>0</v>
      </c>
    </row>
    <row r="41" spans="1:14" s="9" customFormat="1" ht="15" customHeight="1" x14ac:dyDescent="0.2">
      <c r="A41" s="64">
        <v>2134</v>
      </c>
      <c r="B41" s="98" t="s">
        <v>879</v>
      </c>
      <c r="C41" s="221">
        <v>16</v>
      </c>
      <c r="D41" s="217">
        <v>17</v>
      </c>
      <c r="E41" s="217">
        <v>17</v>
      </c>
      <c r="F41" s="221">
        <v>16</v>
      </c>
      <c r="G41" s="217">
        <v>16</v>
      </c>
      <c r="H41" s="217">
        <v>18</v>
      </c>
      <c r="I41" s="217">
        <v>18</v>
      </c>
      <c r="J41" s="218">
        <v>18</v>
      </c>
      <c r="K41" s="264">
        <f>VLOOKUP(A41,'[1]District Growth'!$A:$J,5,FALSE)</f>
        <v>19</v>
      </c>
      <c r="L41" s="95">
        <f>VLOOKUP(A41,'[1]District Growth'!$A:$K,6,FALSE)</f>
        <v>19</v>
      </c>
      <c r="M41" s="3">
        <f t="shared" si="2"/>
        <v>0</v>
      </c>
      <c r="N41" s="219">
        <f t="shared" si="3"/>
        <v>0</v>
      </c>
    </row>
    <row r="42" spans="1:14" s="9" customFormat="1" ht="15" customHeight="1" x14ac:dyDescent="0.2">
      <c r="A42" s="64">
        <v>2135</v>
      </c>
      <c r="B42" s="98" t="s">
        <v>898</v>
      </c>
      <c r="C42" s="221">
        <v>26</v>
      </c>
      <c r="D42" s="217">
        <v>22</v>
      </c>
      <c r="E42" s="217">
        <v>17</v>
      </c>
      <c r="F42" s="221">
        <v>18</v>
      </c>
      <c r="G42" s="217">
        <v>10</v>
      </c>
      <c r="H42" s="217">
        <v>25</v>
      </c>
      <c r="I42" s="217">
        <v>20</v>
      </c>
      <c r="J42" s="218">
        <v>23</v>
      </c>
      <c r="K42" s="264">
        <f>VLOOKUP(A42,'[1]District Growth'!$A:$J,5,FALSE)</f>
        <v>21</v>
      </c>
      <c r="L42" s="95">
        <f>VLOOKUP(A42,'[1]District Growth'!$A:$K,6,FALSE)</f>
        <v>21</v>
      </c>
      <c r="M42" s="3">
        <f t="shared" si="2"/>
        <v>0</v>
      </c>
      <c r="N42" s="219">
        <f t="shared" si="3"/>
        <v>0</v>
      </c>
    </row>
    <row r="43" spans="1:14" s="9" customFormat="1" ht="15" customHeight="1" x14ac:dyDescent="0.2">
      <c r="A43" s="64">
        <v>2137</v>
      </c>
      <c r="B43" s="98" t="s">
        <v>169</v>
      </c>
      <c r="C43" s="221">
        <v>28</v>
      </c>
      <c r="D43" s="217">
        <v>29</v>
      </c>
      <c r="E43" s="217">
        <v>29</v>
      </c>
      <c r="F43" s="221">
        <v>28</v>
      </c>
      <c r="G43" s="217">
        <v>27</v>
      </c>
      <c r="H43" s="217">
        <v>27</v>
      </c>
      <c r="I43" s="217">
        <v>26</v>
      </c>
      <c r="J43" s="218">
        <v>27</v>
      </c>
      <c r="K43" s="264">
        <f>VLOOKUP(A43,'[1]District Growth'!$A:$J,5,FALSE)</f>
        <v>27</v>
      </c>
      <c r="L43" s="95">
        <f>VLOOKUP(A43,'[1]District Growth'!$A:$K,6,FALSE)</f>
        <v>27</v>
      </c>
      <c r="M43" s="3">
        <f t="shared" si="2"/>
        <v>0</v>
      </c>
      <c r="N43" s="219">
        <f t="shared" si="3"/>
        <v>0</v>
      </c>
    </row>
    <row r="44" spans="1:14" s="9" customFormat="1" ht="15" customHeight="1" x14ac:dyDescent="0.2">
      <c r="A44" s="64">
        <v>2139</v>
      </c>
      <c r="B44" s="98" t="s">
        <v>901</v>
      </c>
      <c r="C44" s="221">
        <v>49</v>
      </c>
      <c r="D44" s="217">
        <v>45</v>
      </c>
      <c r="E44" s="217">
        <v>46</v>
      </c>
      <c r="F44" s="221">
        <v>57</v>
      </c>
      <c r="G44" s="217">
        <v>51</v>
      </c>
      <c r="H44" s="217">
        <v>51</v>
      </c>
      <c r="I44" s="217">
        <v>49</v>
      </c>
      <c r="J44" s="218">
        <v>89</v>
      </c>
      <c r="K44" s="264">
        <f>VLOOKUP(A44,'[1]District Growth'!$A:$J,5,FALSE)</f>
        <v>82</v>
      </c>
      <c r="L44" s="95">
        <f>VLOOKUP(A44,'[1]District Growth'!$A:$K,6,FALSE)</f>
        <v>82</v>
      </c>
      <c r="M44" s="3">
        <f t="shared" si="2"/>
        <v>0</v>
      </c>
      <c r="N44" s="219">
        <f t="shared" si="3"/>
        <v>0</v>
      </c>
    </row>
    <row r="45" spans="1:14" s="9" customFormat="1" ht="15" customHeight="1" x14ac:dyDescent="0.2">
      <c r="A45" s="64">
        <v>26120</v>
      </c>
      <c r="B45" s="98" t="s">
        <v>899</v>
      </c>
      <c r="C45" s="221">
        <v>23</v>
      </c>
      <c r="D45" s="217">
        <v>21</v>
      </c>
      <c r="E45" s="217">
        <v>26</v>
      </c>
      <c r="F45" s="221">
        <v>19</v>
      </c>
      <c r="G45" s="217">
        <v>19</v>
      </c>
      <c r="H45" s="217">
        <v>16</v>
      </c>
      <c r="I45" s="217">
        <v>18</v>
      </c>
      <c r="J45" s="218">
        <v>21</v>
      </c>
      <c r="K45" s="264">
        <f>VLOOKUP(A45,'[1]District Growth'!$A:$J,5,FALSE)</f>
        <v>23</v>
      </c>
      <c r="L45" s="95">
        <f>VLOOKUP(A45,'[1]District Growth'!$A:$K,6,FALSE)</f>
        <v>23</v>
      </c>
      <c r="M45" s="3">
        <f t="shared" si="2"/>
        <v>0</v>
      </c>
      <c r="N45" s="219">
        <f t="shared" si="3"/>
        <v>0</v>
      </c>
    </row>
    <row r="46" spans="1:14" s="9" customFormat="1" ht="15" customHeight="1" x14ac:dyDescent="0.2">
      <c r="A46" s="64">
        <v>29948</v>
      </c>
      <c r="B46" s="98" t="s">
        <v>882</v>
      </c>
      <c r="C46" s="221">
        <v>41</v>
      </c>
      <c r="D46" s="217">
        <v>39</v>
      </c>
      <c r="E46" s="217">
        <v>41</v>
      </c>
      <c r="F46" s="221">
        <v>38</v>
      </c>
      <c r="G46" s="217">
        <v>39</v>
      </c>
      <c r="H46" s="217">
        <v>39</v>
      </c>
      <c r="I46" s="217">
        <v>34</v>
      </c>
      <c r="J46" s="218">
        <v>30</v>
      </c>
      <c r="K46" s="264">
        <f>VLOOKUP(A46,'[1]District Growth'!$A:$J,5,FALSE)</f>
        <v>33</v>
      </c>
      <c r="L46" s="95">
        <f>VLOOKUP(A46,'[1]District Growth'!$A:$K,6,FALSE)</f>
        <v>33</v>
      </c>
      <c r="M46" s="3">
        <f t="shared" si="2"/>
        <v>0</v>
      </c>
      <c r="N46" s="219">
        <f t="shared" si="3"/>
        <v>0</v>
      </c>
    </row>
    <row r="47" spans="1:14" s="9" customFormat="1" ht="15" customHeight="1" x14ac:dyDescent="0.2">
      <c r="A47" s="64">
        <v>61545</v>
      </c>
      <c r="B47" s="98" t="s">
        <v>900</v>
      </c>
      <c r="C47" s="221">
        <v>35</v>
      </c>
      <c r="D47" s="217">
        <v>37</v>
      </c>
      <c r="E47" s="217">
        <v>38</v>
      </c>
      <c r="F47" s="221">
        <v>38</v>
      </c>
      <c r="G47" s="217">
        <v>37</v>
      </c>
      <c r="H47" s="217">
        <v>37</v>
      </c>
      <c r="I47" s="217">
        <v>28</v>
      </c>
      <c r="J47" s="218">
        <v>45</v>
      </c>
      <c r="K47" s="264">
        <f>VLOOKUP(A47,'[1]District Growth'!$A:$J,5,FALSE)</f>
        <v>42</v>
      </c>
      <c r="L47" s="95">
        <f>VLOOKUP(A47,'[1]District Growth'!$A:$K,6,FALSE)</f>
        <v>42</v>
      </c>
      <c r="M47" s="3">
        <f t="shared" si="2"/>
        <v>0</v>
      </c>
      <c r="N47" s="219">
        <f t="shared" si="3"/>
        <v>0</v>
      </c>
    </row>
    <row r="48" spans="1:14" s="9" customFormat="1" ht="15" customHeight="1" x14ac:dyDescent="0.2">
      <c r="A48" s="64">
        <v>84818</v>
      </c>
      <c r="B48" s="98" t="s">
        <v>870</v>
      </c>
      <c r="C48" s="95"/>
      <c r="D48" s="95"/>
      <c r="E48" s="217">
        <v>35</v>
      </c>
      <c r="F48" s="221">
        <v>18</v>
      </c>
      <c r="G48" s="217">
        <v>19</v>
      </c>
      <c r="H48" s="217">
        <v>21</v>
      </c>
      <c r="I48" s="95"/>
      <c r="J48" s="218">
        <v>13</v>
      </c>
      <c r="K48" s="264">
        <f>VLOOKUP(A48,'[1]District Growth'!$A:$J,5,FALSE)</f>
        <v>13</v>
      </c>
      <c r="L48" s="95">
        <f>VLOOKUP(A48,'[1]District Growth'!$A:$K,6,FALSE)</f>
        <v>13</v>
      </c>
      <c r="M48" s="3">
        <f t="shared" si="2"/>
        <v>0</v>
      </c>
      <c r="N48" s="219">
        <f t="shared" si="3"/>
        <v>0</v>
      </c>
    </row>
    <row r="49" spans="1:14" s="9" customFormat="1" ht="15" customHeight="1" x14ac:dyDescent="0.2">
      <c r="A49" s="64">
        <v>87931</v>
      </c>
      <c r="B49" s="98" t="s">
        <v>918</v>
      </c>
      <c r="C49" s="95"/>
      <c r="D49" s="95"/>
      <c r="E49" s="217"/>
      <c r="F49" s="95"/>
      <c r="G49" s="95"/>
      <c r="H49" s="95"/>
      <c r="I49" s="217">
        <v>23</v>
      </c>
      <c r="J49" s="218">
        <v>21</v>
      </c>
      <c r="K49" s="264">
        <f>VLOOKUP(A49,'[1]District Growth'!$A:$J,5,FALSE)</f>
        <v>18</v>
      </c>
      <c r="L49" s="95">
        <f>VLOOKUP(A49,'[1]District Growth'!$A:$K,6,FALSE)</f>
        <v>18</v>
      </c>
      <c r="M49" s="3">
        <f t="shared" si="2"/>
        <v>0</v>
      </c>
      <c r="N49" s="219">
        <f t="shared" si="3"/>
        <v>0</v>
      </c>
    </row>
    <row r="50" spans="1:14" s="9" customFormat="1" ht="15" customHeight="1" x14ac:dyDescent="0.2">
      <c r="A50" s="64">
        <v>2138</v>
      </c>
      <c r="B50" s="72" t="s">
        <v>922</v>
      </c>
      <c r="C50" s="221">
        <v>72</v>
      </c>
      <c r="D50" s="217">
        <v>74</v>
      </c>
      <c r="E50" s="217">
        <v>75</v>
      </c>
      <c r="F50" s="221">
        <v>63</v>
      </c>
      <c r="G50" s="217">
        <v>59</v>
      </c>
      <c r="H50" s="217">
        <v>59</v>
      </c>
      <c r="I50" s="217">
        <v>60</v>
      </c>
      <c r="J50" s="218">
        <v>62</v>
      </c>
      <c r="K50" s="264">
        <f>VLOOKUP(A50,'[1]District Growth'!$A:$J,5,FALSE)</f>
        <v>52</v>
      </c>
      <c r="L50" s="95">
        <f>VLOOKUP(A50,'[1]District Growth'!$A:$K,6,FALSE)</f>
        <v>51</v>
      </c>
      <c r="M50" s="3">
        <f t="shared" si="2"/>
        <v>-1</v>
      </c>
      <c r="N50" s="219">
        <f t="shared" si="3"/>
        <v>-1.9230769230769273E-2</v>
      </c>
    </row>
    <row r="51" spans="1:14" s="9" customFormat="1" ht="15" customHeight="1" x14ac:dyDescent="0.2">
      <c r="A51" s="64">
        <v>2112</v>
      </c>
      <c r="B51" s="72" t="s">
        <v>887</v>
      </c>
      <c r="C51" s="221">
        <v>158</v>
      </c>
      <c r="D51" s="217">
        <v>156</v>
      </c>
      <c r="E51" s="217">
        <v>158</v>
      </c>
      <c r="F51" s="221">
        <v>157</v>
      </c>
      <c r="G51" s="217">
        <v>164</v>
      </c>
      <c r="H51" s="217">
        <v>173</v>
      </c>
      <c r="I51" s="217">
        <v>171</v>
      </c>
      <c r="J51" s="218">
        <v>173</v>
      </c>
      <c r="K51" s="264">
        <f>VLOOKUP(A51,'[1]District Growth'!$A:$J,5,FALSE)</f>
        <v>178</v>
      </c>
      <c r="L51" s="95">
        <f>VLOOKUP(A51,'[1]District Growth'!$A:$K,6,FALSE)</f>
        <v>174</v>
      </c>
      <c r="M51" s="3">
        <f t="shared" si="2"/>
        <v>-4</v>
      </c>
      <c r="N51" s="219">
        <f t="shared" si="3"/>
        <v>-2.2471910112359605E-2</v>
      </c>
    </row>
    <row r="52" spans="1:14" s="9" customFormat="1" ht="15" customHeight="1" x14ac:dyDescent="0.2">
      <c r="A52" s="64">
        <v>22544</v>
      </c>
      <c r="B52" s="72" t="s">
        <v>902</v>
      </c>
      <c r="C52" s="221">
        <v>55</v>
      </c>
      <c r="D52" s="217">
        <v>46</v>
      </c>
      <c r="E52" s="217">
        <v>46</v>
      </c>
      <c r="F52" s="221">
        <v>49</v>
      </c>
      <c r="G52" s="217">
        <v>49</v>
      </c>
      <c r="H52" s="217">
        <v>47</v>
      </c>
      <c r="I52" s="217">
        <v>44</v>
      </c>
      <c r="J52" s="218">
        <v>44</v>
      </c>
      <c r="K52" s="264">
        <f>VLOOKUP(A52,'[1]District Growth'!$A:$J,5,FALSE)</f>
        <v>42</v>
      </c>
      <c r="L52" s="95">
        <f>VLOOKUP(A52,'[1]District Growth'!$A:$K,6,FALSE)</f>
        <v>41</v>
      </c>
      <c r="M52" s="3">
        <f t="shared" si="2"/>
        <v>-1</v>
      </c>
      <c r="N52" s="219">
        <f t="shared" si="3"/>
        <v>-2.3809523809523836E-2</v>
      </c>
    </row>
    <row r="53" spans="1:14" s="9" customFormat="1" ht="15" customHeight="1" x14ac:dyDescent="0.2">
      <c r="A53" s="64">
        <v>23518</v>
      </c>
      <c r="B53" s="72" t="s">
        <v>911</v>
      </c>
      <c r="C53" s="221">
        <v>34</v>
      </c>
      <c r="D53" s="217">
        <v>35</v>
      </c>
      <c r="E53" s="217">
        <v>33</v>
      </c>
      <c r="F53" s="221">
        <v>33</v>
      </c>
      <c r="G53" s="217">
        <v>36</v>
      </c>
      <c r="H53" s="217">
        <v>37</v>
      </c>
      <c r="I53" s="217">
        <v>38</v>
      </c>
      <c r="J53" s="218">
        <v>40</v>
      </c>
      <c r="K53" s="264">
        <f>VLOOKUP(A53,'[1]District Growth'!$A:$J,5,FALSE)</f>
        <v>37</v>
      </c>
      <c r="L53" s="95">
        <f>VLOOKUP(A53,'[1]District Growth'!$A:$K,6,FALSE)</f>
        <v>36</v>
      </c>
      <c r="M53" s="3">
        <f t="shared" si="2"/>
        <v>-1</v>
      </c>
      <c r="N53" s="219">
        <f t="shared" si="3"/>
        <v>-2.7027027027026973E-2</v>
      </c>
    </row>
    <row r="54" spans="1:14" s="9" customFormat="1" ht="15" customHeight="1" x14ac:dyDescent="0.2">
      <c r="A54" s="64">
        <v>2119</v>
      </c>
      <c r="B54" s="72" t="s">
        <v>874</v>
      </c>
      <c r="C54" s="221">
        <v>52</v>
      </c>
      <c r="D54" s="217">
        <v>46</v>
      </c>
      <c r="E54" s="217">
        <v>37</v>
      </c>
      <c r="F54" s="221">
        <v>41</v>
      </c>
      <c r="G54" s="217">
        <v>35</v>
      </c>
      <c r="H54" s="217">
        <v>39</v>
      </c>
      <c r="I54" s="217">
        <v>30</v>
      </c>
      <c r="J54" s="218">
        <v>26</v>
      </c>
      <c r="K54" s="264">
        <f>VLOOKUP(A54,'[1]District Growth'!$A:$J,5,FALSE)</f>
        <v>29</v>
      </c>
      <c r="L54" s="95">
        <f>VLOOKUP(A54,'[1]District Growth'!$A:$K,6,FALSE)</f>
        <v>28</v>
      </c>
      <c r="M54" s="3">
        <f t="shared" si="2"/>
        <v>-1</v>
      </c>
      <c r="N54" s="219">
        <f t="shared" si="3"/>
        <v>-3.4482758620689613E-2</v>
      </c>
    </row>
    <row r="55" spans="1:14" s="9" customFormat="1" ht="15" customHeight="1" x14ac:dyDescent="0.2">
      <c r="A55" s="64">
        <v>2105</v>
      </c>
      <c r="B55" s="72" t="s">
        <v>49</v>
      </c>
      <c r="C55" s="221">
        <v>73</v>
      </c>
      <c r="D55" s="217">
        <v>71</v>
      </c>
      <c r="E55" s="217">
        <v>73</v>
      </c>
      <c r="F55" s="221">
        <v>69</v>
      </c>
      <c r="G55" s="217">
        <v>65</v>
      </c>
      <c r="H55" s="217">
        <v>66</v>
      </c>
      <c r="I55" s="217">
        <v>62</v>
      </c>
      <c r="J55" s="218">
        <v>59</v>
      </c>
      <c r="K55" s="264">
        <f>VLOOKUP(A55,'[1]District Growth'!$A:$J,5,FALSE)</f>
        <v>63</v>
      </c>
      <c r="L55" s="95">
        <f>VLOOKUP(A55,'[1]District Growth'!$A:$K,6,FALSE)</f>
        <v>60</v>
      </c>
      <c r="M55" s="3">
        <f t="shared" si="2"/>
        <v>-3</v>
      </c>
      <c r="N55" s="219">
        <f t="shared" si="3"/>
        <v>-4.7619047619047672E-2</v>
      </c>
    </row>
    <row r="56" spans="1:14" s="9" customFormat="1" ht="15" customHeight="1" x14ac:dyDescent="0.2">
      <c r="A56" s="64">
        <v>2104</v>
      </c>
      <c r="B56" s="72" t="s">
        <v>877</v>
      </c>
      <c r="C56" s="221">
        <v>34</v>
      </c>
      <c r="D56" s="217">
        <v>36</v>
      </c>
      <c r="E56" s="217">
        <v>37</v>
      </c>
      <c r="F56" s="221">
        <v>35</v>
      </c>
      <c r="G56" s="217">
        <v>30</v>
      </c>
      <c r="H56" s="217">
        <v>29</v>
      </c>
      <c r="I56" s="217">
        <v>30</v>
      </c>
      <c r="J56" s="218">
        <v>34</v>
      </c>
      <c r="K56" s="264">
        <f>VLOOKUP(A56,'[1]District Growth'!$A:$J,5,FALSE)</f>
        <v>41</v>
      </c>
      <c r="L56" s="95">
        <f>VLOOKUP(A56,'[1]District Growth'!$A:$K,6,FALSE)</f>
        <v>39</v>
      </c>
      <c r="M56" s="3">
        <f t="shared" si="2"/>
        <v>-2</v>
      </c>
      <c r="N56" s="219">
        <f t="shared" si="3"/>
        <v>-4.8780487804878092E-2</v>
      </c>
    </row>
    <row r="57" spans="1:14" s="9" customFormat="1" ht="15" customHeight="1" x14ac:dyDescent="0.2">
      <c r="A57" s="64">
        <v>27589</v>
      </c>
      <c r="B57" s="72" t="s">
        <v>889</v>
      </c>
      <c r="C57" s="221">
        <v>36</v>
      </c>
      <c r="D57" s="217">
        <v>40</v>
      </c>
      <c r="E57" s="217">
        <v>41</v>
      </c>
      <c r="F57" s="221">
        <v>37</v>
      </c>
      <c r="G57" s="217">
        <v>44</v>
      </c>
      <c r="H57" s="217">
        <v>55</v>
      </c>
      <c r="I57" s="217">
        <v>58</v>
      </c>
      <c r="J57" s="218">
        <v>61</v>
      </c>
      <c r="K57" s="264">
        <f>VLOOKUP(A57,'[1]District Growth'!$A:$J,5,FALSE)</f>
        <v>58</v>
      </c>
      <c r="L57" s="95">
        <f>VLOOKUP(A57,'[1]District Growth'!$A:$K,6,FALSE)</f>
        <v>55</v>
      </c>
      <c r="M57" s="3">
        <f t="shared" si="2"/>
        <v>-3</v>
      </c>
      <c r="N57" s="219">
        <f t="shared" si="3"/>
        <v>-5.1724137931034475E-2</v>
      </c>
    </row>
    <row r="58" spans="1:14" s="9" customFormat="1" ht="15" customHeight="1" x14ac:dyDescent="0.2">
      <c r="A58" s="64">
        <v>2114</v>
      </c>
      <c r="B58" s="72" t="s">
        <v>910</v>
      </c>
      <c r="C58" s="221">
        <v>50</v>
      </c>
      <c r="D58" s="217">
        <v>47</v>
      </c>
      <c r="E58" s="217">
        <v>47</v>
      </c>
      <c r="F58" s="221">
        <v>45</v>
      </c>
      <c r="G58" s="217">
        <v>42</v>
      </c>
      <c r="H58" s="217">
        <v>39</v>
      </c>
      <c r="I58" s="217">
        <v>40</v>
      </c>
      <c r="J58" s="218">
        <v>42</v>
      </c>
      <c r="K58" s="264">
        <f>VLOOKUP(A58,'[1]District Growth'!$A:$J,5,FALSE)</f>
        <v>38</v>
      </c>
      <c r="L58" s="95">
        <f>VLOOKUP(A58,'[1]District Growth'!$A:$K,6,FALSE)</f>
        <v>36</v>
      </c>
      <c r="M58" s="3">
        <f t="shared" si="2"/>
        <v>-2</v>
      </c>
      <c r="N58" s="219">
        <f t="shared" si="3"/>
        <v>-5.2631578947368474E-2</v>
      </c>
    </row>
    <row r="59" spans="1:14" s="9" customFormat="1" ht="15" customHeight="1" x14ac:dyDescent="0.2">
      <c r="A59" s="64">
        <v>2113</v>
      </c>
      <c r="B59" s="72" t="s">
        <v>912</v>
      </c>
      <c r="C59" s="221">
        <v>54</v>
      </c>
      <c r="D59" s="217">
        <v>55</v>
      </c>
      <c r="E59" s="217">
        <v>55</v>
      </c>
      <c r="F59" s="221">
        <v>63</v>
      </c>
      <c r="G59" s="217">
        <v>53</v>
      </c>
      <c r="H59" s="217">
        <v>51</v>
      </c>
      <c r="I59" s="217">
        <v>44</v>
      </c>
      <c r="J59" s="218">
        <v>39</v>
      </c>
      <c r="K59" s="264">
        <f>VLOOKUP(A59,'[1]District Growth'!$A:$J,5,FALSE)</f>
        <v>36</v>
      </c>
      <c r="L59" s="95">
        <f>VLOOKUP(A59,'[1]District Growth'!$A:$K,6,FALSE)</f>
        <v>34</v>
      </c>
      <c r="M59" s="3">
        <f t="shared" si="2"/>
        <v>-2</v>
      </c>
      <c r="N59" s="219">
        <f t="shared" si="3"/>
        <v>-5.555555555555558E-2</v>
      </c>
    </row>
    <row r="60" spans="1:14" s="9" customFormat="1" ht="15" customHeight="1" x14ac:dyDescent="0.2">
      <c r="A60" s="64">
        <v>23222</v>
      </c>
      <c r="B60" s="72" t="s">
        <v>907</v>
      </c>
      <c r="C60" s="221">
        <v>25</v>
      </c>
      <c r="D60" s="217">
        <v>24</v>
      </c>
      <c r="E60" s="217">
        <v>22</v>
      </c>
      <c r="F60" s="221">
        <v>23</v>
      </c>
      <c r="G60" s="217">
        <v>22</v>
      </c>
      <c r="H60" s="217">
        <v>23</v>
      </c>
      <c r="I60" s="217">
        <v>21</v>
      </c>
      <c r="J60" s="218">
        <v>18</v>
      </c>
      <c r="K60" s="264">
        <f>VLOOKUP(A60,'[1]District Growth'!$A:$J,5,FALSE)</f>
        <v>18</v>
      </c>
      <c r="L60" s="95">
        <f>VLOOKUP(A60,'[1]District Growth'!$A:$K,6,FALSE)</f>
        <v>17</v>
      </c>
      <c r="M60" s="3">
        <f t="shared" si="2"/>
        <v>-1</v>
      </c>
      <c r="N60" s="219">
        <f t="shared" si="3"/>
        <v>-5.555555555555558E-2</v>
      </c>
    </row>
    <row r="61" spans="1:14" s="9" customFormat="1" ht="15" customHeight="1" x14ac:dyDescent="0.2">
      <c r="A61" s="64">
        <v>2136</v>
      </c>
      <c r="B61" s="72" t="s">
        <v>872</v>
      </c>
      <c r="C61" s="221">
        <v>60</v>
      </c>
      <c r="D61" s="217">
        <v>58</v>
      </c>
      <c r="E61" s="217">
        <v>62</v>
      </c>
      <c r="F61" s="221">
        <v>56</v>
      </c>
      <c r="G61" s="217">
        <v>54</v>
      </c>
      <c r="H61" s="217">
        <v>47</v>
      </c>
      <c r="I61" s="217">
        <v>44</v>
      </c>
      <c r="J61" s="218">
        <v>45</v>
      </c>
      <c r="K61" s="264">
        <f>VLOOKUP(A61,'[1]District Growth'!$A:$J,5,FALSE)</f>
        <v>49</v>
      </c>
      <c r="L61" s="95">
        <f>VLOOKUP(A61,'[1]District Growth'!$A:$K,6,FALSE)</f>
        <v>46</v>
      </c>
      <c r="M61" s="3">
        <f t="shared" si="2"/>
        <v>-3</v>
      </c>
      <c r="N61" s="219">
        <f t="shared" si="3"/>
        <v>-6.1224489795918324E-2</v>
      </c>
    </row>
    <row r="62" spans="1:14" s="9" customFormat="1" ht="15" customHeight="1" x14ac:dyDescent="0.2">
      <c r="A62" s="64">
        <v>31826</v>
      </c>
      <c r="B62" s="72" t="s">
        <v>869</v>
      </c>
      <c r="C62" s="221">
        <v>20</v>
      </c>
      <c r="D62" s="217">
        <v>19</v>
      </c>
      <c r="E62" s="217">
        <v>20</v>
      </c>
      <c r="F62" s="221">
        <v>20</v>
      </c>
      <c r="G62" s="217">
        <v>15</v>
      </c>
      <c r="H62" s="217">
        <v>10</v>
      </c>
      <c r="I62" s="217">
        <v>16</v>
      </c>
      <c r="J62" s="218">
        <v>12</v>
      </c>
      <c r="K62" s="264">
        <f>VLOOKUP(A62,'[1]District Growth'!$A:$J,5,FALSE)</f>
        <v>16</v>
      </c>
      <c r="L62" s="95">
        <f>VLOOKUP(A62,'[1]District Growth'!$A:$K,6,FALSE)</f>
        <v>15</v>
      </c>
      <c r="M62" s="3">
        <f t="shared" si="2"/>
        <v>-1</v>
      </c>
      <c r="N62" s="219">
        <f t="shared" si="3"/>
        <v>-6.25E-2</v>
      </c>
    </row>
    <row r="63" spans="1:14" s="9" customFormat="1" ht="15" customHeight="1" x14ac:dyDescent="0.2">
      <c r="A63" s="64">
        <v>2122</v>
      </c>
      <c r="B63" s="72" t="s">
        <v>917</v>
      </c>
      <c r="C63" s="221">
        <v>17</v>
      </c>
      <c r="D63" s="217">
        <v>20</v>
      </c>
      <c r="E63" s="217">
        <v>19</v>
      </c>
      <c r="F63" s="221">
        <v>18</v>
      </c>
      <c r="G63" s="217">
        <v>19</v>
      </c>
      <c r="H63" s="217">
        <v>14</v>
      </c>
      <c r="I63" s="217">
        <v>16</v>
      </c>
      <c r="J63" s="218">
        <v>11</v>
      </c>
      <c r="K63" s="264">
        <f>VLOOKUP(A63,'[1]District Growth'!$A:$J,5,FALSE)</f>
        <v>11</v>
      </c>
      <c r="L63" s="95">
        <f>VLOOKUP(A63,'[1]District Growth'!$A:$K,6,FALSE)</f>
        <v>10</v>
      </c>
      <c r="M63" s="3">
        <f t="shared" si="2"/>
        <v>-1</v>
      </c>
      <c r="N63" s="219">
        <f t="shared" si="3"/>
        <v>-9.0909090909090939E-2</v>
      </c>
    </row>
    <row r="64" spans="1:14" s="9" customFormat="1" ht="15" customHeight="1" x14ac:dyDescent="0.2">
      <c r="A64" s="64">
        <v>73038</v>
      </c>
      <c r="B64" s="72" t="s">
        <v>884</v>
      </c>
      <c r="C64" s="95"/>
      <c r="D64" s="95"/>
      <c r="E64" s="95"/>
      <c r="F64" s="95"/>
      <c r="G64" s="95"/>
      <c r="H64" s="217">
        <v>33</v>
      </c>
      <c r="I64" s="217">
        <v>18</v>
      </c>
      <c r="J64" s="221">
        <v>21</v>
      </c>
      <c r="K64" s="264">
        <f>VLOOKUP(A64,'[1]District Growth'!$A:$J,5,FALSE)</f>
        <v>21</v>
      </c>
      <c r="L64" s="95">
        <f>VLOOKUP(A64,'[1]District Growth'!$A:$K,6,FALSE)</f>
        <v>18</v>
      </c>
      <c r="M64" s="3">
        <f t="shared" si="2"/>
        <v>-3</v>
      </c>
      <c r="N64" s="219">
        <f t="shared" si="3"/>
        <v>-0.1428571428571429</v>
      </c>
    </row>
    <row r="65" spans="1:14" s="9" customFormat="1" ht="15" customHeight="1" x14ac:dyDescent="0.2">
      <c r="A65" s="22">
        <v>90466</v>
      </c>
      <c r="B65" s="269" t="s">
        <v>1540</v>
      </c>
      <c r="C65" s="95"/>
      <c r="D65" s="95"/>
      <c r="E65" s="217"/>
      <c r="F65" s="95"/>
      <c r="G65" s="95"/>
      <c r="H65" s="95"/>
      <c r="I65" s="217"/>
      <c r="J65" s="221"/>
      <c r="K65" s="246">
        <v>0</v>
      </c>
      <c r="L65" s="95">
        <f>VLOOKUP(A65,'[1]District Growth'!$A:$K,6,FALSE)</f>
        <v>34</v>
      </c>
      <c r="M65" s="3">
        <f t="shared" si="2"/>
        <v>34</v>
      </c>
      <c r="N65" s="219"/>
    </row>
    <row r="66" spans="1:14" s="9" customFormat="1" ht="15" customHeight="1" x14ac:dyDescent="0.2">
      <c r="B66" s="154" t="s">
        <v>925</v>
      </c>
      <c r="C66" s="221">
        <v>34</v>
      </c>
      <c r="D66" s="217">
        <v>41</v>
      </c>
      <c r="E66" s="217">
        <v>38</v>
      </c>
      <c r="F66" s="221">
        <v>45</v>
      </c>
      <c r="G66" s="217">
        <v>36</v>
      </c>
      <c r="H66" s="95"/>
      <c r="I66" s="95"/>
      <c r="J66" s="242"/>
      <c r="K66" s="265"/>
      <c r="L66" s="256"/>
      <c r="M66" s="95"/>
      <c r="N66" s="95"/>
    </row>
    <row r="67" spans="1:14" s="9" customFormat="1" ht="15" customHeight="1" x14ac:dyDescent="0.2">
      <c r="B67" s="154" t="s">
        <v>926</v>
      </c>
      <c r="C67" s="221">
        <v>22</v>
      </c>
      <c r="D67" s="217">
        <v>18</v>
      </c>
      <c r="E67" s="217">
        <v>13</v>
      </c>
      <c r="F67" s="221">
        <v>23</v>
      </c>
      <c r="G67" s="217">
        <v>24</v>
      </c>
      <c r="H67" s="95"/>
      <c r="I67" s="95"/>
      <c r="J67" s="242"/>
      <c r="K67" s="242"/>
      <c r="L67" s="95"/>
      <c r="M67" s="95"/>
      <c r="N67" s="95"/>
    </row>
    <row r="68" spans="1:14" s="9" customFormat="1" ht="15" customHeight="1" x14ac:dyDescent="0.2">
      <c r="B68" s="154" t="s">
        <v>927</v>
      </c>
      <c r="C68" s="221">
        <v>31</v>
      </c>
      <c r="D68" s="217">
        <v>31</v>
      </c>
      <c r="E68" s="217">
        <v>27</v>
      </c>
      <c r="F68" s="221">
        <v>38</v>
      </c>
      <c r="G68" s="217">
        <v>35</v>
      </c>
      <c r="H68" s="217">
        <v>31</v>
      </c>
      <c r="I68" s="217">
        <v>11</v>
      </c>
      <c r="J68" s="242"/>
      <c r="K68" s="242"/>
      <c r="L68" s="95"/>
      <c r="M68" s="95"/>
      <c r="N68" s="95"/>
    </row>
    <row r="69" spans="1:14" s="9" customFormat="1" ht="15" customHeight="1" x14ac:dyDescent="0.2">
      <c r="B69" s="154" t="s">
        <v>928</v>
      </c>
      <c r="C69" s="221">
        <v>30</v>
      </c>
      <c r="D69" s="217">
        <v>29</v>
      </c>
      <c r="E69" s="217">
        <v>19</v>
      </c>
      <c r="F69" s="221">
        <v>16</v>
      </c>
      <c r="G69" s="217">
        <v>14</v>
      </c>
      <c r="H69" s="217">
        <v>8</v>
      </c>
      <c r="I69" s="217">
        <v>67</v>
      </c>
      <c r="J69" s="242"/>
      <c r="K69" s="242"/>
      <c r="L69" s="95"/>
      <c r="M69" s="95"/>
      <c r="N69" s="95"/>
    </row>
    <row r="70" spans="1:14" s="9" customFormat="1" ht="15" x14ac:dyDescent="0.2"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14" s="9" customFormat="1" ht="15" x14ac:dyDescent="0.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1:14" s="9" customFormat="1" ht="15" x14ac:dyDescent="0.2"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1:14" s="2" customFormat="1" ht="15" x14ac:dyDescent="0.2">
      <c r="A73" s="9"/>
      <c r="B73" s="2" t="s">
        <v>32</v>
      </c>
      <c r="C73" s="3">
        <f t="shared" ref="C73:M73" si="4">SUM(C3:C72)</f>
        <v>2844</v>
      </c>
      <c r="D73" s="222">
        <f t="shared" si="4"/>
        <v>2845</v>
      </c>
      <c r="E73" s="223">
        <f t="shared" si="4"/>
        <v>2843</v>
      </c>
      <c r="F73" s="223">
        <f t="shared" si="4"/>
        <v>2813</v>
      </c>
      <c r="G73" s="223">
        <f t="shared" si="4"/>
        <v>2776</v>
      </c>
      <c r="H73" s="223">
        <f t="shared" si="4"/>
        <v>2764</v>
      </c>
      <c r="I73" s="223">
        <f t="shared" si="4"/>
        <v>2702</v>
      </c>
      <c r="J73" s="222">
        <f t="shared" si="4"/>
        <v>2744</v>
      </c>
      <c r="K73" s="223">
        <f t="shared" si="4"/>
        <v>2709</v>
      </c>
      <c r="L73" s="222">
        <f t="shared" si="4"/>
        <v>2767</v>
      </c>
      <c r="M73" s="3">
        <f t="shared" si="4"/>
        <v>58</v>
      </c>
      <c r="N73" s="219">
        <f>(L73/K73)-1</f>
        <v>2.1410114433370264E-2</v>
      </c>
    </row>
    <row r="74" spans="1:14" s="2" customFormat="1" ht="15" x14ac:dyDescent="0.2">
      <c r="A74" s="9"/>
      <c r="C74" s="3"/>
      <c r="D74" s="3">
        <f t="shared" ref="D74:J74" si="5">D73-C73</f>
        <v>1</v>
      </c>
      <c r="E74" s="3">
        <f t="shared" si="5"/>
        <v>-2</v>
      </c>
      <c r="F74" s="3">
        <f t="shared" si="5"/>
        <v>-30</v>
      </c>
      <c r="G74" s="3">
        <f t="shared" si="5"/>
        <v>-37</v>
      </c>
      <c r="H74" s="3">
        <f t="shared" si="5"/>
        <v>-12</v>
      </c>
      <c r="I74" s="3">
        <f t="shared" si="5"/>
        <v>-62</v>
      </c>
      <c r="J74" s="3">
        <f t="shared" si="5"/>
        <v>42</v>
      </c>
      <c r="K74" s="3">
        <f t="shared" ref="K74" si="6">K73-J73</f>
        <v>-35</v>
      </c>
      <c r="L74" s="3">
        <f t="shared" ref="L74" si="7">L73-K73</f>
        <v>58</v>
      </c>
      <c r="M74" s="3"/>
      <c r="N74" s="3"/>
    </row>
    <row r="75" spans="1:14" s="2" customFormat="1" ht="15" x14ac:dyDescent="0.2">
      <c r="A75" s="9"/>
      <c r="B75" s="101" t="s">
        <v>38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s="2" customFormat="1" ht="15" x14ac:dyDescent="0.2">
      <c r="A76" s="9"/>
      <c r="B76" s="102" t="s">
        <v>39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s="2" customFormat="1" ht="15" x14ac:dyDescent="0.2">
      <c r="A77" s="9"/>
      <c r="B77" s="103" t="s">
        <v>40</v>
      </c>
    </row>
    <row r="78" spans="1:14" s="2" customFormat="1" ht="15" x14ac:dyDescent="0.2">
      <c r="A78" s="9"/>
      <c r="B78" s="108" t="s">
        <v>41</v>
      </c>
    </row>
    <row r="79" spans="1:14" s="2" customFormat="1" ht="15" x14ac:dyDescent="0.2">
      <c r="A79" s="9"/>
      <c r="B79" s="104" t="s">
        <v>42</v>
      </c>
    </row>
    <row r="80" spans="1:14" s="2" customFormat="1" ht="15" x14ac:dyDescent="0.2">
      <c r="A80" s="9"/>
      <c r="B80" s="105" t="s">
        <v>43</v>
      </c>
    </row>
    <row r="81" spans="1:1" s="2" customFormat="1" ht="15" x14ac:dyDescent="0.2">
      <c r="A81" s="9"/>
    </row>
    <row r="82" spans="1:1" s="2" customFormat="1" ht="15" x14ac:dyDescent="0.2"/>
  </sheetData>
  <sortState xmlns:xlrd2="http://schemas.microsoft.com/office/spreadsheetml/2017/richdata2" ref="A3:N69">
    <sortCondition descending="1" ref="N3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</sheetPr>
  <dimension ref="A1:N115"/>
  <sheetViews>
    <sheetView workbookViewId="0"/>
  </sheetViews>
  <sheetFormatPr baseColWidth="10" defaultColWidth="8.83203125" defaultRowHeight="13" x14ac:dyDescent="0.15"/>
  <cols>
    <col min="2" max="2" width="36.5" customWidth="1"/>
    <col min="3" max="10" width="8.5" customWidth="1"/>
    <col min="12" max="12" width="10.1640625" customWidth="1"/>
    <col min="13" max="13" width="6.33203125" customWidth="1"/>
  </cols>
  <sheetData>
    <row r="1" spans="1:14" s="2" customFormat="1" ht="15" x14ac:dyDescent="0.2">
      <c r="A1" s="9"/>
      <c r="B1" s="93" t="s">
        <v>1520</v>
      </c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9" customFormat="1" ht="15" customHeight="1" x14ac:dyDescent="0.2">
      <c r="A3" s="64">
        <v>54401</v>
      </c>
      <c r="B3" s="94" t="s">
        <v>942</v>
      </c>
      <c r="C3" s="221">
        <v>19</v>
      </c>
      <c r="D3" s="217">
        <v>21</v>
      </c>
      <c r="E3" s="217">
        <v>19</v>
      </c>
      <c r="F3" s="221">
        <v>19</v>
      </c>
      <c r="G3" s="217">
        <v>26</v>
      </c>
      <c r="H3" s="217">
        <v>21</v>
      </c>
      <c r="I3" s="217">
        <v>23</v>
      </c>
      <c r="J3" s="218">
        <v>25</v>
      </c>
      <c r="K3" s="264">
        <f>VLOOKUP(A3,'[1]District Growth'!$A:$J,5,FALSE)</f>
        <v>29</v>
      </c>
      <c r="L3" s="95">
        <f>VLOOKUP(A3,'[1]District Growth'!$A:$K,6,FALSE)</f>
        <v>32</v>
      </c>
      <c r="M3" s="3">
        <f t="shared" ref="M3:M34" si="0">L3-K3</f>
        <v>3</v>
      </c>
      <c r="N3" s="219">
        <f t="shared" ref="N3:N34" si="1">(L3/K3)-1</f>
        <v>0.10344827586206895</v>
      </c>
    </row>
    <row r="4" spans="1:14" s="9" customFormat="1" ht="15" customHeight="1" x14ac:dyDescent="0.2">
      <c r="A4" s="64">
        <v>85582</v>
      </c>
      <c r="B4" s="94" t="s">
        <v>978</v>
      </c>
      <c r="C4" s="221"/>
      <c r="D4" s="217"/>
      <c r="E4" s="217"/>
      <c r="F4" s="95"/>
      <c r="G4" s="217">
        <v>14</v>
      </c>
      <c r="H4" s="217">
        <v>14</v>
      </c>
      <c r="I4" s="217">
        <v>15</v>
      </c>
      <c r="J4" s="218">
        <v>23</v>
      </c>
      <c r="K4" s="264">
        <f>VLOOKUP(A4,'[1]District Growth'!$A:$J,5,FALSE)</f>
        <v>20</v>
      </c>
      <c r="L4" s="95">
        <f>VLOOKUP(A4,'[1]District Growth'!$A:$K,6,FALSE)</f>
        <v>22</v>
      </c>
      <c r="M4" s="3">
        <f t="shared" si="0"/>
        <v>2</v>
      </c>
      <c r="N4" s="219">
        <f t="shared" si="1"/>
        <v>0.10000000000000009</v>
      </c>
    </row>
    <row r="5" spans="1:14" s="9" customFormat="1" ht="15" customHeight="1" x14ac:dyDescent="0.2">
      <c r="A5" s="64">
        <v>2145</v>
      </c>
      <c r="B5" s="94" t="s">
        <v>938</v>
      </c>
      <c r="C5" s="221">
        <v>35</v>
      </c>
      <c r="D5" s="217">
        <v>32</v>
      </c>
      <c r="E5" s="217">
        <v>31</v>
      </c>
      <c r="F5" s="221">
        <v>33</v>
      </c>
      <c r="G5" s="217">
        <v>32</v>
      </c>
      <c r="H5" s="217">
        <v>28</v>
      </c>
      <c r="I5" s="217">
        <v>22</v>
      </c>
      <c r="J5" s="218">
        <v>21</v>
      </c>
      <c r="K5" s="264">
        <f>VLOOKUP(A5,'[1]District Growth'!$A:$J,5,FALSE)</f>
        <v>20</v>
      </c>
      <c r="L5" s="95">
        <f>VLOOKUP(A5,'[1]District Growth'!$A:$K,6,FALSE)</f>
        <v>22</v>
      </c>
      <c r="M5" s="3">
        <f t="shared" si="0"/>
        <v>2</v>
      </c>
      <c r="N5" s="219">
        <f t="shared" si="1"/>
        <v>0.10000000000000009</v>
      </c>
    </row>
    <row r="6" spans="1:14" s="9" customFormat="1" ht="15" customHeight="1" x14ac:dyDescent="0.2">
      <c r="A6" s="64">
        <v>2152</v>
      </c>
      <c r="B6" s="94" t="s">
        <v>936</v>
      </c>
      <c r="C6" s="221">
        <v>17</v>
      </c>
      <c r="D6" s="217">
        <v>16</v>
      </c>
      <c r="E6" s="217">
        <v>19</v>
      </c>
      <c r="F6" s="221">
        <v>17</v>
      </c>
      <c r="G6" s="217">
        <v>19</v>
      </c>
      <c r="H6" s="217">
        <v>23</v>
      </c>
      <c r="I6" s="217">
        <v>19</v>
      </c>
      <c r="J6" s="218">
        <v>22</v>
      </c>
      <c r="K6" s="264">
        <f>VLOOKUP(A6,'[1]District Growth'!$A:$J,5,FALSE)</f>
        <v>22</v>
      </c>
      <c r="L6" s="95">
        <f>VLOOKUP(A6,'[1]District Growth'!$A:$K,6,FALSE)</f>
        <v>24</v>
      </c>
      <c r="M6" s="3">
        <f t="shared" si="0"/>
        <v>2</v>
      </c>
      <c r="N6" s="219">
        <f t="shared" si="1"/>
        <v>9.0909090909090828E-2</v>
      </c>
    </row>
    <row r="7" spans="1:14" s="9" customFormat="1" ht="15" customHeight="1" x14ac:dyDescent="0.2">
      <c r="A7" s="64">
        <v>50932</v>
      </c>
      <c r="B7" s="94" t="s">
        <v>965</v>
      </c>
      <c r="C7" s="221">
        <v>30</v>
      </c>
      <c r="D7" s="217">
        <v>25</v>
      </c>
      <c r="E7" s="217">
        <v>28</v>
      </c>
      <c r="F7" s="221">
        <v>29</v>
      </c>
      <c r="G7" s="217">
        <v>31</v>
      </c>
      <c r="H7" s="217">
        <v>29</v>
      </c>
      <c r="I7" s="217">
        <v>32</v>
      </c>
      <c r="J7" s="218">
        <v>37</v>
      </c>
      <c r="K7" s="264">
        <f>VLOOKUP(A7,'[1]District Growth'!$A:$J,5,FALSE)</f>
        <v>34</v>
      </c>
      <c r="L7" s="95">
        <f>VLOOKUP(A7,'[1]District Growth'!$A:$K,6,FALSE)</f>
        <v>37</v>
      </c>
      <c r="M7" s="3">
        <f t="shared" si="0"/>
        <v>3</v>
      </c>
      <c r="N7" s="219">
        <f t="shared" si="1"/>
        <v>8.8235294117646967E-2</v>
      </c>
    </row>
    <row r="8" spans="1:14" s="9" customFormat="1" ht="15" customHeight="1" x14ac:dyDescent="0.2">
      <c r="A8" s="64">
        <v>23904</v>
      </c>
      <c r="B8" s="94" t="s">
        <v>943</v>
      </c>
      <c r="C8" s="221">
        <v>38</v>
      </c>
      <c r="D8" s="217">
        <v>40</v>
      </c>
      <c r="E8" s="217">
        <v>33</v>
      </c>
      <c r="F8" s="221">
        <v>33</v>
      </c>
      <c r="G8" s="217">
        <v>26</v>
      </c>
      <c r="H8" s="217">
        <v>27</v>
      </c>
      <c r="I8" s="217">
        <v>24</v>
      </c>
      <c r="J8" s="218">
        <v>27</v>
      </c>
      <c r="K8" s="264">
        <f>VLOOKUP(A8,'[1]District Growth'!$A:$J,5,FALSE)</f>
        <v>27</v>
      </c>
      <c r="L8" s="95">
        <f>VLOOKUP(A8,'[1]District Growth'!$A:$K,6,FALSE)</f>
        <v>29</v>
      </c>
      <c r="M8" s="3">
        <f t="shared" si="0"/>
        <v>2</v>
      </c>
      <c r="N8" s="219">
        <f t="shared" si="1"/>
        <v>7.4074074074074181E-2</v>
      </c>
    </row>
    <row r="9" spans="1:14" s="9" customFormat="1" ht="15" customHeight="1" x14ac:dyDescent="0.2">
      <c r="A9" s="64">
        <v>21244</v>
      </c>
      <c r="B9" s="94" t="s">
        <v>967</v>
      </c>
      <c r="C9" s="221">
        <v>34</v>
      </c>
      <c r="D9" s="217">
        <v>34</v>
      </c>
      <c r="E9" s="217">
        <v>34</v>
      </c>
      <c r="F9" s="221">
        <v>31</v>
      </c>
      <c r="G9" s="217">
        <v>30</v>
      </c>
      <c r="H9" s="217">
        <v>25</v>
      </c>
      <c r="I9" s="217">
        <v>32</v>
      </c>
      <c r="J9" s="218">
        <v>28</v>
      </c>
      <c r="K9" s="264">
        <f>VLOOKUP(A9,'[1]District Growth'!$A:$J,5,FALSE)</f>
        <v>29</v>
      </c>
      <c r="L9" s="95">
        <f>VLOOKUP(A9,'[1]District Growth'!$A:$K,6,FALSE)</f>
        <v>31</v>
      </c>
      <c r="M9" s="3">
        <f t="shared" si="0"/>
        <v>2</v>
      </c>
      <c r="N9" s="219">
        <f t="shared" si="1"/>
        <v>6.8965517241379226E-2</v>
      </c>
    </row>
    <row r="10" spans="1:14" s="9" customFormat="1" ht="15" customHeight="1" x14ac:dyDescent="0.2">
      <c r="A10" s="64">
        <v>51227</v>
      </c>
      <c r="B10" s="94" t="s">
        <v>959</v>
      </c>
      <c r="C10" s="221">
        <v>22</v>
      </c>
      <c r="D10" s="217">
        <v>24</v>
      </c>
      <c r="E10" s="217">
        <v>24</v>
      </c>
      <c r="F10" s="221">
        <v>28</v>
      </c>
      <c r="G10" s="217">
        <v>30</v>
      </c>
      <c r="H10" s="217">
        <v>31</v>
      </c>
      <c r="I10" s="217">
        <v>29</v>
      </c>
      <c r="J10" s="218">
        <v>31</v>
      </c>
      <c r="K10" s="264">
        <f>VLOOKUP(A10,'[1]District Growth'!$A:$J,5,FALSE)</f>
        <v>31</v>
      </c>
      <c r="L10" s="95">
        <f>VLOOKUP(A10,'[1]District Growth'!$A:$K,6,FALSE)</f>
        <v>33</v>
      </c>
      <c r="M10" s="3">
        <f t="shared" si="0"/>
        <v>2</v>
      </c>
      <c r="N10" s="219">
        <f t="shared" si="1"/>
        <v>6.4516129032258007E-2</v>
      </c>
    </row>
    <row r="11" spans="1:14" s="9" customFormat="1" ht="15" customHeight="1" x14ac:dyDescent="0.2">
      <c r="A11" s="64">
        <v>2163</v>
      </c>
      <c r="B11" s="94" t="s">
        <v>948</v>
      </c>
      <c r="C11" s="221">
        <v>63</v>
      </c>
      <c r="D11" s="217">
        <v>66</v>
      </c>
      <c r="E11" s="217">
        <v>67</v>
      </c>
      <c r="F11" s="221">
        <v>78</v>
      </c>
      <c r="G11" s="217">
        <v>82</v>
      </c>
      <c r="H11" s="217">
        <v>79</v>
      </c>
      <c r="I11" s="217">
        <v>74</v>
      </c>
      <c r="J11" s="218">
        <v>81</v>
      </c>
      <c r="K11" s="264">
        <f>VLOOKUP(A11,'[1]District Growth'!$A:$J,5,FALSE)</f>
        <v>84</v>
      </c>
      <c r="L11" s="95">
        <f>VLOOKUP(A11,'[1]District Growth'!$A:$K,6,FALSE)</f>
        <v>89</v>
      </c>
      <c r="M11" s="3">
        <f t="shared" si="0"/>
        <v>5</v>
      </c>
      <c r="N11" s="219">
        <f t="shared" si="1"/>
        <v>5.9523809523809534E-2</v>
      </c>
    </row>
    <row r="12" spans="1:14" s="9" customFormat="1" ht="15" customHeight="1" x14ac:dyDescent="0.2">
      <c r="A12" s="64">
        <v>2148</v>
      </c>
      <c r="B12" s="94" t="s">
        <v>934</v>
      </c>
      <c r="C12" s="221">
        <v>43</v>
      </c>
      <c r="D12" s="217">
        <v>35</v>
      </c>
      <c r="E12" s="217">
        <v>36</v>
      </c>
      <c r="F12" s="221">
        <v>41</v>
      </c>
      <c r="G12" s="217">
        <v>47</v>
      </c>
      <c r="H12" s="217">
        <v>46</v>
      </c>
      <c r="I12" s="217">
        <v>35</v>
      </c>
      <c r="J12" s="218">
        <v>33</v>
      </c>
      <c r="K12" s="264">
        <f>VLOOKUP(A12,'[1]District Growth'!$A:$J,5,FALSE)</f>
        <v>35</v>
      </c>
      <c r="L12" s="95">
        <f>VLOOKUP(A12,'[1]District Growth'!$A:$K,6,FALSE)</f>
        <v>37</v>
      </c>
      <c r="M12" s="3">
        <f t="shared" si="0"/>
        <v>2</v>
      </c>
      <c r="N12" s="219">
        <f t="shared" si="1"/>
        <v>5.7142857142857162E-2</v>
      </c>
    </row>
    <row r="13" spans="1:14" s="9" customFormat="1" ht="15" customHeight="1" x14ac:dyDescent="0.2">
      <c r="A13" s="64">
        <v>26852</v>
      </c>
      <c r="B13" s="94" t="s">
        <v>973</v>
      </c>
      <c r="C13" s="221">
        <v>39</v>
      </c>
      <c r="D13" s="217">
        <v>42</v>
      </c>
      <c r="E13" s="217">
        <v>43</v>
      </c>
      <c r="F13" s="221">
        <v>49</v>
      </c>
      <c r="G13" s="217">
        <v>45</v>
      </c>
      <c r="H13" s="217">
        <v>49</v>
      </c>
      <c r="I13" s="217">
        <v>42</v>
      </c>
      <c r="J13" s="218">
        <v>39</v>
      </c>
      <c r="K13" s="264">
        <f>VLOOKUP(A13,'[1]District Growth'!$A:$J,5,FALSE)</f>
        <v>36</v>
      </c>
      <c r="L13" s="95">
        <f>VLOOKUP(A13,'[1]District Growth'!$A:$K,6,FALSE)</f>
        <v>38</v>
      </c>
      <c r="M13" s="3">
        <f t="shared" si="0"/>
        <v>2</v>
      </c>
      <c r="N13" s="219">
        <f t="shared" si="1"/>
        <v>5.555555555555558E-2</v>
      </c>
    </row>
    <row r="14" spans="1:14" s="9" customFormat="1" ht="15" customHeight="1" x14ac:dyDescent="0.2">
      <c r="A14" s="64">
        <v>23652</v>
      </c>
      <c r="B14" s="94" t="s">
        <v>983</v>
      </c>
      <c r="C14" s="221">
        <v>29</v>
      </c>
      <c r="D14" s="217">
        <v>34</v>
      </c>
      <c r="E14" s="217">
        <v>30</v>
      </c>
      <c r="F14" s="221">
        <v>30</v>
      </c>
      <c r="G14" s="217">
        <v>29</v>
      </c>
      <c r="H14" s="217">
        <v>28</v>
      </c>
      <c r="I14" s="217">
        <v>27</v>
      </c>
      <c r="J14" s="218">
        <v>26</v>
      </c>
      <c r="K14" s="264">
        <f>VLOOKUP(A14,'[1]District Growth'!$A:$J,5,FALSE)</f>
        <v>21</v>
      </c>
      <c r="L14" s="95">
        <f>VLOOKUP(A14,'[1]District Growth'!$A:$K,6,FALSE)</f>
        <v>22</v>
      </c>
      <c r="M14" s="3">
        <f t="shared" si="0"/>
        <v>1</v>
      </c>
      <c r="N14" s="219">
        <f t="shared" si="1"/>
        <v>4.7619047619047672E-2</v>
      </c>
    </row>
    <row r="15" spans="1:14" s="9" customFormat="1" ht="13" customHeight="1" x14ac:dyDescent="0.2">
      <c r="A15" s="64">
        <v>2167</v>
      </c>
      <c r="B15" s="94" t="s">
        <v>195</v>
      </c>
      <c r="C15" s="221">
        <v>178</v>
      </c>
      <c r="D15" s="217">
        <v>181</v>
      </c>
      <c r="E15" s="217">
        <v>175</v>
      </c>
      <c r="F15" s="221">
        <v>169</v>
      </c>
      <c r="G15" s="217">
        <v>153</v>
      </c>
      <c r="H15" s="217">
        <v>140</v>
      </c>
      <c r="I15" s="217">
        <v>132</v>
      </c>
      <c r="J15" s="218">
        <v>124</v>
      </c>
      <c r="K15" s="264">
        <f>VLOOKUP(A15,'[1]District Growth'!$A:$J,5,FALSE)</f>
        <v>127</v>
      </c>
      <c r="L15" s="95">
        <f>VLOOKUP(A15,'[1]District Growth'!$A:$K,6,FALSE)</f>
        <v>132</v>
      </c>
      <c r="M15" s="3">
        <f t="shared" si="0"/>
        <v>5</v>
      </c>
      <c r="N15" s="219">
        <f t="shared" si="1"/>
        <v>3.937007874015741E-2</v>
      </c>
    </row>
    <row r="16" spans="1:14" s="9" customFormat="1" ht="15" customHeight="1" x14ac:dyDescent="0.2">
      <c r="A16" s="64">
        <v>2166</v>
      </c>
      <c r="B16" s="94" t="s">
        <v>980</v>
      </c>
      <c r="C16" s="221">
        <v>78</v>
      </c>
      <c r="D16" s="217">
        <v>72</v>
      </c>
      <c r="E16" s="217">
        <v>70</v>
      </c>
      <c r="F16" s="221">
        <v>67</v>
      </c>
      <c r="G16" s="217">
        <v>65</v>
      </c>
      <c r="H16" s="217">
        <v>66</v>
      </c>
      <c r="I16" s="217">
        <v>63</v>
      </c>
      <c r="J16" s="218">
        <v>65</v>
      </c>
      <c r="K16" s="264">
        <f>VLOOKUP(A16,'[1]District Growth'!$A:$J,5,FALSE)</f>
        <v>57</v>
      </c>
      <c r="L16" s="95">
        <f>VLOOKUP(A16,'[1]District Growth'!$A:$K,6,FALSE)</f>
        <v>59</v>
      </c>
      <c r="M16" s="3">
        <f t="shared" si="0"/>
        <v>2</v>
      </c>
      <c r="N16" s="219">
        <f t="shared" si="1"/>
        <v>3.5087719298245723E-2</v>
      </c>
    </row>
    <row r="17" spans="1:14" s="9" customFormat="1" ht="15" customHeight="1" x14ac:dyDescent="0.2">
      <c r="A17" s="64">
        <v>24833</v>
      </c>
      <c r="B17" s="94" t="s">
        <v>984</v>
      </c>
      <c r="C17" s="221">
        <v>42</v>
      </c>
      <c r="D17" s="217">
        <v>41</v>
      </c>
      <c r="E17" s="217">
        <v>33</v>
      </c>
      <c r="F17" s="221">
        <v>37</v>
      </c>
      <c r="G17" s="217">
        <v>39</v>
      </c>
      <c r="H17" s="217">
        <v>46</v>
      </c>
      <c r="I17" s="217">
        <v>45</v>
      </c>
      <c r="J17" s="218">
        <v>38</v>
      </c>
      <c r="K17" s="264">
        <f>VLOOKUP(A17,'[1]District Growth'!$A:$J,5,FALSE)</f>
        <v>31</v>
      </c>
      <c r="L17" s="95">
        <f>VLOOKUP(A17,'[1]District Growth'!$A:$K,6,FALSE)</f>
        <v>32</v>
      </c>
      <c r="M17" s="3">
        <f t="shared" si="0"/>
        <v>1</v>
      </c>
      <c r="N17" s="219">
        <f t="shared" si="1"/>
        <v>3.2258064516129004E-2</v>
      </c>
    </row>
    <row r="18" spans="1:14" s="9" customFormat="1" ht="15" customHeight="1" x14ac:dyDescent="0.2">
      <c r="A18" s="64">
        <v>23174</v>
      </c>
      <c r="B18" s="94" t="s">
        <v>956</v>
      </c>
      <c r="C18" s="221">
        <v>28</v>
      </c>
      <c r="D18" s="217">
        <v>28</v>
      </c>
      <c r="E18" s="217">
        <v>25</v>
      </c>
      <c r="F18" s="221">
        <v>24</v>
      </c>
      <c r="G18" s="217">
        <v>23</v>
      </c>
      <c r="H18" s="217">
        <v>23</v>
      </c>
      <c r="I18" s="217">
        <v>29</v>
      </c>
      <c r="J18" s="218">
        <v>31</v>
      </c>
      <c r="K18" s="264">
        <f>VLOOKUP(A18,'[1]District Growth'!$A:$J,5,FALSE)</f>
        <v>31</v>
      </c>
      <c r="L18" s="95">
        <f>VLOOKUP(A18,'[1]District Growth'!$A:$K,6,FALSE)</f>
        <v>32</v>
      </c>
      <c r="M18" s="3">
        <f t="shared" si="0"/>
        <v>1</v>
      </c>
      <c r="N18" s="219">
        <f t="shared" si="1"/>
        <v>3.2258064516129004E-2</v>
      </c>
    </row>
    <row r="19" spans="1:14" s="9" customFormat="1" ht="15" customHeight="1" x14ac:dyDescent="0.2">
      <c r="A19" s="64">
        <v>2151</v>
      </c>
      <c r="B19" s="94" t="s">
        <v>935</v>
      </c>
      <c r="C19" s="221">
        <v>27</v>
      </c>
      <c r="D19" s="217">
        <v>29</v>
      </c>
      <c r="E19" s="217">
        <v>28</v>
      </c>
      <c r="F19" s="221">
        <v>28</v>
      </c>
      <c r="G19" s="217">
        <v>25</v>
      </c>
      <c r="H19" s="217">
        <v>29</v>
      </c>
      <c r="I19" s="217">
        <v>41</v>
      </c>
      <c r="J19" s="218">
        <v>33</v>
      </c>
      <c r="K19" s="264">
        <f>VLOOKUP(A19,'[1]District Growth'!$A:$J,5,FALSE)</f>
        <v>32</v>
      </c>
      <c r="L19" s="95">
        <f>VLOOKUP(A19,'[1]District Growth'!$A:$K,6,FALSE)</f>
        <v>33</v>
      </c>
      <c r="M19" s="3">
        <f t="shared" si="0"/>
        <v>1</v>
      </c>
      <c r="N19" s="219">
        <f t="shared" si="1"/>
        <v>3.125E-2</v>
      </c>
    </row>
    <row r="20" spans="1:14" s="9" customFormat="1" ht="15" customHeight="1" x14ac:dyDescent="0.2">
      <c r="A20" s="64">
        <v>2155</v>
      </c>
      <c r="B20" s="94" t="s">
        <v>975</v>
      </c>
      <c r="C20" s="221">
        <v>37</v>
      </c>
      <c r="D20" s="217">
        <v>39</v>
      </c>
      <c r="E20" s="217">
        <v>37</v>
      </c>
      <c r="F20" s="221">
        <v>35</v>
      </c>
      <c r="G20" s="217">
        <v>34</v>
      </c>
      <c r="H20" s="217">
        <v>31</v>
      </c>
      <c r="I20" s="217">
        <v>33</v>
      </c>
      <c r="J20" s="218">
        <v>37</v>
      </c>
      <c r="K20" s="264">
        <f>VLOOKUP(A20,'[1]District Growth'!$A:$J,5,FALSE)</f>
        <v>33</v>
      </c>
      <c r="L20" s="95">
        <f>VLOOKUP(A20,'[1]District Growth'!$A:$K,6,FALSE)</f>
        <v>34</v>
      </c>
      <c r="M20" s="3">
        <f t="shared" si="0"/>
        <v>1</v>
      </c>
      <c r="N20" s="219">
        <f t="shared" si="1"/>
        <v>3.0303030303030276E-2</v>
      </c>
    </row>
    <row r="21" spans="1:14" s="9" customFormat="1" ht="15" customHeight="1" x14ac:dyDescent="0.2">
      <c r="A21" s="64">
        <v>2174</v>
      </c>
      <c r="B21" s="94" t="s">
        <v>953</v>
      </c>
      <c r="C21" s="221">
        <v>75</v>
      </c>
      <c r="D21" s="217">
        <v>73</v>
      </c>
      <c r="E21" s="217">
        <v>71</v>
      </c>
      <c r="F21" s="221">
        <v>73</v>
      </c>
      <c r="G21" s="217">
        <v>80</v>
      </c>
      <c r="H21" s="217">
        <v>82</v>
      </c>
      <c r="I21" s="217">
        <v>87</v>
      </c>
      <c r="J21" s="218">
        <v>83</v>
      </c>
      <c r="K21" s="264">
        <f>VLOOKUP(A21,'[1]District Growth'!$A:$J,5,FALSE)</f>
        <v>87</v>
      </c>
      <c r="L21" s="95">
        <f>VLOOKUP(A21,'[1]District Growth'!$A:$K,6,FALSE)</f>
        <v>88</v>
      </c>
      <c r="M21" s="3">
        <f t="shared" si="0"/>
        <v>1</v>
      </c>
      <c r="N21" s="219">
        <f t="shared" si="1"/>
        <v>1.1494252873563315E-2</v>
      </c>
    </row>
    <row r="22" spans="1:14" s="9" customFormat="1" ht="15" customHeight="1" x14ac:dyDescent="0.2">
      <c r="A22" s="64">
        <v>2157</v>
      </c>
      <c r="B22" s="98" t="s">
        <v>962</v>
      </c>
      <c r="C22" s="221">
        <v>128</v>
      </c>
      <c r="D22" s="217">
        <v>132</v>
      </c>
      <c r="E22" s="217">
        <v>133</v>
      </c>
      <c r="F22" s="221">
        <v>127</v>
      </c>
      <c r="G22" s="217">
        <v>123</v>
      </c>
      <c r="H22" s="217">
        <v>136</v>
      </c>
      <c r="I22" s="217">
        <v>133</v>
      </c>
      <c r="J22" s="218">
        <v>149</v>
      </c>
      <c r="K22" s="264">
        <f>VLOOKUP(A22,'[1]District Growth'!$A:$J,5,FALSE)</f>
        <v>143</v>
      </c>
      <c r="L22" s="95">
        <f>VLOOKUP(A22,'[1]District Growth'!$A:$K,6,FALSE)</f>
        <v>143</v>
      </c>
      <c r="M22" s="3">
        <f t="shared" si="0"/>
        <v>0</v>
      </c>
      <c r="N22" s="219">
        <f t="shared" si="1"/>
        <v>0</v>
      </c>
    </row>
    <row r="23" spans="1:14" s="9" customFormat="1" ht="15" customHeight="1" x14ac:dyDescent="0.2">
      <c r="A23" s="64">
        <v>2171</v>
      </c>
      <c r="B23" s="98" t="s">
        <v>947</v>
      </c>
      <c r="C23" s="221">
        <v>71</v>
      </c>
      <c r="D23" s="217">
        <v>72</v>
      </c>
      <c r="E23" s="217">
        <v>71</v>
      </c>
      <c r="F23" s="221">
        <v>62</v>
      </c>
      <c r="G23" s="217">
        <v>64</v>
      </c>
      <c r="H23" s="217">
        <v>64</v>
      </c>
      <c r="I23" s="217">
        <v>60</v>
      </c>
      <c r="J23" s="218">
        <v>60</v>
      </c>
      <c r="K23" s="264">
        <f>VLOOKUP(A23,'[1]District Growth'!$A:$J,5,FALSE)</f>
        <v>59</v>
      </c>
      <c r="L23" s="95">
        <f>VLOOKUP(A23,'[1]District Growth'!$A:$K,6,FALSE)</f>
        <v>59</v>
      </c>
      <c r="M23" s="3">
        <f t="shared" si="0"/>
        <v>0</v>
      </c>
      <c r="N23" s="219">
        <f t="shared" si="1"/>
        <v>0</v>
      </c>
    </row>
    <row r="24" spans="1:14" s="9" customFormat="1" ht="15" customHeight="1" x14ac:dyDescent="0.2">
      <c r="A24" s="64">
        <v>2165</v>
      </c>
      <c r="B24" s="98" t="s">
        <v>972</v>
      </c>
      <c r="C24" s="221">
        <v>78</v>
      </c>
      <c r="D24" s="217">
        <v>68</v>
      </c>
      <c r="E24" s="217">
        <v>61</v>
      </c>
      <c r="F24" s="221">
        <v>63</v>
      </c>
      <c r="G24" s="217">
        <v>62</v>
      </c>
      <c r="H24" s="217">
        <v>58</v>
      </c>
      <c r="I24" s="217">
        <v>54</v>
      </c>
      <c r="J24" s="218">
        <v>57</v>
      </c>
      <c r="K24" s="264">
        <f>VLOOKUP(A24,'[1]District Growth'!$A:$J,5,FALSE)</f>
        <v>48</v>
      </c>
      <c r="L24" s="95">
        <f>VLOOKUP(A24,'[1]District Growth'!$A:$K,6,FALSE)</f>
        <v>48</v>
      </c>
      <c r="M24" s="3">
        <f t="shared" si="0"/>
        <v>0</v>
      </c>
      <c r="N24" s="219">
        <f t="shared" si="1"/>
        <v>0</v>
      </c>
    </row>
    <row r="25" spans="1:14" s="9" customFormat="1" ht="15" customHeight="1" x14ac:dyDescent="0.2">
      <c r="A25" s="64">
        <v>2140</v>
      </c>
      <c r="B25" s="98" t="s">
        <v>966</v>
      </c>
      <c r="C25" s="221">
        <v>48</v>
      </c>
      <c r="D25" s="217">
        <v>43</v>
      </c>
      <c r="E25" s="217">
        <v>44</v>
      </c>
      <c r="F25" s="221">
        <v>39</v>
      </c>
      <c r="G25" s="217">
        <v>34</v>
      </c>
      <c r="H25" s="217">
        <v>31</v>
      </c>
      <c r="I25" s="217">
        <v>32</v>
      </c>
      <c r="J25" s="218">
        <v>28</v>
      </c>
      <c r="K25" s="264">
        <f>VLOOKUP(A25,'[1]District Growth'!$A:$J,5,FALSE)</f>
        <v>26</v>
      </c>
      <c r="L25" s="95">
        <f>VLOOKUP(A25,'[1]District Growth'!$A:$K,6,FALSE)</f>
        <v>26</v>
      </c>
      <c r="M25" s="3">
        <f t="shared" si="0"/>
        <v>0</v>
      </c>
      <c r="N25" s="219">
        <f t="shared" si="1"/>
        <v>0</v>
      </c>
    </row>
    <row r="26" spans="1:14" s="9" customFormat="1" ht="15" customHeight="1" x14ac:dyDescent="0.2">
      <c r="A26" s="64">
        <v>2141</v>
      </c>
      <c r="B26" s="98" t="s">
        <v>981</v>
      </c>
      <c r="C26" s="221">
        <v>35</v>
      </c>
      <c r="D26" s="217">
        <v>34</v>
      </c>
      <c r="E26" s="217">
        <v>34</v>
      </c>
      <c r="F26" s="221">
        <v>33</v>
      </c>
      <c r="G26" s="217">
        <v>28</v>
      </c>
      <c r="H26" s="217">
        <v>31</v>
      </c>
      <c r="I26" s="217">
        <v>27</v>
      </c>
      <c r="J26" s="218">
        <v>29</v>
      </c>
      <c r="K26" s="264">
        <f>VLOOKUP(A26,'[1]District Growth'!$A:$J,5,FALSE)</f>
        <v>27</v>
      </c>
      <c r="L26" s="95">
        <f>VLOOKUP(A26,'[1]District Growth'!$A:$K,6,FALSE)</f>
        <v>27</v>
      </c>
      <c r="M26" s="3">
        <f t="shared" si="0"/>
        <v>0</v>
      </c>
      <c r="N26" s="219">
        <f t="shared" si="1"/>
        <v>0</v>
      </c>
    </row>
    <row r="27" spans="1:14" s="9" customFormat="1" ht="15" customHeight="1" x14ac:dyDescent="0.2">
      <c r="A27" s="64">
        <v>2144</v>
      </c>
      <c r="B27" s="98" t="s">
        <v>941</v>
      </c>
      <c r="C27" s="221">
        <v>27</v>
      </c>
      <c r="D27" s="217">
        <v>22</v>
      </c>
      <c r="E27" s="217">
        <v>21</v>
      </c>
      <c r="F27" s="221">
        <v>20</v>
      </c>
      <c r="G27" s="217">
        <v>20</v>
      </c>
      <c r="H27" s="217">
        <v>20</v>
      </c>
      <c r="I27" s="217">
        <v>25</v>
      </c>
      <c r="J27" s="218">
        <v>24</v>
      </c>
      <c r="K27" s="264">
        <f>VLOOKUP(A27,'[1]District Growth'!$A:$J,5,FALSE)</f>
        <v>25</v>
      </c>
      <c r="L27" s="95">
        <f>VLOOKUP(A27,'[1]District Growth'!$A:$K,6,FALSE)</f>
        <v>25</v>
      </c>
      <c r="M27" s="3">
        <f t="shared" si="0"/>
        <v>0</v>
      </c>
      <c r="N27" s="219">
        <f t="shared" si="1"/>
        <v>0</v>
      </c>
    </row>
    <row r="28" spans="1:14" s="9" customFormat="1" ht="15" customHeight="1" x14ac:dyDescent="0.2">
      <c r="A28" s="64">
        <v>2153</v>
      </c>
      <c r="B28" s="98" t="s">
        <v>932</v>
      </c>
      <c r="C28" s="221">
        <v>36</v>
      </c>
      <c r="D28" s="217">
        <v>31</v>
      </c>
      <c r="E28" s="217">
        <v>31</v>
      </c>
      <c r="F28" s="221">
        <v>32</v>
      </c>
      <c r="G28" s="217">
        <v>27</v>
      </c>
      <c r="H28" s="217">
        <v>29</v>
      </c>
      <c r="I28" s="217">
        <v>30</v>
      </c>
      <c r="J28" s="218">
        <v>29</v>
      </c>
      <c r="K28" s="264">
        <f>VLOOKUP(A28,'[1]District Growth'!$A:$J,5,FALSE)</f>
        <v>31</v>
      </c>
      <c r="L28" s="95">
        <f>VLOOKUP(A28,'[1]District Growth'!$A:$K,6,FALSE)</f>
        <v>31</v>
      </c>
      <c r="M28" s="3">
        <f t="shared" si="0"/>
        <v>0</v>
      </c>
      <c r="N28" s="219">
        <f t="shared" si="1"/>
        <v>0</v>
      </c>
    </row>
    <row r="29" spans="1:14" s="9" customFormat="1" ht="15" customHeight="1" x14ac:dyDescent="0.2">
      <c r="A29" s="64">
        <v>2169</v>
      </c>
      <c r="B29" s="98" t="s">
        <v>930</v>
      </c>
      <c r="C29" s="221">
        <v>24</v>
      </c>
      <c r="D29" s="217">
        <v>24</v>
      </c>
      <c r="E29" s="217">
        <v>24</v>
      </c>
      <c r="F29" s="221">
        <v>19</v>
      </c>
      <c r="G29" s="217">
        <v>24</v>
      </c>
      <c r="H29" s="217">
        <v>21</v>
      </c>
      <c r="I29" s="217">
        <v>24</v>
      </c>
      <c r="J29" s="218">
        <v>20</v>
      </c>
      <c r="K29" s="264">
        <f>VLOOKUP(A29,'[1]District Growth'!$A:$J,5,FALSE)</f>
        <v>25</v>
      </c>
      <c r="L29" s="95">
        <f>VLOOKUP(A29,'[1]District Growth'!$A:$K,6,FALSE)</f>
        <v>25</v>
      </c>
      <c r="M29" s="3">
        <f t="shared" si="0"/>
        <v>0</v>
      </c>
      <c r="N29" s="219">
        <f t="shared" si="1"/>
        <v>0</v>
      </c>
    </row>
    <row r="30" spans="1:14" s="9" customFormat="1" ht="15" customHeight="1" x14ac:dyDescent="0.2">
      <c r="A30" s="64">
        <v>2170</v>
      </c>
      <c r="B30" s="98" t="s">
        <v>952</v>
      </c>
      <c r="C30" s="221">
        <v>20</v>
      </c>
      <c r="D30" s="217">
        <v>20</v>
      </c>
      <c r="E30" s="217">
        <v>21</v>
      </c>
      <c r="F30" s="221">
        <v>21</v>
      </c>
      <c r="G30" s="217">
        <v>21</v>
      </c>
      <c r="H30" s="217">
        <v>17</v>
      </c>
      <c r="I30" s="217">
        <v>20</v>
      </c>
      <c r="J30" s="218">
        <v>21</v>
      </c>
      <c r="K30" s="264">
        <f>VLOOKUP(A30,'[1]District Growth'!$A:$J,5,FALSE)</f>
        <v>21</v>
      </c>
      <c r="L30" s="95">
        <f>VLOOKUP(A30,'[1]District Growth'!$A:$K,6,FALSE)</f>
        <v>21</v>
      </c>
      <c r="M30" s="3">
        <f t="shared" si="0"/>
        <v>0</v>
      </c>
      <c r="N30" s="219">
        <f t="shared" si="1"/>
        <v>0</v>
      </c>
    </row>
    <row r="31" spans="1:14" s="9" customFormat="1" ht="15" customHeight="1" x14ac:dyDescent="0.2">
      <c r="A31" s="64">
        <v>2172</v>
      </c>
      <c r="B31" s="98" t="s">
        <v>964</v>
      </c>
      <c r="C31" s="221">
        <v>40</v>
      </c>
      <c r="D31" s="217">
        <v>40</v>
      </c>
      <c r="E31" s="217">
        <v>43</v>
      </c>
      <c r="F31" s="221">
        <v>50</v>
      </c>
      <c r="G31" s="217">
        <v>52</v>
      </c>
      <c r="H31" s="217">
        <v>48</v>
      </c>
      <c r="I31" s="217">
        <v>41</v>
      </c>
      <c r="J31" s="218">
        <v>41</v>
      </c>
      <c r="K31" s="264">
        <f>VLOOKUP(A31,'[1]District Growth'!$A:$J,5,FALSE)</f>
        <v>45</v>
      </c>
      <c r="L31" s="95">
        <f>VLOOKUP(A31,'[1]District Growth'!$A:$K,6,FALSE)</f>
        <v>45</v>
      </c>
      <c r="M31" s="3">
        <f t="shared" si="0"/>
        <v>0</v>
      </c>
      <c r="N31" s="219">
        <f t="shared" si="1"/>
        <v>0</v>
      </c>
    </row>
    <row r="32" spans="1:14" s="9" customFormat="1" ht="15" customHeight="1" x14ac:dyDescent="0.2">
      <c r="A32" s="64">
        <v>2176</v>
      </c>
      <c r="B32" s="98" t="s">
        <v>976</v>
      </c>
      <c r="C32" s="221">
        <v>40</v>
      </c>
      <c r="D32" s="217">
        <v>39</v>
      </c>
      <c r="E32" s="217">
        <v>38</v>
      </c>
      <c r="F32" s="221">
        <v>34</v>
      </c>
      <c r="G32" s="217">
        <v>38</v>
      </c>
      <c r="H32" s="217">
        <v>39</v>
      </c>
      <c r="I32" s="217">
        <v>38</v>
      </c>
      <c r="J32" s="218">
        <v>37</v>
      </c>
      <c r="K32" s="264">
        <f>VLOOKUP(A32,'[1]District Growth'!$A:$J,5,FALSE)</f>
        <v>32</v>
      </c>
      <c r="L32" s="95">
        <f>VLOOKUP(A32,'[1]District Growth'!$A:$K,6,FALSE)</f>
        <v>32</v>
      </c>
      <c r="M32" s="3">
        <f t="shared" si="0"/>
        <v>0</v>
      </c>
      <c r="N32" s="219">
        <f t="shared" si="1"/>
        <v>0</v>
      </c>
    </row>
    <row r="33" spans="1:14" s="9" customFormat="1" ht="15" customHeight="1" x14ac:dyDescent="0.2">
      <c r="A33" s="64">
        <v>2177</v>
      </c>
      <c r="B33" s="98" t="s">
        <v>977</v>
      </c>
      <c r="C33" s="221">
        <v>35</v>
      </c>
      <c r="D33" s="217">
        <v>37</v>
      </c>
      <c r="E33" s="217">
        <v>37</v>
      </c>
      <c r="F33" s="221">
        <v>38</v>
      </c>
      <c r="G33" s="217">
        <v>39</v>
      </c>
      <c r="H33" s="217">
        <v>35</v>
      </c>
      <c r="I33" s="217">
        <v>35</v>
      </c>
      <c r="J33" s="218">
        <v>35</v>
      </c>
      <c r="K33" s="264">
        <f>VLOOKUP(A33,'[1]District Growth'!$A:$J,5,FALSE)</f>
        <v>32</v>
      </c>
      <c r="L33" s="95">
        <f>VLOOKUP(A33,'[1]District Growth'!$A:$K,6,FALSE)</f>
        <v>32</v>
      </c>
      <c r="M33" s="3">
        <f t="shared" si="0"/>
        <v>0</v>
      </c>
      <c r="N33" s="219">
        <f t="shared" si="1"/>
        <v>0</v>
      </c>
    </row>
    <row r="34" spans="1:14" s="9" customFormat="1" ht="15" customHeight="1" x14ac:dyDescent="0.2">
      <c r="A34" s="64">
        <v>31690</v>
      </c>
      <c r="B34" s="98" t="s">
        <v>957</v>
      </c>
      <c r="C34" s="221">
        <v>24</v>
      </c>
      <c r="D34" s="217">
        <v>26</v>
      </c>
      <c r="E34" s="217">
        <v>29</v>
      </c>
      <c r="F34" s="221">
        <v>25</v>
      </c>
      <c r="G34" s="217">
        <v>27</v>
      </c>
      <c r="H34" s="217">
        <v>25</v>
      </c>
      <c r="I34" s="217">
        <v>23</v>
      </c>
      <c r="J34" s="218">
        <v>22</v>
      </c>
      <c r="K34" s="264">
        <f>VLOOKUP(A34,'[1]District Growth'!$A:$J,5,FALSE)</f>
        <v>23</v>
      </c>
      <c r="L34" s="95">
        <f>VLOOKUP(A34,'[1]District Growth'!$A:$K,6,FALSE)</f>
        <v>23</v>
      </c>
      <c r="M34" s="3">
        <f t="shared" si="0"/>
        <v>0</v>
      </c>
      <c r="N34" s="219">
        <f t="shared" si="1"/>
        <v>0</v>
      </c>
    </row>
    <row r="35" spans="1:14" s="9" customFormat="1" ht="15" customHeight="1" x14ac:dyDescent="0.2">
      <c r="A35" s="64">
        <v>51226</v>
      </c>
      <c r="B35" s="98" t="s">
        <v>971</v>
      </c>
      <c r="C35" s="221">
        <v>25</v>
      </c>
      <c r="D35" s="217">
        <v>27</v>
      </c>
      <c r="E35" s="217">
        <v>26</v>
      </c>
      <c r="F35" s="221">
        <v>31</v>
      </c>
      <c r="G35" s="217">
        <v>32</v>
      </c>
      <c r="H35" s="217">
        <v>32</v>
      </c>
      <c r="I35" s="217">
        <v>34</v>
      </c>
      <c r="J35" s="218">
        <v>34</v>
      </c>
      <c r="K35" s="264">
        <f>VLOOKUP(A35,'[1]District Growth'!$A:$J,5,FALSE)</f>
        <v>33</v>
      </c>
      <c r="L35" s="95">
        <f>VLOOKUP(A35,'[1]District Growth'!$A:$K,6,FALSE)</f>
        <v>33</v>
      </c>
      <c r="M35" s="3">
        <f t="shared" ref="M35:M66" si="2">L35-K35</f>
        <v>0</v>
      </c>
      <c r="N35" s="219">
        <f t="shared" ref="N35:N65" si="3">(L35/K35)-1</f>
        <v>0</v>
      </c>
    </row>
    <row r="36" spans="1:14" s="9" customFormat="1" ht="15" customHeight="1" x14ac:dyDescent="0.2">
      <c r="A36" s="64">
        <v>51746</v>
      </c>
      <c r="B36" s="98" t="s">
        <v>944</v>
      </c>
      <c r="C36" s="221">
        <v>60</v>
      </c>
      <c r="D36" s="217">
        <v>58</v>
      </c>
      <c r="E36" s="217">
        <v>51</v>
      </c>
      <c r="F36" s="221">
        <v>52</v>
      </c>
      <c r="G36" s="217">
        <v>57</v>
      </c>
      <c r="H36" s="217">
        <v>63</v>
      </c>
      <c r="I36" s="217">
        <v>54</v>
      </c>
      <c r="J36" s="218">
        <v>54</v>
      </c>
      <c r="K36" s="264">
        <f>VLOOKUP(A36,'[1]District Growth'!$A:$J,5,FALSE)</f>
        <v>57</v>
      </c>
      <c r="L36" s="95">
        <f>VLOOKUP(A36,'[1]District Growth'!$A:$K,6,FALSE)</f>
        <v>57</v>
      </c>
      <c r="M36" s="3">
        <f t="shared" si="2"/>
        <v>0</v>
      </c>
      <c r="N36" s="219">
        <f t="shared" si="3"/>
        <v>0</v>
      </c>
    </row>
    <row r="37" spans="1:14" s="9" customFormat="1" ht="15" customHeight="1" x14ac:dyDescent="0.2">
      <c r="A37" s="64">
        <v>58658</v>
      </c>
      <c r="B37" s="98" t="s">
        <v>53</v>
      </c>
      <c r="C37" s="221">
        <v>19</v>
      </c>
      <c r="D37" s="217">
        <v>23</v>
      </c>
      <c r="E37" s="217">
        <v>24</v>
      </c>
      <c r="F37" s="221">
        <v>27</v>
      </c>
      <c r="G37" s="217">
        <v>25</v>
      </c>
      <c r="H37" s="217">
        <v>31</v>
      </c>
      <c r="I37" s="217">
        <v>27</v>
      </c>
      <c r="J37" s="218">
        <v>31</v>
      </c>
      <c r="K37" s="264">
        <f>VLOOKUP(A37,'[1]District Growth'!$A:$J,5,FALSE)</f>
        <v>27</v>
      </c>
      <c r="L37" s="95">
        <f>VLOOKUP(A37,'[1]District Growth'!$A:$K,6,FALSE)</f>
        <v>27</v>
      </c>
      <c r="M37" s="3">
        <f t="shared" si="2"/>
        <v>0</v>
      </c>
      <c r="N37" s="219">
        <f t="shared" si="3"/>
        <v>0</v>
      </c>
    </row>
    <row r="38" spans="1:14" s="9" customFormat="1" ht="15" customHeight="1" x14ac:dyDescent="0.2">
      <c r="A38" s="64">
        <v>61565</v>
      </c>
      <c r="B38" s="98" t="s">
        <v>982</v>
      </c>
      <c r="C38" s="221">
        <v>16</v>
      </c>
      <c r="D38" s="217">
        <v>14</v>
      </c>
      <c r="E38" s="217">
        <v>14</v>
      </c>
      <c r="F38" s="221">
        <v>14</v>
      </c>
      <c r="G38" s="217">
        <v>15</v>
      </c>
      <c r="H38" s="217">
        <v>18</v>
      </c>
      <c r="I38" s="217">
        <v>18</v>
      </c>
      <c r="J38" s="218">
        <v>18</v>
      </c>
      <c r="K38" s="264">
        <f>VLOOKUP(A38,'[1]District Growth'!$A:$J,5,FALSE)</f>
        <v>16</v>
      </c>
      <c r="L38" s="95">
        <f>VLOOKUP(A38,'[1]District Growth'!$A:$K,6,FALSE)</f>
        <v>16</v>
      </c>
      <c r="M38" s="3">
        <f t="shared" si="2"/>
        <v>0</v>
      </c>
      <c r="N38" s="219">
        <f t="shared" si="3"/>
        <v>0</v>
      </c>
    </row>
    <row r="39" spans="1:14" s="9" customFormat="1" ht="15" customHeight="1" x14ac:dyDescent="0.2">
      <c r="A39" s="64">
        <v>70275</v>
      </c>
      <c r="B39" s="98" t="s">
        <v>939</v>
      </c>
      <c r="C39" s="221">
        <v>33</v>
      </c>
      <c r="D39" s="217">
        <v>29</v>
      </c>
      <c r="E39" s="217">
        <v>26</v>
      </c>
      <c r="F39" s="221">
        <v>22</v>
      </c>
      <c r="G39" s="217">
        <v>26</v>
      </c>
      <c r="H39" s="217">
        <v>19</v>
      </c>
      <c r="I39" s="217">
        <v>21</v>
      </c>
      <c r="J39" s="218">
        <v>21</v>
      </c>
      <c r="K39" s="264">
        <f>VLOOKUP(A39,'[1]District Growth'!$A:$J,5,FALSE)</f>
        <v>21</v>
      </c>
      <c r="L39" s="95">
        <f>VLOOKUP(A39,'[1]District Growth'!$A:$K,6,FALSE)</f>
        <v>21</v>
      </c>
      <c r="M39" s="3">
        <f t="shared" si="2"/>
        <v>0</v>
      </c>
      <c r="N39" s="219">
        <f t="shared" si="3"/>
        <v>0</v>
      </c>
    </row>
    <row r="40" spans="1:14" s="9" customFormat="1" ht="15" customHeight="1" x14ac:dyDescent="0.2">
      <c r="A40" s="64">
        <v>82739</v>
      </c>
      <c r="B40" s="98" t="s">
        <v>933</v>
      </c>
      <c r="C40" s="221">
        <v>22</v>
      </c>
      <c r="D40" s="217">
        <v>16</v>
      </c>
      <c r="E40" s="217">
        <v>19</v>
      </c>
      <c r="F40" s="221">
        <v>20</v>
      </c>
      <c r="G40" s="217">
        <v>18</v>
      </c>
      <c r="H40" s="217">
        <v>17</v>
      </c>
      <c r="I40" s="217">
        <v>18</v>
      </c>
      <c r="J40" s="218">
        <v>18</v>
      </c>
      <c r="K40" s="264">
        <f>VLOOKUP(A40,'[1]District Growth'!$A:$J,5,FALSE)</f>
        <v>22</v>
      </c>
      <c r="L40" s="95">
        <f>VLOOKUP(A40,'[1]District Growth'!$A:$K,6,FALSE)</f>
        <v>22</v>
      </c>
      <c r="M40" s="3">
        <f t="shared" si="2"/>
        <v>0</v>
      </c>
      <c r="N40" s="219">
        <f t="shared" si="3"/>
        <v>0</v>
      </c>
    </row>
    <row r="41" spans="1:14" s="9" customFormat="1" ht="15" customHeight="1" x14ac:dyDescent="0.2">
      <c r="A41" s="64">
        <v>88763</v>
      </c>
      <c r="B41" s="203" t="s">
        <v>988</v>
      </c>
      <c r="C41" s="221"/>
      <c r="D41" s="217"/>
      <c r="E41" s="217"/>
      <c r="F41" s="95"/>
      <c r="G41" s="95"/>
      <c r="H41" s="95"/>
      <c r="I41" s="95"/>
      <c r="J41" s="218">
        <v>15</v>
      </c>
      <c r="K41" s="264">
        <f>VLOOKUP(A41,'[1]District Growth'!$A:$J,5,FALSE)</f>
        <v>8</v>
      </c>
      <c r="L41" s="95">
        <f>VLOOKUP(A41,'[1]District Growth'!$A:$K,6,FALSE)</f>
        <v>8</v>
      </c>
      <c r="M41" s="3">
        <f t="shared" si="2"/>
        <v>0</v>
      </c>
      <c r="N41" s="219">
        <f t="shared" si="3"/>
        <v>0</v>
      </c>
    </row>
    <row r="42" spans="1:14" s="9" customFormat="1" ht="15" customHeight="1" x14ac:dyDescent="0.2">
      <c r="A42" s="64">
        <v>23149</v>
      </c>
      <c r="B42" s="98" t="s">
        <v>968</v>
      </c>
      <c r="C42" s="221">
        <v>17</v>
      </c>
      <c r="D42" s="217">
        <v>18</v>
      </c>
      <c r="E42" s="217">
        <v>23</v>
      </c>
      <c r="F42" s="221">
        <v>21</v>
      </c>
      <c r="G42" s="217">
        <v>21</v>
      </c>
      <c r="H42" s="217">
        <v>23</v>
      </c>
      <c r="I42" s="217">
        <v>20</v>
      </c>
      <c r="J42" s="218">
        <v>24</v>
      </c>
      <c r="K42" s="264">
        <f>VLOOKUP(A42,'[1]District Growth'!$A:$J,5,FALSE)</f>
        <v>27</v>
      </c>
      <c r="L42" s="95">
        <f>VLOOKUP(A42,'[1]District Growth'!$A:$K,6,FALSE)</f>
        <v>27</v>
      </c>
      <c r="M42" s="3">
        <f t="shared" si="2"/>
        <v>0</v>
      </c>
      <c r="N42" s="219">
        <f t="shared" si="3"/>
        <v>0</v>
      </c>
    </row>
    <row r="43" spans="1:14" s="9" customFormat="1" ht="15" customHeight="1" x14ac:dyDescent="0.2">
      <c r="A43" s="64">
        <v>2173</v>
      </c>
      <c r="B43" s="98" t="s">
        <v>963</v>
      </c>
      <c r="C43" s="221">
        <v>61</v>
      </c>
      <c r="D43" s="217">
        <v>62</v>
      </c>
      <c r="E43" s="217">
        <v>66</v>
      </c>
      <c r="F43" s="221">
        <v>61</v>
      </c>
      <c r="G43" s="217">
        <v>58</v>
      </c>
      <c r="H43" s="217">
        <v>49</v>
      </c>
      <c r="I43" s="217">
        <v>48</v>
      </c>
      <c r="J43" s="218">
        <v>45</v>
      </c>
      <c r="K43" s="264">
        <f>VLOOKUP(A43,'[1]District Growth'!$A:$J,5,FALSE)</f>
        <v>44</v>
      </c>
      <c r="L43" s="95">
        <f>VLOOKUP(A43,'[1]District Growth'!$A:$K,6,FALSE)</f>
        <v>44</v>
      </c>
      <c r="M43" s="3">
        <f t="shared" si="2"/>
        <v>0</v>
      </c>
      <c r="N43" s="219">
        <f t="shared" si="3"/>
        <v>0</v>
      </c>
    </row>
    <row r="44" spans="1:14" s="9" customFormat="1" ht="15" customHeight="1" x14ac:dyDescent="0.2">
      <c r="A44" s="64">
        <v>2712</v>
      </c>
      <c r="B44" s="72" t="s">
        <v>954</v>
      </c>
      <c r="C44" s="221">
        <v>78</v>
      </c>
      <c r="D44" s="217">
        <v>73</v>
      </c>
      <c r="E44" s="217">
        <v>79</v>
      </c>
      <c r="F44" s="221">
        <v>74</v>
      </c>
      <c r="G44" s="217">
        <v>87</v>
      </c>
      <c r="H44" s="217">
        <v>79</v>
      </c>
      <c r="I44" s="217">
        <v>84</v>
      </c>
      <c r="J44" s="218">
        <v>84</v>
      </c>
      <c r="K44" s="264">
        <f>VLOOKUP(A44,'[1]District Growth'!$A:$J,5,FALSE)</f>
        <v>85</v>
      </c>
      <c r="L44" s="95">
        <f>VLOOKUP(A44,'[1]District Growth'!$A:$K,6,FALSE)</f>
        <v>84</v>
      </c>
      <c r="M44" s="3">
        <f t="shared" si="2"/>
        <v>-1</v>
      </c>
      <c r="N44" s="219">
        <f t="shared" si="3"/>
        <v>-1.1764705882352899E-2</v>
      </c>
    </row>
    <row r="45" spans="1:14" s="9" customFormat="1" ht="15" customHeight="1" x14ac:dyDescent="0.2">
      <c r="A45" s="64">
        <v>2175</v>
      </c>
      <c r="B45" s="72" t="s">
        <v>940</v>
      </c>
      <c r="C45" s="221">
        <v>66</v>
      </c>
      <c r="D45" s="217">
        <v>64</v>
      </c>
      <c r="E45" s="217">
        <v>67</v>
      </c>
      <c r="F45" s="221">
        <v>80</v>
      </c>
      <c r="G45" s="217">
        <v>83</v>
      </c>
      <c r="H45" s="217">
        <v>78</v>
      </c>
      <c r="I45" s="217">
        <v>76</v>
      </c>
      <c r="J45" s="218">
        <v>70</v>
      </c>
      <c r="K45" s="264">
        <f>VLOOKUP(A45,'[1]District Growth'!$A:$J,5,FALSE)</f>
        <v>64</v>
      </c>
      <c r="L45" s="95">
        <f>VLOOKUP(A45,'[1]District Growth'!$A:$K,6,FALSE)</f>
        <v>63</v>
      </c>
      <c r="M45" s="3">
        <f t="shared" si="2"/>
        <v>-1</v>
      </c>
      <c r="N45" s="219">
        <f t="shared" si="3"/>
        <v>-1.5625E-2</v>
      </c>
    </row>
    <row r="46" spans="1:14" s="9" customFormat="1" ht="15" customHeight="1" x14ac:dyDescent="0.2">
      <c r="A46" s="64">
        <v>2156</v>
      </c>
      <c r="B46" s="72" t="s">
        <v>931</v>
      </c>
      <c r="C46" s="221">
        <v>38</v>
      </c>
      <c r="D46" s="217">
        <v>37</v>
      </c>
      <c r="E46" s="217">
        <v>35</v>
      </c>
      <c r="F46" s="221">
        <v>36</v>
      </c>
      <c r="G46" s="217">
        <v>39</v>
      </c>
      <c r="H46" s="217">
        <v>42</v>
      </c>
      <c r="I46" s="217">
        <v>37</v>
      </c>
      <c r="J46" s="218">
        <v>41</v>
      </c>
      <c r="K46" s="264">
        <f>VLOOKUP(A46,'[1]District Growth'!$A:$J,5,FALSE)</f>
        <v>51</v>
      </c>
      <c r="L46" s="95">
        <f>VLOOKUP(A46,'[1]District Growth'!$A:$K,6,FALSE)</f>
        <v>50</v>
      </c>
      <c r="M46" s="3">
        <f t="shared" si="2"/>
        <v>-1</v>
      </c>
      <c r="N46" s="219">
        <f t="shared" si="3"/>
        <v>-1.9607843137254943E-2</v>
      </c>
    </row>
    <row r="47" spans="1:14" s="9" customFormat="1" ht="15" customHeight="1" x14ac:dyDescent="0.2">
      <c r="A47" s="64">
        <v>24438</v>
      </c>
      <c r="B47" s="72" t="s">
        <v>949</v>
      </c>
      <c r="C47" s="221">
        <v>87</v>
      </c>
      <c r="D47" s="217">
        <v>88</v>
      </c>
      <c r="E47" s="217">
        <v>93</v>
      </c>
      <c r="F47" s="221">
        <v>86</v>
      </c>
      <c r="G47" s="217">
        <v>93</v>
      </c>
      <c r="H47" s="217">
        <v>94</v>
      </c>
      <c r="I47" s="217">
        <v>91</v>
      </c>
      <c r="J47" s="218">
        <v>96</v>
      </c>
      <c r="K47" s="264">
        <f>VLOOKUP(A47,'[1]District Growth'!$A:$J,5,FALSE)</f>
        <v>101</v>
      </c>
      <c r="L47" s="95">
        <f>VLOOKUP(A47,'[1]District Growth'!$A:$K,6,FALSE)</f>
        <v>99</v>
      </c>
      <c r="M47" s="3">
        <f t="shared" si="2"/>
        <v>-2</v>
      </c>
      <c r="N47" s="219">
        <f t="shared" si="3"/>
        <v>-1.980198019801982E-2</v>
      </c>
    </row>
    <row r="48" spans="1:14" s="9" customFormat="1" ht="15" customHeight="1" x14ac:dyDescent="0.2">
      <c r="A48" s="64">
        <v>2159</v>
      </c>
      <c r="B48" s="72" t="s">
        <v>979</v>
      </c>
      <c r="C48" s="221">
        <v>46</v>
      </c>
      <c r="D48" s="217">
        <v>41</v>
      </c>
      <c r="E48" s="217">
        <v>44</v>
      </c>
      <c r="F48" s="221">
        <v>42</v>
      </c>
      <c r="G48" s="217">
        <v>42</v>
      </c>
      <c r="H48" s="217">
        <v>43</v>
      </c>
      <c r="I48" s="217">
        <v>42</v>
      </c>
      <c r="J48" s="218">
        <v>45</v>
      </c>
      <c r="K48" s="264">
        <f>VLOOKUP(A48,'[1]District Growth'!$A:$J,5,FALSE)</f>
        <v>41</v>
      </c>
      <c r="L48" s="95">
        <f>VLOOKUP(A48,'[1]District Growth'!$A:$K,6,FALSE)</f>
        <v>40</v>
      </c>
      <c r="M48" s="3">
        <f t="shared" si="2"/>
        <v>-1</v>
      </c>
      <c r="N48" s="219">
        <f t="shared" si="3"/>
        <v>-2.4390243902439046E-2</v>
      </c>
    </row>
    <row r="49" spans="1:14" s="9" customFormat="1" ht="15" customHeight="1" x14ac:dyDescent="0.2">
      <c r="A49" s="64">
        <v>21749</v>
      </c>
      <c r="B49" s="72" t="s">
        <v>955</v>
      </c>
      <c r="C49" s="221">
        <v>35</v>
      </c>
      <c r="D49" s="217">
        <v>39</v>
      </c>
      <c r="E49" s="217">
        <v>39</v>
      </c>
      <c r="F49" s="221">
        <v>41</v>
      </c>
      <c r="G49" s="217">
        <v>44</v>
      </c>
      <c r="H49" s="217">
        <v>47</v>
      </c>
      <c r="I49" s="217">
        <v>44</v>
      </c>
      <c r="J49" s="218">
        <v>43</v>
      </c>
      <c r="K49" s="264">
        <f>VLOOKUP(A49,'[1]District Growth'!$A:$J,5,FALSE)</f>
        <v>41</v>
      </c>
      <c r="L49" s="95">
        <f>VLOOKUP(A49,'[1]District Growth'!$A:$K,6,FALSE)</f>
        <v>40</v>
      </c>
      <c r="M49" s="3">
        <f t="shared" si="2"/>
        <v>-1</v>
      </c>
      <c r="N49" s="219">
        <f t="shared" si="3"/>
        <v>-2.4390243902439046E-2</v>
      </c>
    </row>
    <row r="50" spans="1:14" s="9" customFormat="1" ht="15" customHeight="1" x14ac:dyDescent="0.2">
      <c r="A50" s="64">
        <v>25242</v>
      </c>
      <c r="B50" s="72" t="s">
        <v>937</v>
      </c>
      <c r="C50" s="221">
        <v>28</v>
      </c>
      <c r="D50" s="217">
        <v>27</v>
      </c>
      <c r="E50" s="217">
        <v>25</v>
      </c>
      <c r="F50" s="221">
        <v>22</v>
      </c>
      <c r="G50" s="217">
        <v>22</v>
      </c>
      <c r="H50" s="217">
        <v>26</v>
      </c>
      <c r="I50" s="217">
        <v>30</v>
      </c>
      <c r="J50" s="218">
        <v>33</v>
      </c>
      <c r="K50" s="264">
        <f>VLOOKUP(A50,'[1]District Growth'!$A:$J,5,FALSE)</f>
        <v>39</v>
      </c>
      <c r="L50" s="95">
        <f>VLOOKUP(A50,'[1]District Growth'!$A:$K,6,FALSE)</f>
        <v>38</v>
      </c>
      <c r="M50" s="3">
        <f t="shared" si="2"/>
        <v>-1</v>
      </c>
      <c r="N50" s="219">
        <f t="shared" si="3"/>
        <v>-2.5641025641025661E-2</v>
      </c>
    </row>
    <row r="51" spans="1:14" s="9" customFormat="1" ht="15" customHeight="1" x14ac:dyDescent="0.2">
      <c r="A51" s="64">
        <v>27435</v>
      </c>
      <c r="B51" s="72" t="s">
        <v>969</v>
      </c>
      <c r="C51" s="221">
        <v>95</v>
      </c>
      <c r="D51" s="217">
        <v>79</v>
      </c>
      <c r="E51" s="217">
        <v>81</v>
      </c>
      <c r="F51" s="221">
        <v>80</v>
      </c>
      <c r="G51" s="217">
        <v>82</v>
      </c>
      <c r="H51" s="217">
        <v>82</v>
      </c>
      <c r="I51" s="217">
        <v>74</v>
      </c>
      <c r="J51" s="218">
        <v>76</v>
      </c>
      <c r="K51" s="264">
        <f>VLOOKUP(A51,'[1]District Growth'!$A:$J,5,FALSE)</f>
        <v>72</v>
      </c>
      <c r="L51" s="95">
        <f>VLOOKUP(A51,'[1]District Growth'!$A:$K,6,FALSE)</f>
        <v>70</v>
      </c>
      <c r="M51" s="3">
        <f t="shared" si="2"/>
        <v>-2</v>
      </c>
      <c r="N51" s="219">
        <f t="shared" si="3"/>
        <v>-2.777777777777779E-2</v>
      </c>
    </row>
    <row r="52" spans="1:14" s="9" customFormat="1" ht="15" customHeight="1" x14ac:dyDescent="0.2">
      <c r="A52" s="64">
        <v>2164</v>
      </c>
      <c r="B52" s="72" t="s">
        <v>961</v>
      </c>
      <c r="C52" s="221">
        <v>238</v>
      </c>
      <c r="D52" s="217">
        <v>212</v>
      </c>
      <c r="E52" s="217">
        <v>197</v>
      </c>
      <c r="F52" s="221">
        <v>190</v>
      </c>
      <c r="G52" s="217">
        <v>183</v>
      </c>
      <c r="H52" s="217">
        <v>179</v>
      </c>
      <c r="I52" s="217">
        <v>178</v>
      </c>
      <c r="J52" s="218">
        <v>157</v>
      </c>
      <c r="K52" s="264">
        <f>VLOOKUP(A52,'[1]District Growth'!$A:$J,5,FALSE)</f>
        <v>140</v>
      </c>
      <c r="L52" s="95">
        <f>VLOOKUP(A52,'[1]District Growth'!$A:$K,6,FALSE)</f>
        <v>136</v>
      </c>
      <c r="M52" s="3">
        <f t="shared" si="2"/>
        <v>-4</v>
      </c>
      <c r="N52" s="219">
        <f t="shared" si="3"/>
        <v>-2.8571428571428581E-2</v>
      </c>
    </row>
    <row r="53" spans="1:14" s="9" customFormat="1" ht="15" customHeight="1" x14ac:dyDescent="0.2">
      <c r="A53" s="64">
        <v>2150</v>
      </c>
      <c r="B53" s="72" t="s">
        <v>974</v>
      </c>
      <c r="C53" s="221">
        <v>31</v>
      </c>
      <c r="D53" s="217">
        <v>31</v>
      </c>
      <c r="E53" s="217">
        <v>35</v>
      </c>
      <c r="F53" s="221">
        <v>37</v>
      </c>
      <c r="G53" s="217">
        <v>41</v>
      </c>
      <c r="H53" s="217">
        <v>34</v>
      </c>
      <c r="I53" s="217">
        <v>37</v>
      </c>
      <c r="J53" s="218">
        <v>37</v>
      </c>
      <c r="K53" s="264">
        <f>VLOOKUP(A53,'[1]District Growth'!$A:$J,5,FALSE)</f>
        <v>35</v>
      </c>
      <c r="L53" s="95">
        <f>VLOOKUP(A53,'[1]District Growth'!$A:$K,6,FALSE)</f>
        <v>34</v>
      </c>
      <c r="M53" s="3">
        <f t="shared" si="2"/>
        <v>-1</v>
      </c>
      <c r="N53" s="219">
        <f t="shared" si="3"/>
        <v>-2.8571428571428581E-2</v>
      </c>
    </row>
    <row r="54" spans="1:14" s="9" customFormat="1" ht="15" customHeight="1" x14ac:dyDescent="0.2">
      <c r="A54" s="64">
        <v>2147</v>
      </c>
      <c r="B54" s="72" t="s">
        <v>951</v>
      </c>
      <c r="C54" s="221">
        <v>31</v>
      </c>
      <c r="D54" s="217">
        <v>34</v>
      </c>
      <c r="E54" s="217">
        <v>35</v>
      </c>
      <c r="F54" s="221">
        <v>35</v>
      </c>
      <c r="G54" s="217">
        <v>37</v>
      </c>
      <c r="H54" s="217">
        <v>37</v>
      </c>
      <c r="I54" s="217">
        <v>39</v>
      </c>
      <c r="J54" s="218">
        <v>33</v>
      </c>
      <c r="K54" s="264">
        <f>VLOOKUP(A54,'[1]District Growth'!$A:$J,5,FALSE)</f>
        <v>29</v>
      </c>
      <c r="L54" s="95">
        <f>VLOOKUP(A54,'[1]District Growth'!$A:$K,6,FALSE)</f>
        <v>28</v>
      </c>
      <c r="M54" s="3">
        <f t="shared" si="2"/>
        <v>-1</v>
      </c>
      <c r="N54" s="219">
        <f t="shared" si="3"/>
        <v>-3.4482758620689613E-2</v>
      </c>
    </row>
    <row r="55" spans="1:14" s="9" customFormat="1" ht="15" customHeight="1" x14ac:dyDescent="0.2">
      <c r="A55" s="64">
        <v>22065</v>
      </c>
      <c r="B55" s="72" t="s">
        <v>945</v>
      </c>
      <c r="C55" s="221">
        <v>56</v>
      </c>
      <c r="D55" s="217">
        <v>58</v>
      </c>
      <c r="E55" s="217">
        <v>55</v>
      </c>
      <c r="F55" s="221">
        <v>55</v>
      </c>
      <c r="G55" s="217">
        <v>60</v>
      </c>
      <c r="H55" s="217">
        <v>62</v>
      </c>
      <c r="I55" s="217">
        <v>60</v>
      </c>
      <c r="J55" s="218">
        <v>56</v>
      </c>
      <c r="K55" s="264">
        <f>VLOOKUP(A55,'[1]District Growth'!$A:$J,5,FALSE)</f>
        <v>58</v>
      </c>
      <c r="L55" s="95">
        <f>VLOOKUP(A55,'[1]District Growth'!$A:$K,6,FALSE)</f>
        <v>56</v>
      </c>
      <c r="M55" s="3">
        <f t="shared" si="2"/>
        <v>-2</v>
      </c>
      <c r="N55" s="219">
        <f t="shared" si="3"/>
        <v>-3.4482758620689613E-2</v>
      </c>
    </row>
    <row r="56" spans="1:14" s="9" customFormat="1" ht="15" customHeight="1" x14ac:dyDescent="0.2">
      <c r="A56" s="64">
        <v>2154</v>
      </c>
      <c r="B56" s="72" t="s">
        <v>929</v>
      </c>
      <c r="C56" s="221">
        <v>68</v>
      </c>
      <c r="D56" s="217">
        <v>66</v>
      </c>
      <c r="E56" s="217">
        <v>73</v>
      </c>
      <c r="F56" s="221">
        <v>63</v>
      </c>
      <c r="G56" s="217">
        <v>76</v>
      </c>
      <c r="H56" s="217">
        <v>71</v>
      </c>
      <c r="I56" s="217">
        <v>60</v>
      </c>
      <c r="J56" s="218">
        <v>49</v>
      </c>
      <c r="K56" s="264">
        <f>VLOOKUP(A56,'[1]District Growth'!$A:$J,5,FALSE)</f>
        <v>58</v>
      </c>
      <c r="L56" s="95">
        <f>VLOOKUP(A56,'[1]District Growth'!$A:$K,6,FALSE)</f>
        <v>56</v>
      </c>
      <c r="M56" s="3">
        <f t="shared" si="2"/>
        <v>-2</v>
      </c>
      <c r="N56" s="219">
        <f t="shared" si="3"/>
        <v>-3.4482758620689613E-2</v>
      </c>
    </row>
    <row r="57" spans="1:14" s="9" customFormat="1" ht="15" customHeight="1" x14ac:dyDescent="0.2">
      <c r="A57" s="64">
        <v>2161</v>
      </c>
      <c r="B57" s="72" t="s">
        <v>950</v>
      </c>
      <c r="C57" s="221">
        <v>102</v>
      </c>
      <c r="D57" s="217">
        <v>113</v>
      </c>
      <c r="E57" s="217">
        <v>111</v>
      </c>
      <c r="F57" s="221">
        <v>117</v>
      </c>
      <c r="G57" s="217">
        <v>114</v>
      </c>
      <c r="H57" s="217">
        <v>109</v>
      </c>
      <c r="I57" s="217">
        <v>96</v>
      </c>
      <c r="J57" s="218">
        <v>97</v>
      </c>
      <c r="K57" s="264">
        <f>VLOOKUP(A57,'[1]District Growth'!$A:$J,5,FALSE)</f>
        <v>97</v>
      </c>
      <c r="L57" s="95">
        <f>VLOOKUP(A57,'[1]District Growth'!$A:$K,6,FALSE)</f>
        <v>93</v>
      </c>
      <c r="M57" s="3">
        <f t="shared" si="2"/>
        <v>-4</v>
      </c>
      <c r="N57" s="219">
        <f t="shared" si="3"/>
        <v>-4.123711340206182E-2</v>
      </c>
    </row>
    <row r="58" spans="1:14" s="9" customFormat="1" ht="15" customHeight="1" x14ac:dyDescent="0.2">
      <c r="A58" s="64">
        <v>58784</v>
      </c>
      <c r="B58" s="72" t="s">
        <v>970</v>
      </c>
      <c r="C58" s="221">
        <v>19</v>
      </c>
      <c r="D58" s="217">
        <v>23</v>
      </c>
      <c r="E58" s="217">
        <v>21</v>
      </c>
      <c r="F58" s="221">
        <v>23</v>
      </c>
      <c r="G58" s="217">
        <v>23</v>
      </c>
      <c r="H58" s="217">
        <v>18</v>
      </c>
      <c r="I58" s="217">
        <v>13</v>
      </c>
      <c r="J58" s="218">
        <v>18</v>
      </c>
      <c r="K58" s="264">
        <f>VLOOKUP(A58,'[1]District Growth'!$A:$J,5,FALSE)</f>
        <v>17</v>
      </c>
      <c r="L58" s="95">
        <f>VLOOKUP(A58,'[1]District Growth'!$A:$K,6,FALSE)</f>
        <v>16</v>
      </c>
      <c r="M58" s="3">
        <f t="shared" si="2"/>
        <v>-1</v>
      </c>
      <c r="N58" s="219">
        <f t="shared" si="3"/>
        <v>-5.8823529411764719E-2</v>
      </c>
    </row>
    <row r="59" spans="1:14" s="9" customFormat="1" ht="15" customHeight="1" x14ac:dyDescent="0.2">
      <c r="A59" s="64">
        <v>64874</v>
      </c>
      <c r="B59" s="72" t="s">
        <v>985</v>
      </c>
      <c r="C59" s="221">
        <v>25</v>
      </c>
      <c r="D59" s="217">
        <v>20</v>
      </c>
      <c r="E59" s="217">
        <v>23</v>
      </c>
      <c r="F59" s="221">
        <v>19</v>
      </c>
      <c r="G59" s="217">
        <v>19</v>
      </c>
      <c r="H59" s="217">
        <v>19</v>
      </c>
      <c r="I59" s="217">
        <v>19</v>
      </c>
      <c r="J59" s="218">
        <v>19</v>
      </c>
      <c r="K59" s="264">
        <f>VLOOKUP(A59,'[1]District Growth'!$A:$J,5,FALSE)</f>
        <v>14</v>
      </c>
      <c r="L59" s="95">
        <f>VLOOKUP(A59,'[1]District Growth'!$A:$K,6,FALSE)</f>
        <v>13</v>
      </c>
      <c r="M59" s="3">
        <f t="shared" si="2"/>
        <v>-1</v>
      </c>
      <c r="N59" s="219">
        <f t="shared" si="3"/>
        <v>-7.1428571428571397E-2</v>
      </c>
    </row>
    <row r="60" spans="1:14" s="9" customFormat="1" ht="15" customHeight="1" x14ac:dyDescent="0.2">
      <c r="A60" s="64">
        <v>2149</v>
      </c>
      <c r="B60" s="72" t="s">
        <v>946</v>
      </c>
      <c r="C60" s="221">
        <v>66</v>
      </c>
      <c r="D60" s="217">
        <v>64</v>
      </c>
      <c r="E60" s="217">
        <v>69</v>
      </c>
      <c r="F60" s="221">
        <v>73</v>
      </c>
      <c r="G60" s="217">
        <v>52</v>
      </c>
      <c r="H60" s="217">
        <v>51</v>
      </c>
      <c r="I60" s="217">
        <v>59</v>
      </c>
      <c r="J60" s="218">
        <v>58</v>
      </c>
      <c r="K60" s="264">
        <f>VLOOKUP(A60,'[1]District Growth'!$A:$J,5,FALSE)</f>
        <v>59</v>
      </c>
      <c r="L60" s="95">
        <f>VLOOKUP(A60,'[1]District Growth'!$A:$K,6,FALSE)</f>
        <v>54</v>
      </c>
      <c r="M60" s="3">
        <f t="shared" si="2"/>
        <v>-5</v>
      </c>
      <c r="N60" s="219">
        <f t="shared" si="3"/>
        <v>-8.4745762711864403E-2</v>
      </c>
    </row>
    <row r="61" spans="1:14" s="9" customFormat="1" ht="15" customHeight="1" x14ac:dyDescent="0.2">
      <c r="A61" s="64">
        <v>2142</v>
      </c>
      <c r="B61" s="72" t="s">
        <v>631</v>
      </c>
      <c r="C61" s="221">
        <v>97</v>
      </c>
      <c r="D61" s="217">
        <v>91</v>
      </c>
      <c r="E61" s="217">
        <v>85</v>
      </c>
      <c r="F61" s="221">
        <v>84</v>
      </c>
      <c r="G61" s="217">
        <v>80</v>
      </c>
      <c r="H61" s="217">
        <v>74</v>
      </c>
      <c r="I61" s="217">
        <v>70</v>
      </c>
      <c r="J61" s="218">
        <v>69</v>
      </c>
      <c r="K61" s="264">
        <f>VLOOKUP(A61,'[1]District Growth'!$A:$J,5,FALSE)</f>
        <v>70</v>
      </c>
      <c r="L61" s="95">
        <f>VLOOKUP(A61,'[1]District Growth'!$A:$K,6,FALSE)</f>
        <v>64</v>
      </c>
      <c r="M61" s="3">
        <f t="shared" si="2"/>
        <v>-6</v>
      </c>
      <c r="N61" s="219">
        <f t="shared" si="3"/>
        <v>-8.5714285714285743E-2</v>
      </c>
    </row>
    <row r="62" spans="1:14" s="9" customFormat="1" ht="15" customHeight="1" x14ac:dyDescent="0.2">
      <c r="A62" s="64">
        <v>2168</v>
      </c>
      <c r="B62" s="72" t="s">
        <v>986</v>
      </c>
      <c r="C62" s="221">
        <v>35</v>
      </c>
      <c r="D62" s="217">
        <v>28</v>
      </c>
      <c r="E62" s="217">
        <v>29</v>
      </c>
      <c r="F62" s="221">
        <v>24</v>
      </c>
      <c r="G62" s="217">
        <v>23</v>
      </c>
      <c r="H62" s="217">
        <v>28</v>
      </c>
      <c r="I62" s="217">
        <v>28</v>
      </c>
      <c r="J62" s="218">
        <v>29</v>
      </c>
      <c r="K62" s="264">
        <f>VLOOKUP(A62,'[1]District Growth'!$A:$J,5,FALSE)</f>
        <v>24</v>
      </c>
      <c r="L62" s="95">
        <f>VLOOKUP(A62,'[1]District Growth'!$A:$K,6,FALSE)</f>
        <v>20</v>
      </c>
      <c r="M62" s="3">
        <f t="shared" si="2"/>
        <v>-4</v>
      </c>
      <c r="N62" s="219">
        <f t="shared" si="3"/>
        <v>-0.16666666666666663</v>
      </c>
    </row>
    <row r="63" spans="1:14" s="9" customFormat="1" ht="15" customHeight="1" x14ac:dyDescent="0.2">
      <c r="A63" s="64">
        <v>50202</v>
      </c>
      <c r="B63" s="72" t="s">
        <v>958</v>
      </c>
      <c r="C63" s="221">
        <v>10</v>
      </c>
      <c r="D63" s="217">
        <v>9</v>
      </c>
      <c r="E63" s="217">
        <v>10</v>
      </c>
      <c r="F63" s="221">
        <v>8</v>
      </c>
      <c r="G63" s="217">
        <v>10</v>
      </c>
      <c r="H63" s="217">
        <v>13</v>
      </c>
      <c r="I63" s="217">
        <v>11</v>
      </c>
      <c r="J63" s="218">
        <v>11</v>
      </c>
      <c r="K63" s="264">
        <f>VLOOKUP(A63,'[1]District Growth'!$A:$J,5,FALSE)</f>
        <v>9</v>
      </c>
      <c r="L63" s="95">
        <f>VLOOKUP(A63,'[1]District Growth'!$A:$K,6,FALSE)</f>
        <v>7</v>
      </c>
      <c r="M63" s="3">
        <f t="shared" si="2"/>
        <v>-2</v>
      </c>
      <c r="N63" s="219">
        <f t="shared" si="3"/>
        <v>-0.22222222222222221</v>
      </c>
    </row>
    <row r="64" spans="1:14" s="9" customFormat="1" ht="15" customHeight="1" x14ac:dyDescent="0.2">
      <c r="A64" s="64">
        <v>2162</v>
      </c>
      <c r="B64" s="72" t="s">
        <v>987</v>
      </c>
      <c r="C64" s="221">
        <v>21</v>
      </c>
      <c r="D64" s="217">
        <v>20</v>
      </c>
      <c r="E64" s="217">
        <v>18</v>
      </c>
      <c r="F64" s="221">
        <v>19</v>
      </c>
      <c r="G64" s="217">
        <v>20</v>
      </c>
      <c r="H64" s="217">
        <v>19</v>
      </c>
      <c r="I64" s="217">
        <v>20</v>
      </c>
      <c r="J64" s="218">
        <v>20</v>
      </c>
      <c r="K64" s="264">
        <f>VLOOKUP(A64,'[1]District Growth'!$A:$J,5,FALSE)</f>
        <v>18</v>
      </c>
      <c r="L64" s="95">
        <f>VLOOKUP(A64,'[1]District Growth'!$A:$K,6,FALSE)</f>
        <v>12</v>
      </c>
      <c r="M64" s="3">
        <f t="shared" si="2"/>
        <v>-6</v>
      </c>
      <c r="N64" s="219">
        <f t="shared" si="3"/>
        <v>-0.33333333333333337</v>
      </c>
    </row>
    <row r="65" spans="1:14" s="9" customFormat="1" ht="15" customHeight="1" x14ac:dyDescent="0.2">
      <c r="A65" s="64">
        <v>52044</v>
      </c>
      <c r="B65" s="72" t="s">
        <v>960</v>
      </c>
      <c r="C65" s="221">
        <v>21</v>
      </c>
      <c r="D65" s="217">
        <v>22</v>
      </c>
      <c r="E65" s="217">
        <v>18</v>
      </c>
      <c r="F65" s="221">
        <v>12</v>
      </c>
      <c r="G65" s="217">
        <v>11</v>
      </c>
      <c r="H65" s="217">
        <v>8</v>
      </c>
      <c r="I65" s="217">
        <v>8</v>
      </c>
      <c r="J65" s="218">
        <v>8</v>
      </c>
      <c r="K65" s="264">
        <f>VLOOKUP(A65,'[1]District Growth'!$A:$J,5,FALSE)</f>
        <v>8</v>
      </c>
      <c r="L65" s="95">
        <f>VLOOKUP(A65,'[1]District Growth'!$A:$K,6,FALSE)</f>
        <v>0</v>
      </c>
      <c r="M65" s="3">
        <f t="shared" si="2"/>
        <v>-8</v>
      </c>
      <c r="N65" s="219">
        <f t="shared" si="3"/>
        <v>-1</v>
      </c>
    </row>
    <row r="66" spans="1:14" s="9" customFormat="1" ht="15" customHeight="1" x14ac:dyDescent="0.2">
      <c r="B66" s="154" t="s">
        <v>990</v>
      </c>
      <c r="C66" s="221">
        <v>20</v>
      </c>
      <c r="D66" s="217">
        <v>16</v>
      </c>
      <c r="E66" s="217"/>
      <c r="F66" s="95"/>
      <c r="G66" s="95"/>
      <c r="H66" s="95"/>
      <c r="I66" s="95"/>
      <c r="J66" s="217"/>
      <c r="K66" s="217"/>
      <c r="L66" s="95"/>
      <c r="M66" s="95"/>
      <c r="N66" s="257"/>
    </row>
    <row r="67" spans="1:14" s="9" customFormat="1" ht="16" x14ac:dyDescent="0.2">
      <c r="B67" s="154" t="s">
        <v>991</v>
      </c>
      <c r="C67" s="221">
        <v>17</v>
      </c>
      <c r="D67" s="217">
        <v>17</v>
      </c>
      <c r="E67" s="217">
        <v>11</v>
      </c>
      <c r="F67" s="221">
        <v>30</v>
      </c>
      <c r="G67" s="221"/>
      <c r="H67" s="95"/>
      <c r="I67" s="95"/>
      <c r="J67" s="217"/>
      <c r="K67" s="217"/>
      <c r="L67" s="95"/>
      <c r="M67" s="95"/>
      <c r="N67" s="257"/>
    </row>
    <row r="68" spans="1:14" s="9" customFormat="1" ht="15" customHeight="1" x14ac:dyDescent="0.2">
      <c r="B68" s="154" t="s">
        <v>992</v>
      </c>
      <c r="C68" s="221">
        <v>10</v>
      </c>
      <c r="D68" s="217">
        <v>9</v>
      </c>
      <c r="E68" s="217">
        <v>15</v>
      </c>
      <c r="F68" s="221">
        <v>13</v>
      </c>
      <c r="G68" s="217">
        <v>13</v>
      </c>
      <c r="H68" s="217">
        <v>12</v>
      </c>
      <c r="I68" s="95"/>
      <c r="J68" s="217"/>
      <c r="K68" s="217"/>
      <c r="L68" s="95"/>
      <c r="M68" s="95"/>
      <c r="N68" s="257"/>
    </row>
    <row r="69" spans="1:14" s="9" customFormat="1" ht="15" customHeight="1" x14ac:dyDescent="0.2">
      <c r="B69" s="154" t="s">
        <v>989</v>
      </c>
      <c r="C69" s="221">
        <v>20</v>
      </c>
      <c r="D69" s="95"/>
      <c r="E69" s="95"/>
      <c r="F69" s="95"/>
      <c r="G69" s="95"/>
      <c r="H69" s="95"/>
      <c r="I69" s="95"/>
      <c r="J69" s="217"/>
      <c r="K69" s="217"/>
      <c r="L69" s="256"/>
      <c r="M69" s="95"/>
      <c r="N69" s="257"/>
    </row>
    <row r="70" spans="1:14" s="9" customFormat="1" ht="15" customHeight="1" x14ac:dyDescent="0.2">
      <c r="B70" s="99"/>
      <c r="C70" s="221"/>
      <c r="D70" s="217"/>
      <c r="E70" s="217"/>
      <c r="F70" s="95"/>
      <c r="G70" s="95"/>
      <c r="H70" s="95"/>
      <c r="I70" s="95"/>
      <c r="J70" s="95"/>
      <c r="K70" s="95"/>
      <c r="L70" s="95"/>
      <c r="M70" s="95"/>
      <c r="N70" s="257"/>
    </row>
    <row r="71" spans="1:14" s="9" customFormat="1" ht="16" x14ac:dyDescent="0.2">
      <c r="B71" s="99" t="s">
        <v>32</v>
      </c>
      <c r="C71" s="95">
        <f t="shared" ref="C71:M71" si="4">SUM(C3:C70)</f>
        <v>3053</v>
      </c>
      <c r="D71" s="223">
        <f t="shared" si="4"/>
        <v>2948</v>
      </c>
      <c r="E71" s="223">
        <f t="shared" si="4"/>
        <v>2907</v>
      </c>
      <c r="F71" s="223">
        <f t="shared" si="4"/>
        <v>2895</v>
      </c>
      <c r="G71" s="258">
        <f t="shared" si="4"/>
        <v>2895</v>
      </c>
      <c r="H71" s="223">
        <f t="shared" si="4"/>
        <v>2848</v>
      </c>
      <c r="I71" s="223">
        <f t="shared" si="4"/>
        <v>2762</v>
      </c>
      <c r="J71" s="222">
        <f t="shared" si="4"/>
        <v>2765</v>
      </c>
      <c r="K71" s="223">
        <f t="shared" si="4"/>
        <v>2708</v>
      </c>
      <c r="L71" s="223">
        <f t="shared" si="4"/>
        <v>2691</v>
      </c>
      <c r="M71" s="95">
        <f t="shared" si="4"/>
        <v>-17</v>
      </c>
      <c r="N71" s="219">
        <f>(L71/K71)-1</f>
        <v>-6.2776957163959146E-3</v>
      </c>
    </row>
    <row r="72" spans="1:14" s="2" customFormat="1" ht="15" x14ac:dyDescent="0.2">
      <c r="A72" s="9"/>
      <c r="C72" s="3"/>
      <c r="D72" s="3">
        <f>D71-C71</f>
        <v>-105</v>
      </c>
      <c r="E72" s="3">
        <f t="shared" ref="E72:J72" si="5">E71-D71</f>
        <v>-41</v>
      </c>
      <c r="F72" s="3">
        <f t="shared" si="5"/>
        <v>-12</v>
      </c>
      <c r="G72" s="3">
        <f t="shared" si="5"/>
        <v>0</v>
      </c>
      <c r="H72" s="3">
        <f t="shared" si="5"/>
        <v>-47</v>
      </c>
      <c r="I72" s="3">
        <f t="shared" si="5"/>
        <v>-86</v>
      </c>
      <c r="J72" s="3">
        <f t="shared" si="5"/>
        <v>3</v>
      </c>
      <c r="K72" s="3">
        <f t="shared" ref="K72" si="6">K71-J71</f>
        <v>-57</v>
      </c>
      <c r="L72" s="3">
        <f t="shared" ref="L72" si="7">L71-K71</f>
        <v>-17</v>
      </c>
      <c r="M72" s="3"/>
      <c r="N72" s="3"/>
    </row>
    <row r="73" spans="1:14" s="2" customFormat="1" ht="15" x14ac:dyDescent="0.2">
      <c r="A73" s="9"/>
      <c r="B73" s="101" t="s">
        <v>38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s="2" customFormat="1" ht="15" x14ac:dyDescent="0.2">
      <c r="A74" s="9"/>
      <c r="B74" s="102" t="s">
        <v>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s="2" customFormat="1" ht="15" x14ac:dyDescent="0.2">
      <c r="A75" s="9"/>
      <c r="B75" s="103" t="s">
        <v>40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s="2" customFormat="1" ht="15" x14ac:dyDescent="0.2">
      <c r="A76" s="9"/>
      <c r="B76" s="108" t="s">
        <v>41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s="2" customFormat="1" ht="15" x14ac:dyDescent="0.2">
      <c r="A77" s="9"/>
      <c r="B77" s="104" t="s">
        <v>42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s="2" customFormat="1" ht="15" x14ac:dyDescent="0.2">
      <c r="A78" s="9"/>
      <c r="B78" s="105" t="s">
        <v>43</v>
      </c>
    </row>
    <row r="79" spans="1:14" s="2" customFormat="1" ht="15" x14ac:dyDescent="0.2"/>
    <row r="80" spans="1:14" s="92" customFormat="1" x14ac:dyDescent="0.15"/>
    <row r="81" s="92" customFormat="1" x14ac:dyDescent="0.15"/>
    <row r="82" s="92" customFormat="1" x14ac:dyDescent="0.15"/>
    <row r="83" s="92" customFormat="1" x14ac:dyDescent="0.15"/>
    <row r="84" s="92" customFormat="1" x14ac:dyDescent="0.15"/>
    <row r="85" s="92" customFormat="1" x14ac:dyDescent="0.15"/>
    <row r="86" s="92" customFormat="1" x14ac:dyDescent="0.15"/>
    <row r="87" s="92" customFormat="1" x14ac:dyDescent="0.15"/>
    <row r="88" s="92" customFormat="1" x14ac:dyDescent="0.15"/>
    <row r="89" s="92" customFormat="1" x14ac:dyDescent="0.15"/>
    <row r="90" s="92" customFormat="1" x14ac:dyDescent="0.15"/>
    <row r="91" s="92" customFormat="1" x14ac:dyDescent="0.15"/>
    <row r="92" s="92" customFormat="1" x14ac:dyDescent="0.15"/>
    <row r="93" s="92" customFormat="1" x14ac:dyDescent="0.15"/>
    <row r="94" s="92" customFormat="1" x14ac:dyDescent="0.15"/>
    <row r="95" s="92" customFormat="1" x14ac:dyDescent="0.15"/>
    <row r="96" s="92" customFormat="1" x14ac:dyDescent="0.15"/>
    <row r="97" s="92" customFormat="1" x14ac:dyDescent="0.15"/>
    <row r="98" s="92" customFormat="1" x14ac:dyDescent="0.15"/>
    <row r="99" s="92" customFormat="1" x14ac:dyDescent="0.15"/>
    <row r="100" s="92" customFormat="1" x14ac:dyDescent="0.15"/>
    <row r="101" s="92" customFormat="1" x14ac:dyDescent="0.15"/>
    <row r="102" s="92" customFormat="1" x14ac:dyDescent="0.15"/>
    <row r="103" s="92" customFormat="1" x14ac:dyDescent="0.15"/>
    <row r="104" s="92" customFormat="1" x14ac:dyDescent="0.15"/>
    <row r="105" s="92" customFormat="1" x14ac:dyDescent="0.15"/>
    <row r="106" s="92" customFormat="1" x14ac:dyDescent="0.15"/>
    <row r="107" s="92" customFormat="1" x14ac:dyDescent="0.15"/>
    <row r="108" s="92" customFormat="1" x14ac:dyDescent="0.15"/>
    <row r="109" s="92" customFormat="1" x14ac:dyDescent="0.15"/>
    <row r="110" s="92" customFormat="1" x14ac:dyDescent="0.15"/>
    <row r="111" s="92" customFormat="1" x14ac:dyDescent="0.15"/>
    <row r="112" s="92" customFormat="1" x14ac:dyDescent="0.15"/>
    <row r="113" s="92" customFormat="1" x14ac:dyDescent="0.15"/>
    <row r="114" s="92" customFormat="1" x14ac:dyDescent="0.15"/>
    <row r="115" s="92" customFormat="1" x14ac:dyDescent="0.15"/>
  </sheetData>
  <sortState xmlns:xlrd2="http://schemas.microsoft.com/office/spreadsheetml/2017/richdata2" ref="A3:N69">
    <sortCondition descending="1" ref="N3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59999389629810485"/>
  </sheetPr>
  <dimension ref="A1:N69"/>
  <sheetViews>
    <sheetView workbookViewId="0"/>
  </sheetViews>
  <sheetFormatPr baseColWidth="10" defaultColWidth="8.83203125" defaultRowHeight="13" x14ac:dyDescent="0.15"/>
  <cols>
    <col min="2" max="2" width="32.83203125" customWidth="1"/>
    <col min="3" max="10" width="8.5" customWidth="1"/>
    <col min="12" max="12" width="10.1640625" customWidth="1"/>
    <col min="13" max="13" width="5.83203125" customWidth="1"/>
  </cols>
  <sheetData>
    <row r="1" spans="1:14" s="2" customFormat="1" ht="15" x14ac:dyDescent="0.2">
      <c r="A1" s="14"/>
      <c r="B1" s="93" t="s">
        <v>1521</v>
      </c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9" customFormat="1" ht="15" customHeight="1" x14ac:dyDescent="0.2">
      <c r="A3" s="155">
        <v>31164</v>
      </c>
      <c r="B3" s="94" t="s">
        <v>1018</v>
      </c>
      <c r="C3" s="221">
        <v>24</v>
      </c>
      <c r="D3" s="217">
        <v>25</v>
      </c>
      <c r="E3" s="217">
        <v>24</v>
      </c>
      <c r="F3" s="221">
        <v>21</v>
      </c>
      <c r="G3" s="217">
        <v>26</v>
      </c>
      <c r="H3" s="217">
        <v>31</v>
      </c>
      <c r="I3" s="217">
        <v>28</v>
      </c>
      <c r="J3" s="218">
        <v>22</v>
      </c>
      <c r="K3" s="264">
        <f>VLOOKUP(A3,'[1]District Growth'!$A:$J,5,FALSE)</f>
        <v>21</v>
      </c>
      <c r="L3" s="95">
        <f>VLOOKUP(A3,'[1]District Growth'!$A:$K,6,FALSE)</f>
        <v>25</v>
      </c>
      <c r="M3" s="3">
        <f t="shared" ref="M3:M34" si="0">L3-K3</f>
        <v>4</v>
      </c>
      <c r="N3" s="219">
        <f t="shared" ref="N3:N34" si="1">(L3/K3)-1</f>
        <v>0.19047619047619047</v>
      </c>
    </row>
    <row r="4" spans="1:14" s="9" customFormat="1" ht="15" customHeight="1" x14ac:dyDescent="0.2">
      <c r="A4" s="155">
        <v>2180</v>
      </c>
      <c r="B4" s="94" t="s">
        <v>1031</v>
      </c>
      <c r="C4" s="221">
        <v>25</v>
      </c>
      <c r="D4" s="217">
        <v>22</v>
      </c>
      <c r="E4" s="217">
        <v>22</v>
      </c>
      <c r="F4" s="221">
        <v>26</v>
      </c>
      <c r="G4" s="217">
        <v>27</v>
      </c>
      <c r="H4" s="217">
        <v>25</v>
      </c>
      <c r="I4" s="217">
        <v>26</v>
      </c>
      <c r="J4" s="218">
        <v>25</v>
      </c>
      <c r="K4" s="264">
        <f>VLOOKUP(A4,'[1]District Growth'!$A:$J,5,FALSE)</f>
        <v>23</v>
      </c>
      <c r="L4" s="95">
        <f>VLOOKUP(A4,'[1]District Growth'!$A:$K,6,FALSE)</f>
        <v>27</v>
      </c>
      <c r="M4" s="3">
        <f t="shared" si="0"/>
        <v>4</v>
      </c>
      <c r="N4" s="219">
        <f t="shared" si="1"/>
        <v>0.17391304347826098</v>
      </c>
    </row>
    <row r="5" spans="1:14" s="9" customFormat="1" ht="15" customHeight="1" x14ac:dyDescent="0.2">
      <c r="A5" s="155">
        <v>2198</v>
      </c>
      <c r="B5" s="94" t="s">
        <v>1007</v>
      </c>
      <c r="C5" s="221">
        <v>44</v>
      </c>
      <c r="D5" s="217">
        <v>47</v>
      </c>
      <c r="E5" s="217">
        <v>47</v>
      </c>
      <c r="F5" s="221">
        <v>52</v>
      </c>
      <c r="G5" s="217">
        <v>55</v>
      </c>
      <c r="H5" s="217">
        <v>54</v>
      </c>
      <c r="I5" s="217">
        <v>57</v>
      </c>
      <c r="J5" s="218">
        <v>59</v>
      </c>
      <c r="K5" s="264">
        <f>VLOOKUP(A5,'[1]District Growth'!$A:$J,5,FALSE)</f>
        <v>58</v>
      </c>
      <c r="L5" s="95">
        <f>VLOOKUP(A5,'[1]District Growth'!$A:$K,6,FALSE)</f>
        <v>64</v>
      </c>
      <c r="M5" s="3">
        <f t="shared" si="0"/>
        <v>6</v>
      </c>
      <c r="N5" s="219">
        <f t="shared" si="1"/>
        <v>0.10344827586206895</v>
      </c>
    </row>
    <row r="6" spans="1:14" s="9" customFormat="1" ht="15" customHeight="1" x14ac:dyDescent="0.2">
      <c r="A6" s="155">
        <v>2181</v>
      </c>
      <c r="B6" s="94" t="s">
        <v>1010</v>
      </c>
      <c r="C6" s="221">
        <v>21</v>
      </c>
      <c r="D6" s="217">
        <v>21</v>
      </c>
      <c r="E6" s="217">
        <v>20</v>
      </c>
      <c r="F6" s="221">
        <v>18</v>
      </c>
      <c r="G6" s="217">
        <v>14</v>
      </c>
      <c r="H6" s="217">
        <v>11</v>
      </c>
      <c r="I6" s="217">
        <v>12</v>
      </c>
      <c r="J6" s="218">
        <v>10</v>
      </c>
      <c r="K6" s="264">
        <f>VLOOKUP(A6,'[1]District Growth'!$A:$J,5,FALSE)</f>
        <v>10</v>
      </c>
      <c r="L6" s="95">
        <f>VLOOKUP(A6,'[1]District Growth'!$A:$K,6,FALSE)</f>
        <v>11</v>
      </c>
      <c r="M6" s="3">
        <f t="shared" si="0"/>
        <v>1</v>
      </c>
      <c r="N6" s="219">
        <f t="shared" si="1"/>
        <v>0.10000000000000009</v>
      </c>
    </row>
    <row r="7" spans="1:14" s="9" customFormat="1" ht="15" customHeight="1" x14ac:dyDescent="0.2">
      <c r="A7" s="155">
        <v>2189</v>
      </c>
      <c r="B7" s="94" t="s">
        <v>994</v>
      </c>
      <c r="C7" s="221">
        <v>21</v>
      </c>
      <c r="D7" s="217">
        <v>21</v>
      </c>
      <c r="E7" s="217">
        <v>21</v>
      </c>
      <c r="F7" s="221">
        <v>20</v>
      </c>
      <c r="G7" s="217">
        <v>22</v>
      </c>
      <c r="H7" s="217">
        <v>27</v>
      </c>
      <c r="I7" s="217">
        <v>26</v>
      </c>
      <c r="J7" s="218">
        <v>23</v>
      </c>
      <c r="K7" s="264">
        <f>VLOOKUP(A7,'[1]District Growth'!$A:$J,5,FALSE)</f>
        <v>21</v>
      </c>
      <c r="L7" s="95">
        <f>VLOOKUP(A7,'[1]District Growth'!$A:$K,6,FALSE)</f>
        <v>23</v>
      </c>
      <c r="M7" s="3">
        <f t="shared" si="0"/>
        <v>2</v>
      </c>
      <c r="N7" s="219">
        <f t="shared" si="1"/>
        <v>9.5238095238095344E-2</v>
      </c>
    </row>
    <row r="8" spans="1:14" s="9" customFormat="1" ht="15" customHeight="1" x14ac:dyDescent="0.2">
      <c r="A8" s="155">
        <v>2190</v>
      </c>
      <c r="B8" s="94" t="s">
        <v>1026</v>
      </c>
      <c r="C8" s="221">
        <v>73</v>
      </c>
      <c r="D8" s="217">
        <v>81</v>
      </c>
      <c r="E8" s="217">
        <v>85</v>
      </c>
      <c r="F8" s="221">
        <v>87</v>
      </c>
      <c r="G8" s="217">
        <v>82</v>
      </c>
      <c r="H8" s="217">
        <v>80</v>
      </c>
      <c r="I8" s="217">
        <v>76</v>
      </c>
      <c r="J8" s="218">
        <v>73</v>
      </c>
      <c r="K8" s="264">
        <f>VLOOKUP(A8,'[1]District Growth'!$A:$J,5,FALSE)</f>
        <v>66</v>
      </c>
      <c r="L8" s="95">
        <f>VLOOKUP(A8,'[1]District Growth'!$A:$K,6,FALSE)</f>
        <v>72</v>
      </c>
      <c r="M8" s="3">
        <f t="shared" si="0"/>
        <v>6</v>
      </c>
      <c r="N8" s="219">
        <f t="shared" si="1"/>
        <v>9.0909090909090828E-2</v>
      </c>
    </row>
    <row r="9" spans="1:14" s="9" customFormat="1" ht="15" customHeight="1" x14ac:dyDescent="0.2">
      <c r="A9" s="155">
        <v>2178</v>
      </c>
      <c r="B9" s="94" t="s">
        <v>1009</v>
      </c>
      <c r="C9" s="221">
        <v>18</v>
      </c>
      <c r="D9" s="217">
        <v>16</v>
      </c>
      <c r="E9" s="217">
        <v>12</v>
      </c>
      <c r="F9" s="221">
        <v>14</v>
      </c>
      <c r="G9" s="217">
        <v>14</v>
      </c>
      <c r="H9" s="217">
        <v>12</v>
      </c>
      <c r="I9" s="217">
        <v>12</v>
      </c>
      <c r="J9" s="218">
        <v>11</v>
      </c>
      <c r="K9" s="264">
        <f>VLOOKUP(A9,'[1]District Growth'!$A:$J,5,FALSE)</f>
        <v>12</v>
      </c>
      <c r="L9" s="95">
        <f>VLOOKUP(A9,'[1]District Growth'!$A:$K,6,FALSE)</f>
        <v>13</v>
      </c>
      <c r="M9" s="3">
        <f t="shared" si="0"/>
        <v>1</v>
      </c>
      <c r="N9" s="219">
        <f t="shared" si="1"/>
        <v>8.3333333333333259E-2</v>
      </c>
    </row>
    <row r="10" spans="1:14" s="9" customFormat="1" ht="15" customHeight="1" x14ac:dyDescent="0.2">
      <c r="A10" s="155">
        <v>2194</v>
      </c>
      <c r="B10" s="94" t="s">
        <v>1024</v>
      </c>
      <c r="C10" s="221">
        <v>39</v>
      </c>
      <c r="D10" s="217">
        <v>37</v>
      </c>
      <c r="E10" s="217">
        <v>40</v>
      </c>
      <c r="F10" s="221">
        <v>34</v>
      </c>
      <c r="G10" s="217">
        <v>34</v>
      </c>
      <c r="H10" s="217">
        <v>33</v>
      </c>
      <c r="I10" s="217">
        <v>28</v>
      </c>
      <c r="J10" s="218">
        <v>25</v>
      </c>
      <c r="K10" s="264">
        <f>VLOOKUP(A10,'[1]District Growth'!$A:$J,5,FALSE)</f>
        <v>21</v>
      </c>
      <c r="L10" s="95">
        <f>VLOOKUP(A10,'[1]District Growth'!$A:$K,6,FALSE)</f>
        <v>22</v>
      </c>
      <c r="M10" s="3">
        <f t="shared" si="0"/>
        <v>1</v>
      </c>
      <c r="N10" s="219">
        <f t="shared" si="1"/>
        <v>4.7619047619047672E-2</v>
      </c>
    </row>
    <row r="11" spans="1:14" s="9" customFormat="1" ht="15" customHeight="1" x14ac:dyDescent="0.2">
      <c r="A11" s="155">
        <v>2202</v>
      </c>
      <c r="B11" s="94" t="s">
        <v>1034</v>
      </c>
      <c r="C11" s="221">
        <v>37</v>
      </c>
      <c r="D11" s="217">
        <v>31</v>
      </c>
      <c r="E11" s="217">
        <v>36</v>
      </c>
      <c r="F11" s="221">
        <v>32</v>
      </c>
      <c r="G11" s="217">
        <v>31</v>
      </c>
      <c r="H11" s="217">
        <v>30</v>
      </c>
      <c r="I11" s="217">
        <v>29</v>
      </c>
      <c r="J11" s="218">
        <v>26</v>
      </c>
      <c r="K11" s="264">
        <f>VLOOKUP(A11,'[1]District Growth'!$A:$J,5,FALSE)</f>
        <v>22</v>
      </c>
      <c r="L11" s="95">
        <f>VLOOKUP(A11,'[1]District Growth'!$A:$K,6,FALSE)</f>
        <v>23</v>
      </c>
      <c r="M11" s="3">
        <f t="shared" si="0"/>
        <v>1</v>
      </c>
      <c r="N11" s="219">
        <f t="shared" si="1"/>
        <v>4.5454545454545414E-2</v>
      </c>
    </row>
    <row r="12" spans="1:14" s="9" customFormat="1" ht="15" customHeight="1" x14ac:dyDescent="0.2">
      <c r="A12" s="155">
        <v>30678</v>
      </c>
      <c r="B12" s="94" t="s">
        <v>1033</v>
      </c>
      <c r="C12" s="221">
        <v>111</v>
      </c>
      <c r="D12" s="217">
        <v>114</v>
      </c>
      <c r="E12" s="217">
        <v>109</v>
      </c>
      <c r="F12" s="221">
        <v>102</v>
      </c>
      <c r="G12" s="217">
        <v>103</v>
      </c>
      <c r="H12" s="217">
        <v>107</v>
      </c>
      <c r="I12" s="217">
        <v>100</v>
      </c>
      <c r="J12" s="218">
        <v>79</v>
      </c>
      <c r="K12" s="264">
        <f>VLOOKUP(A12,'[1]District Growth'!$A:$J,5,FALSE)</f>
        <v>69</v>
      </c>
      <c r="L12" s="95">
        <f>VLOOKUP(A12,'[1]District Growth'!$A:$K,6,FALSE)</f>
        <v>72</v>
      </c>
      <c r="M12" s="3">
        <f t="shared" si="0"/>
        <v>3</v>
      </c>
      <c r="N12" s="219">
        <f t="shared" si="1"/>
        <v>4.3478260869565188E-2</v>
      </c>
    </row>
    <row r="13" spans="1:14" s="9" customFormat="1" ht="15" customHeight="1" x14ac:dyDescent="0.2">
      <c r="A13" s="155">
        <v>27354</v>
      </c>
      <c r="B13" s="94" t="s">
        <v>1039</v>
      </c>
      <c r="C13" s="221">
        <v>25</v>
      </c>
      <c r="D13" s="217">
        <v>23</v>
      </c>
      <c r="E13" s="217">
        <v>26</v>
      </c>
      <c r="F13" s="221">
        <v>26</v>
      </c>
      <c r="G13" s="217">
        <v>26</v>
      </c>
      <c r="H13" s="217">
        <v>26</v>
      </c>
      <c r="I13" s="217">
        <v>27</v>
      </c>
      <c r="J13" s="218">
        <v>30</v>
      </c>
      <c r="K13" s="264">
        <f>VLOOKUP(A13,'[1]District Growth'!$A:$J,5,FALSE)</f>
        <v>25</v>
      </c>
      <c r="L13" s="95">
        <f>VLOOKUP(A13,'[1]District Growth'!$A:$K,6,FALSE)</f>
        <v>26</v>
      </c>
      <c r="M13" s="3">
        <f t="shared" si="0"/>
        <v>1</v>
      </c>
      <c r="N13" s="219">
        <f t="shared" si="1"/>
        <v>4.0000000000000036E-2</v>
      </c>
    </row>
    <row r="14" spans="1:14" s="9" customFormat="1" ht="15" customHeight="1" x14ac:dyDescent="0.2">
      <c r="A14" s="155">
        <v>27230</v>
      </c>
      <c r="B14" s="94" t="s">
        <v>1032</v>
      </c>
      <c r="C14" s="221">
        <v>38</v>
      </c>
      <c r="D14" s="217">
        <v>43</v>
      </c>
      <c r="E14" s="217">
        <v>42</v>
      </c>
      <c r="F14" s="221">
        <v>40</v>
      </c>
      <c r="G14" s="217">
        <v>38</v>
      </c>
      <c r="H14" s="217">
        <v>41</v>
      </c>
      <c r="I14" s="217">
        <v>41</v>
      </c>
      <c r="J14" s="218">
        <v>35</v>
      </c>
      <c r="K14" s="264">
        <f>VLOOKUP(A14,'[1]District Growth'!$A:$J,5,FALSE)</f>
        <v>33</v>
      </c>
      <c r="L14" s="95">
        <f>VLOOKUP(A14,'[1]District Growth'!$A:$K,6,FALSE)</f>
        <v>34</v>
      </c>
      <c r="M14" s="3">
        <f t="shared" si="0"/>
        <v>1</v>
      </c>
      <c r="N14" s="219">
        <f t="shared" si="1"/>
        <v>3.0303030303030276E-2</v>
      </c>
    </row>
    <row r="15" spans="1:14" s="9" customFormat="1" ht="15" customHeight="1" x14ac:dyDescent="0.2">
      <c r="A15" s="155">
        <v>2214</v>
      </c>
      <c r="B15" s="94" t="s">
        <v>1003</v>
      </c>
      <c r="C15" s="221">
        <v>37</v>
      </c>
      <c r="D15" s="217">
        <v>36</v>
      </c>
      <c r="E15" s="217">
        <v>36</v>
      </c>
      <c r="F15" s="221">
        <v>41</v>
      </c>
      <c r="G15" s="217">
        <v>39</v>
      </c>
      <c r="H15" s="217">
        <v>41</v>
      </c>
      <c r="I15" s="217">
        <v>42</v>
      </c>
      <c r="J15" s="218">
        <v>42</v>
      </c>
      <c r="K15" s="264">
        <f>VLOOKUP(A15,'[1]District Growth'!$A:$J,5,FALSE)</f>
        <v>43</v>
      </c>
      <c r="L15" s="95">
        <f>VLOOKUP(A15,'[1]District Growth'!$A:$K,6,FALSE)</f>
        <v>44</v>
      </c>
      <c r="M15" s="3">
        <f t="shared" si="0"/>
        <v>1</v>
      </c>
      <c r="N15" s="219">
        <f t="shared" si="1"/>
        <v>2.3255813953488413E-2</v>
      </c>
    </row>
    <row r="16" spans="1:14" s="9" customFormat="1" ht="15" customHeight="1" x14ac:dyDescent="0.2">
      <c r="A16" s="155">
        <v>2219</v>
      </c>
      <c r="B16" s="94" t="s">
        <v>1004</v>
      </c>
      <c r="C16" s="221">
        <v>51</v>
      </c>
      <c r="D16" s="217">
        <v>47</v>
      </c>
      <c r="E16" s="217">
        <v>51</v>
      </c>
      <c r="F16" s="221">
        <v>53</v>
      </c>
      <c r="G16" s="217">
        <v>52</v>
      </c>
      <c r="H16" s="217">
        <v>52</v>
      </c>
      <c r="I16" s="217">
        <v>48</v>
      </c>
      <c r="J16" s="218">
        <v>47</v>
      </c>
      <c r="K16" s="264">
        <f>VLOOKUP(A16,'[1]District Growth'!$A:$J,5,FALSE)</f>
        <v>51</v>
      </c>
      <c r="L16" s="95">
        <f>VLOOKUP(A16,'[1]District Growth'!$A:$K,6,FALSE)</f>
        <v>52</v>
      </c>
      <c r="M16" s="3">
        <f t="shared" si="0"/>
        <v>1</v>
      </c>
      <c r="N16" s="219">
        <f t="shared" si="1"/>
        <v>1.9607843137254832E-2</v>
      </c>
    </row>
    <row r="17" spans="1:14" s="9" customFormat="1" ht="15" customHeight="1" x14ac:dyDescent="0.2">
      <c r="A17" s="155">
        <v>2212</v>
      </c>
      <c r="B17" s="94" t="s">
        <v>999</v>
      </c>
      <c r="C17" s="221">
        <v>41</v>
      </c>
      <c r="D17" s="217">
        <v>44</v>
      </c>
      <c r="E17" s="217">
        <v>48</v>
      </c>
      <c r="F17" s="221">
        <v>46</v>
      </c>
      <c r="G17" s="217">
        <v>45</v>
      </c>
      <c r="H17" s="217">
        <v>50</v>
      </c>
      <c r="I17" s="217">
        <v>53</v>
      </c>
      <c r="J17" s="218">
        <v>52</v>
      </c>
      <c r="K17" s="264">
        <f>VLOOKUP(A17,'[1]District Growth'!$A:$J,5,FALSE)</f>
        <v>53</v>
      </c>
      <c r="L17" s="95">
        <f>VLOOKUP(A17,'[1]District Growth'!$A:$K,6,FALSE)</f>
        <v>54</v>
      </c>
      <c r="M17" s="3">
        <f t="shared" si="0"/>
        <v>1</v>
      </c>
      <c r="N17" s="219">
        <f t="shared" si="1"/>
        <v>1.8867924528301883E-2</v>
      </c>
    </row>
    <row r="18" spans="1:14" s="9" customFormat="1" ht="15" customHeight="1" x14ac:dyDescent="0.2">
      <c r="A18" s="155">
        <v>2222</v>
      </c>
      <c r="B18" s="94" t="s">
        <v>1016</v>
      </c>
      <c r="C18" s="221">
        <v>172</v>
      </c>
      <c r="D18" s="217">
        <v>166</v>
      </c>
      <c r="E18" s="217">
        <v>154</v>
      </c>
      <c r="F18" s="221">
        <v>151</v>
      </c>
      <c r="G18" s="217">
        <v>149</v>
      </c>
      <c r="H18" s="217">
        <v>132</v>
      </c>
      <c r="I18" s="217">
        <v>122</v>
      </c>
      <c r="J18" s="218">
        <v>116</v>
      </c>
      <c r="K18" s="264">
        <f>VLOOKUP(A18,'[1]District Growth'!$A:$J,5,FALSE)</f>
        <v>113</v>
      </c>
      <c r="L18" s="95">
        <f>VLOOKUP(A18,'[1]District Growth'!$A:$K,6,FALSE)</f>
        <v>115</v>
      </c>
      <c r="M18" s="3">
        <f t="shared" si="0"/>
        <v>2</v>
      </c>
      <c r="N18" s="219">
        <f t="shared" si="1"/>
        <v>1.7699115044247815E-2</v>
      </c>
    </row>
    <row r="19" spans="1:14" s="9" customFormat="1" ht="15" customHeight="1" x14ac:dyDescent="0.2">
      <c r="A19" s="155">
        <v>2179</v>
      </c>
      <c r="B19" s="98" t="s">
        <v>996</v>
      </c>
      <c r="C19" s="221">
        <v>58</v>
      </c>
      <c r="D19" s="217">
        <v>57</v>
      </c>
      <c r="E19" s="217">
        <v>54</v>
      </c>
      <c r="F19" s="221">
        <v>54</v>
      </c>
      <c r="G19" s="217">
        <v>85</v>
      </c>
      <c r="H19" s="217">
        <v>76</v>
      </c>
      <c r="I19" s="217">
        <v>77</v>
      </c>
      <c r="J19" s="218">
        <v>65</v>
      </c>
      <c r="K19" s="264">
        <f>VLOOKUP(A19,'[1]District Growth'!$A:$J,5,FALSE)</f>
        <v>68</v>
      </c>
      <c r="L19" s="95">
        <f>VLOOKUP(A19,'[1]District Growth'!$A:$K,6,FALSE)</f>
        <v>68</v>
      </c>
      <c r="M19" s="3">
        <f t="shared" si="0"/>
        <v>0</v>
      </c>
      <c r="N19" s="219">
        <f t="shared" si="1"/>
        <v>0</v>
      </c>
    </row>
    <row r="20" spans="1:14" s="9" customFormat="1" ht="15" customHeight="1" x14ac:dyDescent="0.2">
      <c r="A20" s="155">
        <v>2208</v>
      </c>
      <c r="B20" s="98" t="s">
        <v>1036</v>
      </c>
      <c r="C20" s="221">
        <v>41</v>
      </c>
      <c r="D20" s="217">
        <v>46</v>
      </c>
      <c r="E20" s="217">
        <v>49</v>
      </c>
      <c r="F20" s="221">
        <v>54</v>
      </c>
      <c r="G20" s="217">
        <v>56</v>
      </c>
      <c r="H20" s="217">
        <v>50</v>
      </c>
      <c r="I20" s="217">
        <v>58</v>
      </c>
      <c r="J20" s="218">
        <v>59</v>
      </c>
      <c r="K20" s="264">
        <f>VLOOKUP(A20,'[1]District Growth'!$A:$J,5,FALSE)</f>
        <v>49</v>
      </c>
      <c r="L20" s="95">
        <f>VLOOKUP(A20,'[1]District Growth'!$A:$K,6,FALSE)</f>
        <v>49</v>
      </c>
      <c r="M20" s="3">
        <f t="shared" si="0"/>
        <v>0</v>
      </c>
      <c r="N20" s="219">
        <f t="shared" si="1"/>
        <v>0</v>
      </c>
    </row>
    <row r="21" spans="1:14" s="9" customFormat="1" ht="15" customHeight="1" x14ac:dyDescent="0.2">
      <c r="A21" s="155">
        <v>2211</v>
      </c>
      <c r="B21" s="98" t="s">
        <v>1013</v>
      </c>
      <c r="C21" s="221">
        <v>22</v>
      </c>
      <c r="D21" s="217">
        <v>22</v>
      </c>
      <c r="E21" s="217">
        <v>21</v>
      </c>
      <c r="F21" s="221">
        <v>15</v>
      </c>
      <c r="G21" s="217">
        <v>12</v>
      </c>
      <c r="H21" s="217">
        <v>15</v>
      </c>
      <c r="I21" s="217">
        <v>12</v>
      </c>
      <c r="J21" s="218">
        <v>14</v>
      </c>
      <c r="K21" s="264">
        <f>VLOOKUP(A21,'[1]District Growth'!$A:$J,5,FALSE)</f>
        <v>13</v>
      </c>
      <c r="L21" s="95">
        <f>VLOOKUP(A21,'[1]District Growth'!$A:$K,6,FALSE)</f>
        <v>13</v>
      </c>
      <c r="M21" s="3">
        <f t="shared" si="0"/>
        <v>0</v>
      </c>
      <c r="N21" s="219">
        <f t="shared" si="1"/>
        <v>0</v>
      </c>
    </row>
    <row r="22" spans="1:14" s="9" customFormat="1" ht="15" customHeight="1" x14ac:dyDescent="0.2">
      <c r="A22" s="155">
        <v>2188</v>
      </c>
      <c r="B22" s="98" t="s">
        <v>1030</v>
      </c>
      <c r="C22" s="221">
        <v>22</v>
      </c>
      <c r="D22" s="217">
        <v>24</v>
      </c>
      <c r="E22" s="217">
        <v>19</v>
      </c>
      <c r="F22" s="221">
        <v>16</v>
      </c>
      <c r="G22" s="217">
        <v>16</v>
      </c>
      <c r="H22" s="217">
        <v>14</v>
      </c>
      <c r="I22" s="217">
        <v>15</v>
      </c>
      <c r="J22" s="218">
        <v>13</v>
      </c>
      <c r="K22" s="264">
        <f>VLOOKUP(A22,'[1]District Growth'!$A:$J,5,FALSE)</f>
        <v>11</v>
      </c>
      <c r="L22" s="95">
        <f>VLOOKUP(A22,'[1]District Growth'!$A:$K,6,FALSE)</f>
        <v>11</v>
      </c>
      <c r="M22" s="3">
        <f t="shared" si="0"/>
        <v>0</v>
      </c>
      <c r="N22" s="219">
        <f t="shared" si="1"/>
        <v>0</v>
      </c>
    </row>
    <row r="23" spans="1:14" s="9" customFormat="1" ht="15" customHeight="1" x14ac:dyDescent="0.2">
      <c r="A23" s="155">
        <v>2195</v>
      </c>
      <c r="B23" s="98" t="s">
        <v>1025</v>
      </c>
      <c r="C23" s="221">
        <v>57</v>
      </c>
      <c r="D23" s="217">
        <v>56</v>
      </c>
      <c r="E23" s="217">
        <v>53</v>
      </c>
      <c r="F23" s="221">
        <v>53</v>
      </c>
      <c r="G23" s="217">
        <v>54</v>
      </c>
      <c r="H23" s="217">
        <v>53</v>
      </c>
      <c r="I23" s="217">
        <v>54</v>
      </c>
      <c r="J23" s="218">
        <v>49</v>
      </c>
      <c r="K23" s="264">
        <f>VLOOKUP(A23,'[1]District Growth'!$A:$J,5,FALSE)</f>
        <v>44</v>
      </c>
      <c r="L23" s="95">
        <f>VLOOKUP(A23,'[1]District Growth'!$A:$K,6,FALSE)</f>
        <v>44</v>
      </c>
      <c r="M23" s="3">
        <f t="shared" si="0"/>
        <v>0</v>
      </c>
      <c r="N23" s="219">
        <f t="shared" si="1"/>
        <v>0</v>
      </c>
    </row>
    <row r="24" spans="1:14" s="9" customFormat="1" ht="15" customHeight="1" x14ac:dyDescent="0.2">
      <c r="A24" s="155">
        <v>2201</v>
      </c>
      <c r="B24" s="98" t="s">
        <v>993</v>
      </c>
      <c r="C24" s="221">
        <v>23</v>
      </c>
      <c r="D24" s="217">
        <v>25</v>
      </c>
      <c r="E24" s="217">
        <v>23</v>
      </c>
      <c r="F24" s="221">
        <v>23</v>
      </c>
      <c r="G24" s="217">
        <v>23</v>
      </c>
      <c r="H24" s="217">
        <v>22</v>
      </c>
      <c r="I24" s="217">
        <v>18</v>
      </c>
      <c r="J24" s="218">
        <v>18</v>
      </c>
      <c r="K24" s="264">
        <f>VLOOKUP(A24,'[1]District Growth'!$A:$J,5,FALSE)</f>
        <v>20</v>
      </c>
      <c r="L24" s="95">
        <f>VLOOKUP(A24,'[1]District Growth'!$A:$K,6,FALSE)</f>
        <v>20</v>
      </c>
      <c r="M24" s="3">
        <f t="shared" si="0"/>
        <v>0</v>
      </c>
      <c r="N24" s="219">
        <f t="shared" si="1"/>
        <v>0</v>
      </c>
    </row>
    <row r="25" spans="1:14" s="9" customFormat="1" ht="15" customHeight="1" x14ac:dyDescent="0.2">
      <c r="A25" s="155">
        <v>2206</v>
      </c>
      <c r="B25" s="98" t="s">
        <v>1012</v>
      </c>
      <c r="C25" s="221">
        <v>23</v>
      </c>
      <c r="D25" s="217">
        <v>23</v>
      </c>
      <c r="E25" s="217">
        <v>22</v>
      </c>
      <c r="F25" s="221">
        <v>19</v>
      </c>
      <c r="G25" s="217">
        <v>21</v>
      </c>
      <c r="H25" s="217">
        <v>21</v>
      </c>
      <c r="I25" s="217">
        <v>25</v>
      </c>
      <c r="J25" s="218">
        <v>26</v>
      </c>
      <c r="K25" s="264">
        <f>VLOOKUP(A25,'[1]District Growth'!$A:$J,5,FALSE)</f>
        <v>25</v>
      </c>
      <c r="L25" s="95">
        <f>VLOOKUP(A25,'[1]District Growth'!$A:$K,6,FALSE)</f>
        <v>25</v>
      </c>
      <c r="M25" s="3">
        <f t="shared" si="0"/>
        <v>0</v>
      </c>
      <c r="N25" s="219">
        <f t="shared" si="1"/>
        <v>0</v>
      </c>
    </row>
    <row r="26" spans="1:14" s="9" customFormat="1" ht="15" customHeight="1" x14ac:dyDescent="0.2">
      <c r="A26" s="155">
        <v>2207</v>
      </c>
      <c r="B26" s="98" t="s">
        <v>998</v>
      </c>
      <c r="C26" s="221">
        <v>30</v>
      </c>
      <c r="D26" s="217">
        <v>29</v>
      </c>
      <c r="E26" s="217">
        <v>29</v>
      </c>
      <c r="F26" s="221">
        <v>31</v>
      </c>
      <c r="G26" s="217">
        <v>33</v>
      </c>
      <c r="H26" s="217">
        <v>32</v>
      </c>
      <c r="I26" s="217">
        <v>33</v>
      </c>
      <c r="J26" s="218">
        <v>33</v>
      </c>
      <c r="K26" s="264">
        <f>VLOOKUP(A26,'[1]District Growth'!$A:$J,5,FALSE)</f>
        <v>36</v>
      </c>
      <c r="L26" s="95">
        <f>VLOOKUP(A26,'[1]District Growth'!$A:$K,6,FALSE)</f>
        <v>36</v>
      </c>
      <c r="M26" s="3">
        <f t="shared" si="0"/>
        <v>0</v>
      </c>
      <c r="N26" s="219">
        <f t="shared" si="1"/>
        <v>0</v>
      </c>
    </row>
    <row r="27" spans="1:14" s="9" customFormat="1" ht="15" customHeight="1" x14ac:dyDescent="0.2">
      <c r="A27" s="155">
        <v>2215</v>
      </c>
      <c r="B27" s="98" t="s">
        <v>1014</v>
      </c>
      <c r="C27" s="221">
        <v>30</v>
      </c>
      <c r="D27" s="217">
        <v>25</v>
      </c>
      <c r="E27" s="217">
        <v>19</v>
      </c>
      <c r="F27" s="221">
        <v>16</v>
      </c>
      <c r="G27" s="217">
        <v>16</v>
      </c>
      <c r="H27" s="217">
        <v>14</v>
      </c>
      <c r="I27" s="217">
        <v>15</v>
      </c>
      <c r="J27" s="218">
        <v>14</v>
      </c>
      <c r="K27" s="264">
        <f>VLOOKUP(A27,'[1]District Growth'!$A:$J,5,FALSE)</f>
        <v>12</v>
      </c>
      <c r="L27" s="95">
        <f>VLOOKUP(A27,'[1]District Growth'!$A:$K,6,FALSE)</f>
        <v>12</v>
      </c>
      <c r="M27" s="3">
        <f t="shared" si="0"/>
        <v>0</v>
      </c>
      <c r="N27" s="219">
        <f t="shared" si="1"/>
        <v>0</v>
      </c>
    </row>
    <row r="28" spans="1:14" s="9" customFormat="1" ht="15" customHeight="1" x14ac:dyDescent="0.2">
      <c r="A28" s="155">
        <v>2216</v>
      </c>
      <c r="B28" s="98" t="s">
        <v>1038</v>
      </c>
      <c r="C28" s="221">
        <v>14</v>
      </c>
      <c r="D28" s="217">
        <v>17</v>
      </c>
      <c r="E28" s="217">
        <v>16</v>
      </c>
      <c r="F28" s="221">
        <v>16</v>
      </c>
      <c r="G28" s="217">
        <v>17</v>
      </c>
      <c r="H28" s="217">
        <v>15</v>
      </c>
      <c r="I28" s="217">
        <v>17</v>
      </c>
      <c r="J28" s="218">
        <v>15</v>
      </c>
      <c r="K28" s="264">
        <f>VLOOKUP(A28,'[1]District Growth'!$A:$J,5,FALSE)</f>
        <v>11</v>
      </c>
      <c r="L28" s="95">
        <f>VLOOKUP(A28,'[1]District Growth'!$A:$K,6,FALSE)</f>
        <v>11</v>
      </c>
      <c r="M28" s="3">
        <f t="shared" si="0"/>
        <v>0</v>
      </c>
      <c r="N28" s="219">
        <f t="shared" si="1"/>
        <v>0</v>
      </c>
    </row>
    <row r="29" spans="1:14" s="9" customFormat="1" ht="15" customHeight="1" x14ac:dyDescent="0.2">
      <c r="A29" s="155">
        <v>2217</v>
      </c>
      <c r="B29" s="98" t="s">
        <v>1015</v>
      </c>
      <c r="C29" s="221">
        <v>15</v>
      </c>
      <c r="D29" s="217">
        <v>12</v>
      </c>
      <c r="E29" s="217">
        <v>12</v>
      </c>
      <c r="F29" s="221">
        <v>10</v>
      </c>
      <c r="G29" s="217">
        <v>10</v>
      </c>
      <c r="H29" s="217">
        <v>9</v>
      </c>
      <c r="I29" s="217">
        <v>10</v>
      </c>
      <c r="J29" s="218">
        <v>10</v>
      </c>
      <c r="K29" s="264">
        <f>VLOOKUP(A29,'[1]District Growth'!$A:$J,5,FALSE)</f>
        <v>8</v>
      </c>
      <c r="L29" s="95">
        <f>VLOOKUP(A29,'[1]District Growth'!$A:$K,6,FALSE)</f>
        <v>8</v>
      </c>
      <c r="M29" s="3">
        <f t="shared" si="0"/>
        <v>0</v>
      </c>
      <c r="N29" s="219">
        <f t="shared" si="1"/>
        <v>0</v>
      </c>
    </row>
    <row r="30" spans="1:14" s="9" customFormat="1" ht="15" customHeight="1" x14ac:dyDescent="0.2">
      <c r="A30" s="155">
        <v>2225</v>
      </c>
      <c r="B30" s="98" t="s">
        <v>1000</v>
      </c>
      <c r="C30" s="221">
        <v>56</v>
      </c>
      <c r="D30" s="217">
        <v>59</v>
      </c>
      <c r="E30" s="217">
        <v>50</v>
      </c>
      <c r="F30" s="221">
        <v>53</v>
      </c>
      <c r="G30" s="217">
        <v>52</v>
      </c>
      <c r="H30" s="217">
        <v>50</v>
      </c>
      <c r="I30" s="217">
        <v>65</v>
      </c>
      <c r="J30" s="218">
        <v>58</v>
      </c>
      <c r="K30" s="264">
        <f>VLOOKUP(A30,'[1]District Growth'!$A:$J,5,FALSE)</f>
        <v>58</v>
      </c>
      <c r="L30" s="95">
        <f>VLOOKUP(A30,'[1]District Growth'!$A:$K,6,FALSE)</f>
        <v>58</v>
      </c>
      <c r="M30" s="3">
        <f t="shared" si="0"/>
        <v>0</v>
      </c>
      <c r="N30" s="219">
        <f t="shared" si="1"/>
        <v>0</v>
      </c>
    </row>
    <row r="31" spans="1:14" s="9" customFormat="1" ht="15" customHeight="1" x14ac:dyDescent="0.2">
      <c r="A31" s="155">
        <v>84344</v>
      </c>
      <c r="B31" s="98" t="s">
        <v>1040</v>
      </c>
      <c r="C31" s="221"/>
      <c r="D31" s="217">
        <v>26</v>
      </c>
      <c r="E31" s="217">
        <v>35</v>
      </c>
      <c r="F31" s="221">
        <v>42</v>
      </c>
      <c r="G31" s="217">
        <v>43</v>
      </c>
      <c r="H31" s="217">
        <v>54</v>
      </c>
      <c r="I31" s="217">
        <v>59</v>
      </c>
      <c r="J31" s="218">
        <v>57</v>
      </c>
      <c r="K31" s="264">
        <f>VLOOKUP(A31,'[1]District Growth'!$A:$J,5,FALSE)</f>
        <v>38</v>
      </c>
      <c r="L31" s="95">
        <f>VLOOKUP(A31,'[1]District Growth'!$A:$K,6,FALSE)</f>
        <v>38</v>
      </c>
      <c r="M31" s="3">
        <f t="shared" si="0"/>
        <v>0</v>
      </c>
      <c r="N31" s="219">
        <f t="shared" si="1"/>
        <v>0</v>
      </c>
    </row>
    <row r="32" spans="1:14" s="9" customFormat="1" ht="15" customHeight="1" x14ac:dyDescent="0.2">
      <c r="A32" s="155">
        <v>2205</v>
      </c>
      <c r="B32" s="98" t="s">
        <v>1029</v>
      </c>
      <c r="C32" s="221">
        <v>36</v>
      </c>
      <c r="D32" s="217">
        <v>38</v>
      </c>
      <c r="E32" s="217">
        <v>36</v>
      </c>
      <c r="F32" s="221">
        <v>34</v>
      </c>
      <c r="G32" s="217">
        <v>35</v>
      </c>
      <c r="H32" s="217">
        <v>39</v>
      </c>
      <c r="I32" s="217">
        <v>37</v>
      </c>
      <c r="J32" s="218">
        <v>39</v>
      </c>
      <c r="K32" s="264">
        <f>VLOOKUP(A32,'[1]District Growth'!$A:$J,5,FALSE)</f>
        <v>28</v>
      </c>
      <c r="L32" s="95">
        <f>VLOOKUP(A32,'[1]District Growth'!$A:$K,6,FALSE)</f>
        <v>28</v>
      </c>
      <c r="M32" s="3">
        <f t="shared" si="0"/>
        <v>0</v>
      </c>
      <c r="N32" s="219">
        <f t="shared" si="1"/>
        <v>0</v>
      </c>
    </row>
    <row r="33" spans="1:14" s="9" customFormat="1" ht="15" customHeight="1" x14ac:dyDescent="0.2">
      <c r="A33" s="155">
        <v>2184</v>
      </c>
      <c r="B33" s="72" t="s">
        <v>1019</v>
      </c>
      <c r="C33" s="221">
        <v>111</v>
      </c>
      <c r="D33" s="217">
        <v>112</v>
      </c>
      <c r="E33" s="217">
        <v>109</v>
      </c>
      <c r="F33" s="221">
        <v>114</v>
      </c>
      <c r="G33" s="217">
        <v>109</v>
      </c>
      <c r="H33" s="217">
        <v>101</v>
      </c>
      <c r="I33" s="217">
        <v>103</v>
      </c>
      <c r="J33" s="218">
        <v>98</v>
      </c>
      <c r="K33" s="264">
        <f>VLOOKUP(A33,'[1]District Growth'!$A:$J,5,FALSE)</f>
        <v>96</v>
      </c>
      <c r="L33" s="95">
        <f>VLOOKUP(A33,'[1]District Growth'!$A:$K,6,FALSE)</f>
        <v>94</v>
      </c>
      <c r="M33" s="3">
        <f t="shared" si="0"/>
        <v>-2</v>
      </c>
      <c r="N33" s="219">
        <f t="shared" si="1"/>
        <v>-2.083333333333337E-2</v>
      </c>
    </row>
    <row r="34" spans="1:14" s="9" customFormat="1" ht="15" customHeight="1" x14ac:dyDescent="0.2">
      <c r="A34" s="155">
        <v>2204</v>
      </c>
      <c r="B34" s="72" t="s">
        <v>997</v>
      </c>
      <c r="C34" s="221">
        <v>41</v>
      </c>
      <c r="D34" s="217">
        <v>41</v>
      </c>
      <c r="E34" s="217">
        <v>42</v>
      </c>
      <c r="F34" s="221">
        <v>39</v>
      </c>
      <c r="G34" s="217">
        <v>44</v>
      </c>
      <c r="H34" s="217">
        <v>47</v>
      </c>
      <c r="I34" s="217">
        <v>40</v>
      </c>
      <c r="J34" s="218">
        <v>35</v>
      </c>
      <c r="K34" s="264">
        <f>VLOOKUP(A34,'[1]District Growth'!$A:$J,5,FALSE)</f>
        <v>36</v>
      </c>
      <c r="L34" s="95">
        <f>VLOOKUP(A34,'[1]District Growth'!$A:$K,6,FALSE)</f>
        <v>35</v>
      </c>
      <c r="M34" s="3">
        <f t="shared" si="0"/>
        <v>-1</v>
      </c>
      <c r="N34" s="219">
        <f t="shared" si="1"/>
        <v>-2.777777777777779E-2</v>
      </c>
    </row>
    <row r="35" spans="1:14" s="9" customFormat="1" ht="15" customHeight="1" x14ac:dyDescent="0.2">
      <c r="A35" s="155">
        <v>2182</v>
      </c>
      <c r="B35" s="72" t="s">
        <v>1001</v>
      </c>
      <c r="C35" s="221">
        <v>30</v>
      </c>
      <c r="D35" s="217">
        <v>31</v>
      </c>
      <c r="E35" s="217">
        <v>30</v>
      </c>
      <c r="F35" s="221">
        <v>31</v>
      </c>
      <c r="G35" s="217">
        <v>31</v>
      </c>
      <c r="H35" s="217">
        <v>30</v>
      </c>
      <c r="I35" s="217">
        <v>35</v>
      </c>
      <c r="J35" s="218">
        <v>34</v>
      </c>
      <c r="K35" s="264">
        <f>VLOOKUP(A35,'[1]District Growth'!$A:$J,5,FALSE)</f>
        <v>34</v>
      </c>
      <c r="L35" s="95">
        <f>VLOOKUP(A35,'[1]District Growth'!$A:$K,6,FALSE)</f>
        <v>33</v>
      </c>
      <c r="M35" s="3">
        <f t="shared" ref="M35:M66" si="2">L35-K35</f>
        <v>-1</v>
      </c>
      <c r="N35" s="219">
        <f t="shared" ref="N35:N53" si="3">(L35/K35)-1</f>
        <v>-2.9411764705882359E-2</v>
      </c>
    </row>
    <row r="36" spans="1:14" s="9" customFormat="1" ht="15" customHeight="1" x14ac:dyDescent="0.2">
      <c r="A36" s="155">
        <v>2210</v>
      </c>
      <c r="B36" s="72" t="s">
        <v>47</v>
      </c>
      <c r="C36" s="221">
        <v>32</v>
      </c>
      <c r="D36" s="217">
        <v>30</v>
      </c>
      <c r="E36" s="217">
        <v>27</v>
      </c>
      <c r="F36" s="221">
        <v>25</v>
      </c>
      <c r="G36" s="217">
        <v>26</v>
      </c>
      <c r="H36" s="217">
        <v>25</v>
      </c>
      <c r="I36" s="217">
        <v>28</v>
      </c>
      <c r="J36" s="218">
        <v>31</v>
      </c>
      <c r="K36" s="264">
        <f>VLOOKUP(A36,'[1]District Growth'!$A:$J,5,FALSE)</f>
        <v>32</v>
      </c>
      <c r="L36" s="95">
        <f>VLOOKUP(A36,'[1]District Growth'!$A:$K,6,FALSE)</f>
        <v>31</v>
      </c>
      <c r="M36" s="3">
        <f t="shared" si="2"/>
        <v>-1</v>
      </c>
      <c r="N36" s="219">
        <f t="shared" si="3"/>
        <v>-3.125E-2</v>
      </c>
    </row>
    <row r="37" spans="1:14" s="9" customFormat="1" ht="15" customHeight="1" x14ac:dyDescent="0.2">
      <c r="A37" s="155">
        <v>2224</v>
      </c>
      <c r="B37" s="72" t="s">
        <v>1006</v>
      </c>
      <c r="C37" s="221">
        <v>69</v>
      </c>
      <c r="D37" s="217">
        <v>70</v>
      </c>
      <c r="E37" s="217">
        <v>61</v>
      </c>
      <c r="F37" s="221">
        <v>58</v>
      </c>
      <c r="G37" s="217">
        <v>58</v>
      </c>
      <c r="H37" s="217">
        <v>59</v>
      </c>
      <c r="I37" s="217">
        <v>61</v>
      </c>
      <c r="J37" s="218">
        <v>57</v>
      </c>
      <c r="K37" s="264">
        <f>VLOOKUP(A37,'[1]District Growth'!$A:$J,5,FALSE)</f>
        <v>63</v>
      </c>
      <c r="L37" s="95">
        <f>VLOOKUP(A37,'[1]District Growth'!$A:$K,6,FALSE)</f>
        <v>61</v>
      </c>
      <c r="M37" s="3">
        <f t="shared" si="2"/>
        <v>-2</v>
      </c>
      <c r="N37" s="219">
        <f t="shared" si="3"/>
        <v>-3.1746031746031744E-2</v>
      </c>
    </row>
    <row r="38" spans="1:14" s="9" customFormat="1" ht="15" customHeight="1" x14ac:dyDescent="0.2">
      <c r="A38" s="155">
        <v>2209</v>
      </c>
      <c r="B38" s="72" t="s">
        <v>1023</v>
      </c>
      <c r="C38" s="221">
        <v>99</v>
      </c>
      <c r="D38" s="217">
        <v>98</v>
      </c>
      <c r="E38" s="217">
        <v>94</v>
      </c>
      <c r="F38" s="221">
        <v>90</v>
      </c>
      <c r="G38" s="217">
        <v>88</v>
      </c>
      <c r="H38" s="217">
        <v>90</v>
      </c>
      <c r="I38" s="217">
        <v>87</v>
      </c>
      <c r="J38" s="218">
        <v>87</v>
      </c>
      <c r="K38" s="264">
        <f>VLOOKUP(A38,'[1]District Growth'!$A:$J,5,FALSE)</f>
        <v>82</v>
      </c>
      <c r="L38" s="95">
        <f>VLOOKUP(A38,'[1]District Growth'!$A:$K,6,FALSE)</f>
        <v>79</v>
      </c>
      <c r="M38" s="3">
        <f t="shared" si="2"/>
        <v>-3</v>
      </c>
      <c r="N38" s="219">
        <f t="shared" si="3"/>
        <v>-3.6585365853658569E-2</v>
      </c>
    </row>
    <row r="39" spans="1:14" s="9" customFormat="1" ht="15" customHeight="1" x14ac:dyDescent="0.2">
      <c r="A39" s="155">
        <v>2203</v>
      </c>
      <c r="B39" s="72" t="s">
        <v>234</v>
      </c>
      <c r="C39" s="221">
        <v>28</v>
      </c>
      <c r="D39" s="217">
        <v>27</v>
      </c>
      <c r="E39" s="217">
        <v>29</v>
      </c>
      <c r="F39" s="221">
        <v>28</v>
      </c>
      <c r="G39" s="217">
        <v>30</v>
      </c>
      <c r="H39" s="217">
        <v>29</v>
      </c>
      <c r="I39" s="217">
        <v>30</v>
      </c>
      <c r="J39" s="218">
        <v>32</v>
      </c>
      <c r="K39" s="264">
        <f>VLOOKUP(A39,'[1]District Growth'!$A:$J,5,FALSE)</f>
        <v>27</v>
      </c>
      <c r="L39" s="95">
        <f>VLOOKUP(A39,'[1]District Growth'!$A:$K,6,FALSE)</f>
        <v>26</v>
      </c>
      <c r="M39" s="3">
        <f t="shared" si="2"/>
        <v>-1</v>
      </c>
      <c r="N39" s="219">
        <f t="shared" si="3"/>
        <v>-3.703703703703709E-2</v>
      </c>
    </row>
    <row r="40" spans="1:14" s="9" customFormat="1" ht="15" customHeight="1" x14ac:dyDescent="0.2">
      <c r="A40" s="155">
        <v>29199</v>
      </c>
      <c r="B40" s="72" t="s">
        <v>1017</v>
      </c>
      <c r="C40" s="221">
        <v>35</v>
      </c>
      <c r="D40" s="217">
        <v>30</v>
      </c>
      <c r="E40" s="217">
        <v>29</v>
      </c>
      <c r="F40" s="221">
        <v>29</v>
      </c>
      <c r="G40" s="217">
        <v>30</v>
      </c>
      <c r="H40" s="217">
        <v>26</v>
      </c>
      <c r="I40" s="217">
        <v>25</v>
      </c>
      <c r="J40" s="218">
        <v>24</v>
      </c>
      <c r="K40" s="264">
        <f>VLOOKUP(A40,'[1]District Growth'!$A:$J,5,FALSE)</f>
        <v>25</v>
      </c>
      <c r="L40" s="95">
        <f>VLOOKUP(A40,'[1]District Growth'!$A:$K,6,FALSE)</f>
        <v>24</v>
      </c>
      <c r="M40" s="3">
        <f t="shared" si="2"/>
        <v>-1</v>
      </c>
      <c r="N40" s="219">
        <f t="shared" si="3"/>
        <v>-4.0000000000000036E-2</v>
      </c>
    </row>
    <row r="41" spans="1:14" s="9" customFormat="1" ht="15" customHeight="1" x14ac:dyDescent="0.2">
      <c r="A41" s="155">
        <v>2185</v>
      </c>
      <c r="B41" s="72" t="s">
        <v>1020</v>
      </c>
      <c r="C41" s="221">
        <v>309</v>
      </c>
      <c r="D41" s="217">
        <v>325</v>
      </c>
      <c r="E41" s="217">
        <v>314</v>
      </c>
      <c r="F41" s="221">
        <v>307</v>
      </c>
      <c r="G41" s="217">
        <v>319</v>
      </c>
      <c r="H41" s="217">
        <v>294</v>
      </c>
      <c r="I41" s="217">
        <v>295</v>
      </c>
      <c r="J41" s="218">
        <v>288</v>
      </c>
      <c r="K41" s="264">
        <f>VLOOKUP(A41,'[1]District Growth'!$A:$J,5,FALSE)</f>
        <v>294</v>
      </c>
      <c r="L41" s="95">
        <f>VLOOKUP(A41,'[1]District Growth'!$A:$K,6,FALSE)</f>
        <v>281</v>
      </c>
      <c r="M41" s="3">
        <f t="shared" si="2"/>
        <v>-13</v>
      </c>
      <c r="N41" s="219">
        <f t="shared" si="3"/>
        <v>-4.4217687074829981E-2</v>
      </c>
    </row>
    <row r="42" spans="1:14" s="9" customFormat="1" ht="15" customHeight="1" x14ac:dyDescent="0.2">
      <c r="A42" s="155">
        <v>2218</v>
      </c>
      <c r="B42" s="72" t="s">
        <v>1028</v>
      </c>
      <c r="C42" s="221">
        <v>33</v>
      </c>
      <c r="D42" s="217">
        <v>36</v>
      </c>
      <c r="E42" s="217">
        <v>31</v>
      </c>
      <c r="F42" s="221">
        <v>31</v>
      </c>
      <c r="G42" s="217">
        <v>31</v>
      </c>
      <c r="H42" s="217">
        <v>33</v>
      </c>
      <c r="I42" s="217">
        <v>46</v>
      </c>
      <c r="J42" s="218">
        <v>44</v>
      </c>
      <c r="K42" s="264">
        <f>VLOOKUP(A42,'[1]District Growth'!$A:$J,5,FALSE)</f>
        <v>42</v>
      </c>
      <c r="L42" s="95">
        <f>VLOOKUP(A42,'[1]District Growth'!$A:$K,6,FALSE)</f>
        <v>40</v>
      </c>
      <c r="M42" s="3">
        <f t="shared" si="2"/>
        <v>-2</v>
      </c>
      <c r="N42" s="219">
        <f t="shared" si="3"/>
        <v>-4.7619047619047672E-2</v>
      </c>
    </row>
    <row r="43" spans="1:14" s="9" customFormat="1" ht="15" customHeight="1" x14ac:dyDescent="0.2">
      <c r="A43" s="155">
        <v>2196</v>
      </c>
      <c r="B43" s="72" t="s">
        <v>1011</v>
      </c>
      <c r="C43" s="221">
        <v>53</v>
      </c>
      <c r="D43" s="217">
        <v>59</v>
      </c>
      <c r="E43" s="217">
        <v>61</v>
      </c>
      <c r="F43" s="221">
        <v>65</v>
      </c>
      <c r="G43" s="217">
        <v>70</v>
      </c>
      <c r="H43" s="217">
        <v>68</v>
      </c>
      <c r="I43" s="217">
        <v>66</v>
      </c>
      <c r="J43" s="218">
        <v>57</v>
      </c>
      <c r="K43" s="264">
        <f>VLOOKUP(A43,'[1]District Growth'!$A:$J,5,FALSE)</f>
        <v>58</v>
      </c>
      <c r="L43" s="95">
        <f>VLOOKUP(A43,'[1]District Growth'!$A:$K,6,FALSE)</f>
        <v>55</v>
      </c>
      <c r="M43" s="3">
        <f t="shared" si="2"/>
        <v>-3</v>
      </c>
      <c r="N43" s="219">
        <f t="shared" si="3"/>
        <v>-5.1724137931034475E-2</v>
      </c>
    </row>
    <row r="44" spans="1:14" s="9" customFormat="1" ht="15" customHeight="1" x14ac:dyDescent="0.2">
      <c r="A44" s="155">
        <v>2220</v>
      </c>
      <c r="B44" s="72" t="s">
        <v>1002</v>
      </c>
      <c r="C44" s="221">
        <v>39</v>
      </c>
      <c r="D44" s="217">
        <v>42</v>
      </c>
      <c r="E44" s="217">
        <v>45</v>
      </c>
      <c r="F44" s="221">
        <v>44</v>
      </c>
      <c r="G44" s="217">
        <v>43</v>
      </c>
      <c r="H44" s="217">
        <v>35</v>
      </c>
      <c r="I44" s="217">
        <v>36</v>
      </c>
      <c r="J44" s="218">
        <v>35</v>
      </c>
      <c r="K44" s="264">
        <f>VLOOKUP(A44,'[1]District Growth'!$A:$J,5,FALSE)</f>
        <v>37</v>
      </c>
      <c r="L44" s="95">
        <f>VLOOKUP(A44,'[1]District Growth'!$A:$K,6,FALSE)</f>
        <v>35</v>
      </c>
      <c r="M44" s="3">
        <f t="shared" si="2"/>
        <v>-2</v>
      </c>
      <c r="N44" s="219">
        <f t="shared" si="3"/>
        <v>-5.4054054054054057E-2</v>
      </c>
    </row>
    <row r="45" spans="1:14" s="9" customFormat="1" ht="15" customHeight="1" x14ac:dyDescent="0.2">
      <c r="A45" s="155">
        <v>2199</v>
      </c>
      <c r="B45" s="72" t="s">
        <v>1005</v>
      </c>
      <c r="C45" s="221">
        <v>79</v>
      </c>
      <c r="D45" s="217">
        <v>76</v>
      </c>
      <c r="E45" s="217">
        <v>65</v>
      </c>
      <c r="F45" s="221">
        <v>68</v>
      </c>
      <c r="G45" s="217">
        <v>61</v>
      </c>
      <c r="H45" s="217">
        <v>51</v>
      </c>
      <c r="I45" s="217">
        <v>55</v>
      </c>
      <c r="J45" s="218">
        <v>51</v>
      </c>
      <c r="K45" s="264">
        <f>VLOOKUP(A45,'[1]District Growth'!$A:$J,5,FALSE)</f>
        <v>54</v>
      </c>
      <c r="L45" s="95">
        <f>VLOOKUP(A45,'[1]District Growth'!$A:$K,6,FALSE)</f>
        <v>51</v>
      </c>
      <c r="M45" s="3">
        <f t="shared" si="2"/>
        <v>-3</v>
      </c>
      <c r="N45" s="219">
        <f t="shared" si="3"/>
        <v>-5.555555555555558E-2</v>
      </c>
    </row>
    <row r="46" spans="1:14" s="9" customFormat="1" ht="15" customHeight="1" x14ac:dyDescent="0.2">
      <c r="A46" s="155">
        <v>2186</v>
      </c>
      <c r="B46" s="72" t="s">
        <v>1035</v>
      </c>
      <c r="C46" s="221">
        <v>99</v>
      </c>
      <c r="D46" s="217">
        <v>96</v>
      </c>
      <c r="E46" s="217">
        <v>89</v>
      </c>
      <c r="F46" s="221">
        <v>82</v>
      </c>
      <c r="G46" s="217">
        <v>73</v>
      </c>
      <c r="H46" s="217">
        <v>66</v>
      </c>
      <c r="I46" s="217">
        <v>61</v>
      </c>
      <c r="J46" s="218">
        <v>59</v>
      </c>
      <c r="K46" s="264">
        <f>VLOOKUP(A46,'[1]District Growth'!$A:$J,5,FALSE)</f>
        <v>53</v>
      </c>
      <c r="L46" s="95">
        <f>VLOOKUP(A46,'[1]District Growth'!$A:$K,6,FALSE)</f>
        <v>50</v>
      </c>
      <c r="M46" s="3">
        <f t="shared" si="2"/>
        <v>-3</v>
      </c>
      <c r="N46" s="219">
        <f t="shared" si="3"/>
        <v>-5.6603773584905648E-2</v>
      </c>
    </row>
    <row r="47" spans="1:14" s="9" customFormat="1" ht="15" customHeight="1" x14ac:dyDescent="0.2">
      <c r="A47" s="155">
        <v>2192</v>
      </c>
      <c r="B47" s="72" t="s">
        <v>1022</v>
      </c>
      <c r="C47" s="221">
        <v>34</v>
      </c>
      <c r="D47" s="217">
        <v>33</v>
      </c>
      <c r="E47" s="217">
        <v>34</v>
      </c>
      <c r="F47" s="221">
        <v>35</v>
      </c>
      <c r="G47" s="217">
        <v>36</v>
      </c>
      <c r="H47" s="217">
        <v>37</v>
      </c>
      <c r="I47" s="217">
        <v>38</v>
      </c>
      <c r="J47" s="218">
        <v>37</v>
      </c>
      <c r="K47" s="264">
        <f>VLOOKUP(A47,'[1]District Growth'!$A:$J,5,FALSE)</f>
        <v>33</v>
      </c>
      <c r="L47" s="95">
        <f>VLOOKUP(A47,'[1]District Growth'!$A:$K,6,FALSE)</f>
        <v>31</v>
      </c>
      <c r="M47" s="3">
        <f t="shared" si="2"/>
        <v>-2</v>
      </c>
      <c r="N47" s="219">
        <f t="shared" si="3"/>
        <v>-6.0606060606060552E-2</v>
      </c>
    </row>
    <row r="48" spans="1:14" s="9" customFormat="1" ht="15" customHeight="1" x14ac:dyDescent="0.2">
      <c r="A48" s="155">
        <v>2187</v>
      </c>
      <c r="B48" s="72" t="s">
        <v>1021</v>
      </c>
      <c r="C48" s="221">
        <v>40</v>
      </c>
      <c r="D48" s="217">
        <v>36</v>
      </c>
      <c r="E48" s="217">
        <v>41</v>
      </c>
      <c r="F48" s="221">
        <v>43</v>
      </c>
      <c r="G48" s="217">
        <v>41</v>
      </c>
      <c r="H48" s="217">
        <v>41</v>
      </c>
      <c r="I48" s="217">
        <v>42</v>
      </c>
      <c r="J48" s="218">
        <v>47</v>
      </c>
      <c r="K48" s="264">
        <f>VLOOKUP(A48,'[1]District Growth'!$A:$J,5,FALSE)</f>
        <v>46</v>
      </c>
      <c r="L48" s="95">
        <f>VLOOKUP(A48,'[1]District Growth'!$A:$K,6,FALSE)</f>
        <v>43</v>
      </c>
      <c r="M48" s="3">
        <f t="shared" si="2"/>
        <v>-3</v>
      </c>
      <c r="N48" s="219">
        <f t="shared" si="3"/>
        <v>-6.5217391304347783E-2</v>
      </c>
    </row>
    <row r="49" spans="1:14" s="9" customFormat="1" ht="15" customHeight="1" x14ac:dyDescent="0.2">
      <c r="A49" s="155">
        <v>2193</v>
      </c>
      <c r="B49" s="72" t="s">
        <v>995</v>
      </c>
      <c r="C49" s="221">
        <v>35</v>
      </c>
      <c r="D49" s="217">
        <v>29</v>
      </c>
      <c r="E49" s="217">
        <v>27</v>
      </c>
      <c r="F49" s="221">
        <v>24</v>
      </c>
      <c r="G49" s="217">
        <v>22</v>
      </c>
      <c r="H49" s="217">
        <v>20</v>
      </c>
      <c r="I49" s="217">
        <v>19</v>
      </c>
      <c r="J49" s="218">
        <v>17</v>
      </c>
      <c r="K49" s="264">
        <f>VLOOKUP(A49,'[1]District Growth'!$A:$J,5,FALSE)</f>
        <v>15</v>
      </c>
      <c r="L49" s="95">
        <f>VLOOKUP(A49,'[1]District Growth'!$A:$K,6,FALSE)</f>
        <v>14</v>
      </c>
      <c r="M49" s="3">
        <f t="shared" si="2"/>
        <v>-1</v>
      </c>
      <c r="N49" s="219">
        <f t="shared" si="3"/>
        <v>-6.6666666666666652E-2</v>
      </c>
    </row>
    <row r="50" spans="1:14" s="9" customFormat="1" ht="15" customHeight="1" x14ac:dyDescent="0.2">
      <c r="A50" s="155">
        <v>2191</v>
      </c>
      <c r="B50" s="72" t="s">
        <v>1027</v>
      </c>
      <c r="C50" s="221">
        <v>181</v>
      </c>
      <c r="D50" s="217">
        <v>174</v>
      </c>
      <c r="E50" s="217">
        <v>159</v>
      </c>
      <c r="F50" s="221">
        <v>171</v>
      </c>
      <c r="G50" s="217">
        <v>166</v>
      </c>
      <c r="H50" s="217">
        <v>152</v>
      </c>
      <c r="I50" s="217">
        <v>148</v>
      </c>
      <c r="J50" s="218">
        <v>136</v>
      </c>
      <c r="K50" s="264">
        <f>VLOOKUP(A50,'[1]District Growth'!$A:$J,5,FALSE)</f>
        <v>127</v>
      </c>
      <c r="L50" s="95">
        <f>VLOOKUP(A50,'[1]District Growth'!$A:$K,6,FALSE)</f>
        <v>118</v>
      </c>
      <c r="M50" s="3">
        <f t="shared" si="2"/>
        <v>-9</v>
      </c>
      <c r="N50" s="219">
        <f t="shared" si="3"/>
        <v>-7.086614173228345E-2</v>
      </c>
    </row>
    <row r="51" spans="1:14" s="9" customFormat="1" ht="15" customHeight="1" x14ac:dyDescent="0.2">
      <c r="A51" s="155">
        <v>2197</v>
      </c>
      <c r="B51" s="72" t="s">
        <v>1008</v>
      </c>
      <c r="C51" s="221">
        <v>93</v>
      </c>
      <c r="D51" s="217">
        <v>86</v>
      </c>
      <c r="E51" s="217">
        <v>87</v>
      </c>
      <c r="F51" s="221">
        <v>87</v>
      </c>
      <c r="G51" s="217">
        <v>80</v>
      </c>
      <c r="H51" s="217">
        <v>77</v>
      </c>
      <c r="I51" s="217">
        <v>77</v>
      </c>
      <c r="J51" s="218">
        <v>67</v>
      </c>
      <c r="K51" s="264">
        <f>VLOOKUP(A51,'[1]District Growth'!$A:$J,5,FALSE)</f>
        <v>66</v>
      </c>
      <c r="L51" s="95">
        <f>VLOOKUP(A51,'[1]District Growth'!$A:$K,6,FALSE)</f>
        <v>61</v>
      </c>
      <c r="M51" s="3">
        <f t="shared" si="2"/>
        <v>-5</v>
      </c>
      <c r="N51" s="219">
        <f t="shared" si="3"/>
        <v>-7.5757575757575801E-2</v>
      </c>
    </row>
    <row r="52" spans="1:14" s="9" customFormat="1" ht="16" customHeight="1" x14ac:dyDescent="0.2">
      <c r="A52" s="155">
        <v>55896</v>
      </c>
      <c r="B52" s="72" t="s">
        <v>85</v>
      </c>
      <c r="C52" s="221">
        <v>17</v>
      </c>
      <c r="D52" s="217">
        <v>11</v>
      </c>
      <c r="E52" s="217">
        <v>11</v>
      </c>
      <c r="F52" s="221">
        <v>11</v>
      </c>
      <c r="G52" s="217">
        <v>15</v>
      </c>
      <c r="H52" s="217">
        <v>17</v>
      </c>
      <c r="I52" s="217">
        <v>15</v>
      </c>
      <c r="J52" s="218">
        <v>14</v>
      </c>
      <c r="K52" s="264">
        <f>VLOOKUP(A52,'[1]District Growth'!$A:$J,5,FALSE)</f>
        <v>13</v>
      </c>
      <c r="L52" s="95">
        <f>VLOOKUP(A52,'[1]District Growth'!$A:$K,6,FALSE)</f>
        <v>12</v>
      </c>
      <c r="M52" s="3">
        <f t="shared" si="2"/>
        <v>-1</v>
      </c>
      <c r="N52" s="219">
        <f t="shared" si="3"/>
        <v>-7.6923076923076872E-2</v>
      </c>
    </row>
    <row r="53" spans="1:14" s="9" customFormat="1" ht="15" customHeight="1" x14ac:dyDescent="0.2">
      <c r="A53" s="155">
        <v>62433</v>
      </c>
      <c r="B53" s="72" t="s">
        <v>1037</v>
      </c>
      <c r="C53" s="221">
        <v>107</v>
      </c>
      <c r="D53" s="217">
        <v>112</v>
      </c>
      <c r="E53" s="217">
        <v>97</v>
      </c>
      <c r="F53" s="221">
        <v>101</v>
      </c>
      <c r="G53" s="217">
        <v>91</v>
      </c>
      <c r="H53" s="217">
        <v>74</v>
      </c>
      <c r="I53" s="217">
        <v>63</v>
      </c>
      <c r="J53" s="218">
        <v>65</v>
      </c>
      <c r="K53" s="264">
        <f>VLOOKUP(A53,'[1]District Growth'!$A:$J,5,FALSE)</f>
        <v>51</v>
      </c>
      <c r="L53" s="95">
        <f>VLOOKUP(A53,'[1]District Growth'!$A:$K,6,FALSE)</f>
        <v>46</v>
      </c>
      <c r="M53" s="3">
        <f t="shared" si="2"/>
        <v>-5</v>
      </c>
      <c r="N53" s="219">
        <f t="shared" si="3"/>
        <v>-9.8039215686274495E-2</v>
      </c>
    </row>
    <row r="54" spans="1:14" s="9" customFormat="1" ht="16" x14ac:dyDescent="0.2">
      <c r="A54" s="155"/>
      <c r="B54" s="154" t="s">
        <v>1044</v>
      </c>
      <c r="C54" s="221">
        <v>19</v>
      </c>
      <c r="D54" s="217">
        <v>21</v>
      </c>
      <c r="E54" s="217">
        <v>18</v>
      </c>
      <c r="F54" s="221">
        <v>18</v>
      </c>
      <c r="G54" s="217">
        <v>18</v>
      </c>
      <c r="H54" s="217">
        <v>19</v>
      </c>
      <c r="I54" s="217">
        <v>17</v>
      </c>
      <c r="J54" s="218">
        <v>14</v>
      </c>
      <c r="K54" s="264"/>
      <c r="L54" s="188"/>
      <c r="M54" s="3"/>
      <c r="N54" s="219"/>
    </row>
    <row r="55" spans="1:14" s="9" customFormat="1" ht="15" customHeight="1" x14ac:dyDescent="0.2">
      <c r="A55" s="152"/>
      <c r="B55" s="154" t="s">
        <v>1041</v>
      </c>
      <c r="C55" s="221">
        <v>17</v>
      </c>
      <c r="D55" s="217">
        <v>5</v>
      </c>
      <c r="E55" s="95"/>
      <c r="F55" s="95"/>
      <c r="G55" s="95"/>
      <c r="H55" s="95"/>
      <c r="I55" s="95"/>
      <c r="J55" s="217"/>
      <c r="K55" s="217"/>
      <c r="L55" s="182"/>
      <c r="M55" s="188"/>
      <c r="N55" s="257"/>
    </row>
    <row r="56" spans="1:14" s="9" customFormat="1" ht="15" customHeight="1" x14ac:dyDescent="0.2">
      <c r="A56" s="152"/>
      <c r="B56" s="154" t="s">
        <v>1042</v>
      </c>
      <c r="C56" s="221">
        <v>30</v>
      </c>
      <c r="D56" s="217">
        <v>28</v>
      </c>
      <c r="E56" s="217">
        <v>28</v>
      </c>
      <c r="F56" s="221">
        <v>31</v>
      </c>
      <c r="G56" s="217">
        <v>23</v>
      </c>
      <c r="H56" s="217">
        <v>59</v>
      </c>
      <c r="I56" s="95"/>
      <c r="J56" s="217"/>
      <c r="K56" s="217"/>
      <c r="L56" s="95"/>
      <c r="M56" s="95"/>
      <c r="N56" s="257"/>
    </row>
    <row r="57" spans="1:14" s="9" customFormat="1" ht="15" customHeight="1" x14ac:dyDescent="0.2">
      <c r="A57" s="152"/>
      <c r="B57" s="154" t="s">
        <v>1043</v>
      </c>
      <c r="C57" s="221">
        <v>26</v>
      </c>
      <c r="D57" s="217">
        <v>25</v>
      </c>
      <c r="E57" s="217">
        <v>21</v>
      </c>
      <c r="F57" s="221">
        <v>21</v>
      </c>
      <c r="G57" s="217">
        <v>22</v>
      </c>
      <c r="H57" s="217">
        <v>21</v>
      </c>
      <c r="I57" s="217">
        <v>20</v>
      </c>
      <c r="J57" s="217"/>
      <c r="K57" s="217"/>
      <c r="L57" s="95"/>
      <c r="M57" s="95"/>
      <c r="N57" s="257"/>
    </row>
    <row r="58" spans="1:14" s="2" customFormat="1" ht="15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s="2" customFormat="1" ht="15" x14ac:dyDescent="0.2">
      <c r="A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19"/>
    </row>
    <row r="60" spans="1:14" s="9" customFormat="1" ht="15" customHeight="1" x14ac:dyDescent="0.2">
      <c r="A60" s="152"/>
      <c r="B60" s="99" t="s">
        <v>32</v>
      </c>
      <c r="C60" s="95">
        <f t="shared" ref="C60:I60" si="4">SUM(C3:C59)</f>
        <v>2860</v>
      </c>
      <c r="D60" s="222">
        <f t="shared" si="4"/>
        <v>2866</v>
      </c>
      <c r="E60" s="223">
        <f t="shared" si="4"/>
        <v>2760</v>
      </c>
      <c r="F60" s="223">
        <f t="shared" si="4"/>
        <v>2752</v>
      </c>
      <c r="G60" s="222">
        <f t="shared" si="4"/>
        <v>2757</v>
      </c>
      <c r="H60" s="223">
        <f t="shared" si="4"/>
        <v>2687</v>
      </c>
      <c r="I60" s="223">
        <f t="shared" si="4"/>
        <v>2629</v>
      </c>
      <c r="J60" s="223">
        <v>2474</v>
      </c>
      <c r="K60" s="223">
        <f>SUM(K3:K59)</f>
        <v>2346</v>
      </c>
      <c r="L60" s="223">
        <f>SUM(L3:L59)</f>
        <v>2318</v>
      </c>
      <c r="M60" s="95">
        <f>SUM(M3:M59)</f>
        <v>-28</v>
      </c>
      <c r="N60" s="219">
        <f>(L60/K60)-1</f>
        <v>-1.1935208866155178E-2</v>
      </c>
    </row>
    <row r="61" spans="1:14" s="9" customFormat="1" ht="15" customHeight="1" x14ac:dyDescent="0.2">
      <c r="A61" s="152"/>
      <c r="C61" s="95"/>
      <c r="D61" s="95">
        <f>D60-C60</f>
        <v>6</v>
      </c>
      <c r="E61" s="95">
        <f t="shared" ref="E61:J61" si="5">E60-D60</f>
        <v>-106</v>
      </c>
      <c r="F61" s="95">
        <f t="shared" si="5"/>
        <v>-8</v>
      </c>
      <c r="G61" s="95">
        <f t="shared" si="5"/>
        <v>5</v>
      </c>
      <c r="H61" s="95">
        <f t="shared" si="5"/>
        <v>-70</v>
      </c>
      <c r="I61" s="95">
        <f t="shared" si="5"/>
        <v>-58</v>
      </c>
      <c r="J61" s="95">
        <f t="shared" si="5"/>
        <v>-155</v>
      </c>
      <c r="K61" s="95">
        <f t="shared" ref="K61" si="6">K60-J60</f>
        <v>-128</v>
      </c>
      <c r="L61" s="95">
        <f t="shared" ref="L61" si="7">L60-K60</f>
        <v>-28</v>
      </c>
      <c r="M61" s="95"/>
      <c r="N61" s="95"/>
    </row>
    <row r="62" spans="1:14" s="9" customFormat="1" ht="15" customHeight="1" x14ac:dyDescent="0.2">
      <c r="A62" s="152"/>
      <c r="B62" s="101" t="s">
        <v>38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1:14" s="2" customFormat="1" ht="15" x14ac:dyDescent="0.2">
      <c r="A63" s="14"/>
      <c r="B63" s="102" t="s">
        <v>39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2" customFormat="1" ht="15" x14ac:dyDescent="0.2">
      <c r="A64" s="14"/>
      <c r="B64" s="103" t="s">
        <v>40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2" customFormat="1" ht="15" x14ac:dyDescent="0.2">
      <c r="A65" s="14"/>
      <c r="B65" s="108" t="s">
        <v>41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2" customFormat="1" ht="15" x14ac:dyDescent="0.2">
      <c r="A66" s="14"/>
      <c r="B66" s="104" t="s">
        <v>42</v>
      </c>
      <c r="C66" s="259"/>
      <c r="D66" s="260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2" customFormat="1" ht="15" x14ac:dyDescent="0.2">
      <c r="A67" s="14"/>
      <c r="B67" s="105" t="s">
        <v>43</v>
      </c>
      <c r="C67" s="156"/>
      <c r="D67" s="157"/>
    </row>
    <row r="68" spans="1:14" s="2" customFormat="1" ht="15" x14ac:dyDescent="0.2">
      <c r="A68" s="14"/>
    </row>
    <row r="69" spans="1:14" s="1" customFormat="1" ht="15" x14ac:dyDescent="0.2"/>
  </sheetData>
  <sortState xmlns:xlrd2="http://schemas.microsoft.com/office/spreadsheetml/2017/richdata2" ref="A3:N57">
    <sortCondition descending="1" ref="N3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59999389629810485"/>
  </sheetPr>
  <dimension ref="A1:N84"/>
  <sheetViews>
    <sheetView workbookViewId="0"/>
  </sheetViews>
  <sheetFormatPr baseColWidth="10" defaultColWidth="8.83203125" defaultRowHeight="13" x14ac:dyDescent="0.15"/>
  <cols>
    <col min="2" max="2" width="38.6640625" customWidth="1"/>
    <col min="3" max="10" width="8.5" customWidth="1"/>
    <col min="12" max="12" width="10.6640625" customWidth="1"/>
    <col min="13" max="13" width="7" customWidth="1"/>
  </cols>
  <sheetData>
    <row r="1" spans="1:14" s="2" customFormat="1" ht="15" x14ac:dyDescent="0.2">
      <c r="A1" s="9"/>
      <c r="B1" s="93" t="s">
        <v>1522</v>
      </c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9" customFormat="1" ht="15" customHeight="1" x14ac:dyDescent="0.2">
      <c r="A3" s="64">
        <v>2230</v>
      </c>
      <c r="B3" s="94" t="s">
        <v>1061</v>
      </c>
      <c r="C3" s="221">
        <v>62</v>
      </c>
      <c r="D3" s="217">
        <v>62</v>
      </c>
      <c r="E3" s="217">
        <v>66</v>
      </c>
      <c r="F3" s="221">
        <v>61</v>
      </c>
      <c r="G3" s="217">
        <v>61</v>
      </c>
      <c r="H3" s="217">
        <v>77</v>
      </c>
      <c r="I3" s="217">
        <v>85</v>
      </c>
      <c r="J3" s="218">
        <v>86</v>
      </c>
      <c r="K3" s="264">
        <f>VLOOKUP(A3,'[1]District Growth'!$A:$J,5,FALSE)</f>
        <v>83</v>
      </c>
      <c r="L3" s="95">
        <f>VLOOKUP(A3,'[1]District Growth'!$A:$K,6,FALSE)</f>
        <v>93</v>
      </c>
      <c r="M3" s="3">
        <f t="shared" ref="M3:M34" si="0">L3-K3</f>
        <v>10</v>
      </c>
      <c r="N3" s="219">
        <f t="shared" ref="N3:N34" si="1">(L3/K3)-1</f>
        <v>0.12048192771084332</v>
      </c>
    </row>
    <row r="4" spans="1:14" s="9" customFormat="1" ht="15" customHeight="1" x14ac:dyDescent="0.2">
      <c r="A4" s="64">
        <v>26166</v>
      </c>
      <c r="B4" s="94" t="s">
        <v>1062</v>
      </c>
      <c r="C4" s="221">
        <v>55</v>
      </c>
      <c r="D4" s="217">
        <v>55</v>
      </c>
      <c r="E4" s="217">
        <v>57</v>
      </c>
      <c r="F4" s="221">
        <v>62</v>
      </c>
      <c r="G4" s="217">
        <v>66</v>
      </c>
      <c r="H4" s="217">
        <v>68</v>
      </c>
      <c r="I4" s="217">
        <v>74</v>
      </c>
      <c r="J4" s="218">
        <v>71</v>
      </c>
      <c r="K4" s="264">
        <f>VLOOKUP(A4,'[1]District Growth'!$A:$J,5,FALSE)</f>
        <v>74</v>
      </c>
      <c r="L4" s="95">
        <f>VLOOKUP(A4,'[1]District Growth'!$A:$K,6,FALSE)</f>
        <v>81</v>
      </c>
      <c r="M4" s="3">
        <f t="shared" si="0"/>
        <v>7</v>
      </c>
      <c r="N4" s="219">
        <f t="shared" si="1"/>
        <v>9.4594594594594517E-2</v>
      </c>
    </row>
    <row r="5" spans="1:14" s="9" customFormat="1" ht="15" customHeight="1" x14ac:dyDescent="0.2">
      <c r="A5" s="64">
        <v>2266</v>
      </c>
      <c r="B5" s="94" t="s">
        <v>1052</v>
      </c>
      <c r="C5" s="221">
        <v>70</v>
      </c>
      <c r="D5" s="217">
        <v>66</v>
      </c>
      <c r="E5" s="217">
        <v>65</v>
      </c>
      <c r="F5" s="221">
        <v>57</v>
      </c>
      <c r="G5" s="217">
        <v>60</v>
      </c>
      <c r="H5" s="217">
        <v>55</v>
      </c>
      <c r="I5" s="217">
        <v>49</v>
      </c>
      <c r="J5" s="218">
        <v>40</v>
      </c>
      <c r="K5" s="264">
        <f>VLOOKUP(A5,'[1]District Growth'!$A:$J,5,FALSE)</f>
        <v>36</v>
      </c>
      <c r="L5" s="95">
        <f>VLOOKUP(A5,'[1]District Growth'!$A:$K,6,FALSE)</f>
        <v>39</v>
      </c>
      <c r="M5" s="3">
        <f t="shared" si="0"/>
        <v>3</v>
      </c>
      <c r="N5" s="219">
        <f t="shared" si="1"/>
        <v>8.3333333333333259E-2</v>
      </c>
    </row>
    <row r="6" spans="1:14" s="9" customFormat="1" ht="15" customHeight="1" x14ac:dyDescent="0.2">
      <c r="A6" s="64">
        <v>2228</v>
      </c>
      <c r="B6" s="94" t="s">
        <v>1064</v>
      </c>
      <c r="C6" s="221">
        <v>28</v>
      </c>
      <c r="D6" s="217">
        <v>28</v>
      </c>
      <c r="E6" s="217">
        <v>24</v>
      </c>
      <c r="F6" s="221">
        <v>30</v>
      </c>
      <c r="G6" s="217">
        <v>22</v>
      </c>
      <c r="H6" s="217">
        <v>26</v>
      </c>
      <c r="I6" s="217">
        <v>28</v>
      </c>
      <c r="J6" s="218">
        <v>24</v>
      </c>
      <c r="K6" s="264">
        <f>VLOOKUP(A6,'[1]District Growth'!$A:$J,5,FALSE)</f>
        <v>24</v>
      </c>
      <c r="L6" s="95">
        <f>VLOOKUP(A6,'[1]District Growth'!$A:$K,6,FALSE)</f>
        <v>26</v>
      </c>
      <c r="M6" s="3">
        <f t="shared" si="0"/>
        <v>2</v>
      </c>
      <c r="N6" s="219">
        <f t="shared" si="1"/>
        <v>8.3333333333333259E-2</v>
      </c>
    </row>
    <row r="7" spans="1:14" s="9" customFormat="1" ht="15" customHeight="1" x14ac:dyDescent="0.2">
      <c r="A7" s="64">
        <v>52102</v>
      </c>
      <c r="B7" s="94" t="s">
        <v>1054</v>
      </c>
      <c r="C7" s="221">
        <v>50</v>
      </c>
      <c r="D7" s="217">
        <v>50</v>
      </c>
      <c r="E7" s="217">
        <v>52</v>
      </c>
      <c r="F7" s="221">
        <v>63</v>
      </c>
      <c r="G7" s="217">
        <v>58</v>
      </c>
      <c r="H7" s="217">
        <v>64</v>
      </c>
      <c r="I7" s="217">
        <v>69</v>
      </c>
      <c r="J7" s="218">
        <v>64</v>
      </c>
      <c r="K7" s="264">
        <f>VLOOKUP(A7,'[1]District Growth'!$A:$J,5,FALSE)</f>
        <v>68</v>
      </c>
      <c r="L7" s="95">
        <f>VLOOKUP(A7,'[1]District Growth'!$A:$K,6,FALSE)</f>
        <v>73</v>
      </c>
      <c r="M7" s="3">
        <f t="shared" si="0"/>
        <v>5</v>
      </c>
      <c r="N7" s="219">
        <f t="shared" si="1"/>
        <v>7.3529411764705843E-2</v>
      </c>
    </row>
    <row r="8" spans="1:14" s="9" customFormat="1" ht="15" customHeight="1" x14ac:dyDescent="0.2">
      <c r="A8" s="64">
        <v>2232</v>
      </c>
      <c r="B8" s="94" t="s">
        <v>1096</v>
      </c>
      <c r="C8" s="221">
        <v>113</v>
      </c>
      <c r="D8" s="217">
        <v>108</v>
      </c>
      <c r="E8" s="217">
        <v>101</v>
      </c>
      <c r="F8" s="221">
        <v>107</v>
      </c>
      <c r="G8" s="217">
        <v>99</v>
      </c>
      <c r="H8" s="217">
        <v>101</v>
      </c>
      <c r="I8" s="217">
        <v>102</v>
      </c>
      <c r="J8" s="218">
        <v>105</v>
      </c>
      <c r="K8" s="264">
        <f>VLOOKUP(A8,'[1]District Growth'!$A:$J,5,FALSE)</f>
        <v>93</v>
      </c>
      <c r="L8" s="95">
        <f>VLOOKUP(A8,'[1]District Growth'!$A:$K,6,FALSE)</f>
        <v>99</v>
      </c>
      <c r="M8" s="3">
        <f t="shared" si="0"/>
        <v>6</v>
      </c>
      <c r="N8" s="219">
        <f t="shared" si="1"/>
        <v>6.4516129032258007E-2</v>
      </c>
    </row>
    <row r="9" spans="1:14" s="9" customFormat="1" ht="15" customHeight="1" x14ac:dyDescent="0.2">
      <c r="A9" s="64">
        <v>2250</v>
      </c>
      <c r="B9" s="94" t="s">
        <v>1092</v>
      </c>
      <c r="C9" s="221">
        <v>33</v>
      </c>
      <c r="D9" s="217">
        <v>36</v>
      </c>
      <c r="E9" s="217">
        <v>36</v>
      </c>
      <c r="F9" s="221">
        <v>37</v>
      </c>
      <c r="G9" s="217">
        <v>36</v>
      </c>
      <c r="H9" s="217">
        <v>38</v>
      </c>
      <c r="I9" s="217">
        <v>35</v>
      </c>
      <c r="J9" s="218">
        <v>38</v>
      </c>
      <c r="K9" s="264">
        <f>VLOOKUP(A9,'[1]District Growth'!$A:$J,5,FALSE)</f>
        <v>36</v>
      </c>
      <c r="L9" s="95">
        <f>VLOOKUP(A9,'[1]District Growth'!$A:$K,6,FALSE)</f>
        <v>38</v>
      </c>
      <c r="M9" s="3">
        <f t="shared" si="0"/>
        <v>2</v>
      </c>
      <c r="N9" s="219">
        <f t="shared" si="1"/>
        <v>5.555555555555558E-2</v>
      </c>
    </row>
    <row r="10" spans="1:14" s="9" customFormat="1" ht="15" customHeight="1" x14ac:dyDescent="0.2">
      <c r="A10" s="64">
        <v>2270</v>
      </c>
      <c r="B10" s="94" t="s">
        <v>1074</v>
      </c>
      <c r="C10" s="221">
        <v>28</v>
      </c>
      <c r="D10" s="217">
        <v>29</v>
      </c>
      <c r="E10" s="217">
        <v>31</v>
      </c>
      <c r="F10" s="221">
        <v>30</v>
      </c>
      <c r="G10" s="217">
        <v>28</v>
      </c>
      <c r="H10" s="217">
        <v>29</v>
      </c>
      <c r="I10" s="217">
        <v>25</v>
      </c>
      <c r="J10" s="218">
        <v>22</v>
      </c>
      <c r="K10" s="264">
        <f>VLOOKUP(A10,'[1]District Growth'!$A:$J,5,FALSE)</f>
        <v>22</v>
      </c>
      <c r="L10" s="95">
        <f>VLOOKUP(A10,'[1]District Growth'!$A:$K,6,FALSE)</f>
        <v>23</v>
      </c>
      <c r="M10" s="3">
        <f t="shared" si="0"/>
        <v>1</v>
      </c>
      <c r="N10" s="219">
        <f t="shared" si="1"/>
        <v>4.5454545454545414E-2</v>
      </c>
    </row>
    <row r="11" spans="1:14" s="9" customFormat="1" ht="15" customHeight="1" x14ac:dyDescent="0.2">
      <c r="A11" s="64">
        <v>64957</v>
      </c>
      <c r="B11" s="94" t="s">
        <v>1058</v>
      </c>
      <c r="C11" s="221">
        <v>18</v>
      </c>
      <c r="D11" s="217">
        <v>20</v>
      </c>
      <c r="E11" s="217">
        <v>19</v>
      </c>
      <c r="F11" s="221">
        <v>19</v>
      </c>
      <c r="G11" s="217">
        <v>23</v>
      </c>
      <c r="H11" s="217">
        <v>21</v>
      </c>
      <c r="I11" s="217">
        <v>23</v>
      </c>
      <c r="J11" s="218">
        <v>25</v>
      </c>
      <c r="K11" s="264">
        <f>VLOOKUP(A11,'[1]District Growth'!$A:$J,5,FALSE)</f>
        <v>22</v>
      </c>
      <c r="L11" s="95">
        <f>VLOOKUP(A11,'[1]District Growth'!$A:$K,6,FALSE)</f>
        <v>23</v>
      </c>
      <c r="M11" s="3">
        <f t="shared" si="0"/>
        <v>1</v>
      </c>
      <c r="N11" s="219">
        <f t="shared" si="1"/>
        <v>4.5454545454545414E-2</v>
      </c>
    </row>
    <row r="12" spans="1:14" s="9" customFormat="1" ht="15" customHeight="1" x14ac:dyDescent="0.2">
      <c r="A12" s="64">
        <v>2258</v>
      </c>
      <c r="B12" s="94" t="s">
        <v>1070</v>
      </c>
      <c r="C12" s="221">
        <v>23</v>
      </c>
      <c r="D12" s="217">
        <v>27</v>
      </c>
      <c r="E12" s="217">
        <v>27</v>
      </c>
      <c r="F12" s="221">
        <v>27</v>
      </c>
      <c r="G12" s="217">
        <v>29</v>
      </c>
      <c r="H12" s="217">
        <v>28</v>
      </c>
      <c r="I12" s="217">
        <v>27</v>
      </c>
      <c r="J12" s="218">
        <v>25</v>
      </c>
      <c r="K12" s="264">
        <f>VLOOKUP(A12,'[1]District Growth'!$A:$J,5,FALSE)</f>
        <v>25</v>
      </c>
      <c r="L12" s="95">
        <f>VLOOKUP(A12,'[1]District Growth'!$A:$K,6,FALSE)</f>
        <v>26</v>
      </c>
      <c r="M12" s="3">
        <f t="shared" si="0"/>
        <v>1</v>
      </c>
      <c r="N12" s="219">
        <f t="shared" si="1"/>
        <v>4.0000000000000036E-2</v>
      </c>
    </row>
    <row r="13" spans="1:14" s="9" customFormat="1" ht="15" customHeight="1" x14ac:dyDescent="0.2">
      <c r="A13" s="64">
        <v>2280</v>
      </c>
      <c r="B13" s="94" t="s">
        <v>1086</v>
      </c>
      <c r="C13" s="221">
        <v>29</v>
      </c>
      <c r="D13" s="217">
        <v>31</v>
      </c>
      <c r="E13" s="217">
        <v>30</v>
      </c>
      <c r="F13" s="221">
        <v>27</v>
      </c>
      <c r="G13" s="217">
        <v>24</v>
      </c>
      <c r="H13" s="217">
        <v>30</v>
      </c>
      <c r="I13" s="217">
        <v>33</v>
      </c>
      <c r="J13" s="218">
        <v>29</v>
      </c>
      <c r="K13" s="264">
        <f>VLOOKUP(A13,'[1]District Growth'!$A:$J,5,FALSE)</f>
        <v>28</v>
      </c>
      <c r="L13" s="95">
        <f>VLOOKUP(A13,'[1]District Growth'!$A:$K,6,FALSE)</f>
        <v>29</v>
      </c>
      <c r="M13" s="3">
        <f t="shared" si="0"/>
        <v>1</v>
      </c>
      <c r="N13" s="219">
        <f t="shared" si="1"/>
        <v>3.5714285714285809E-2</v>
      </c>
    </row>
    <row r="14" spans="1:14" s="9" customFormat="1" ht="15" customHeight="1" x14ac:dyDescent="0.2">
      <c r="A14" s="64">
        <v>2244</v>
      </c>
      <c r="B14" s="94" t="s">
        <v>1049</v>
      </c>
      <c r="C14" s="221">
        <v>26</v>
      </c>
      <c r="D14" s="217">
        <v>27</v>
      </c>
      <c r="E14" s="217">
        <v>26</v>
      </c>
      <c r="F14" s="221">
        <v>27</v>
      </c>
      <c r="G14" s="217">
        <v>27</v>
      </c>
      <c r="H14" s="217">
        <v>29</v>
      </c>
      <c r="I14" s="217">
        <v>26</v>
      </c>
      <c r="J14" s="218">
        <v>25</v>
      </c>
      <c r="K14" s="264">
        <f>VLOOKUP(A14,'[1]District Growth'!$A:$J,5,FALSE)</f>
        <v>28</v>
      </c>
      <c r="L14" s="95">
        <f>VLOOKUP(A14,'[1]District Growth'!$A:$K,6,FALSE)</f>
        <v>29</v>
      </c>
      <c r="M14" s="3">
        <f t="shared" si="0"/>
        <v>1</v>
      </c>
      <c r="N14" s="219">
        <f t="shared" si="1"/>
        <v>3.5714285714285809E-2</v>
      </c>
    </row>
    <row r="15" spans="1:14" s="9" customFormat="1" ht="15" customHeight="1" x14ac:dyDescent="0.2">
      <c r="A15" s="64">
        <v>2264</v>
      </c>
      <c r="B15" s="94" t="s">
        <v>1060</v>
      </c>
      <c r="C15" s="221">
        <v>117</v>
      </c>
      <c r="D15" s="217">
        <v>112</v>
      </c>
      <c r="E15" s="217">
        <v>112</v>
      </c>
      <c r="F15" s="221">
        <v>99</v>
      </c>
      <c r="G15" s="217">
        <v>79</v>
      </c>
      <c r="H15" s="217">
        <v>77</v>
      </c>
      <c r="I15" s="217">
        <v>69</v>
      </c>
      <c r="J15" s="218">
        <v>66</v>
      </c>
      <c r="K15" s="264">
        <f>VLOOKUP(A15,'[1]District Growth'!$A:$J,5,FALSE)</f>
        <v>67</v>
      </c>
      <c r="L15" s="95">
        <f>VLOOKUP(A15,'[1]District Growth'!$A:$K,6,FALSE)</f>
        <v>69</v>
      </c>
      <c r="M15" s="3">
        <f t="shared" si="0"/>
        <v>2</v>
      </c>
      <c r="N15" s="219">
        <f t="shared" si="1"/>
        <v>2.9850746268656803E-2</v>
      </c>
    </row>
    <row r="16" spans="1:14" s="9" customFormat="1" ht="15" customHeight="1" x14ac:dyDescent="0.2">
      <c r="A16" s="64">
        <v>2254</v>
      </c>
      <c r="B16" s="94" t="s">
        <v>1068</v>
      </c>
      <c r="C16" s="221">
        <v>43</v>
      </c>
      <c r="D16" s="217">
        <v>41</v>
      </c>
      <c r="E16" s="217">
        <v>39</v>
      </c>
      <c r="F16" s="221">
        <v>42</v>
      </c>
      <c r="G16" s="217">
        <v>42</v>
      </c>
      <c r="H16" s="217">
        <v>41</v>
      </c>
      <c r="I16" s="217">
        <v>43</v>
      </c>
      <c r="J16" s="218">
        <v>40</v>
      </c>
      <c r="K16" s="264">
        <f>VLOOKUP(A16,'[1]District Growth'!$A:$J,5,FALSE)</f>
        <v>38</v>
      </c>
      <c r="L16" s="95">
        <f>VLOOKUP(A16,'[1]District Growth'!$A:$K,6,FALSE)</f>
        <v>39</v>
      </c>
      <c r="M16" s="3">
        <f t="shared" si="0"/>
        <v>1</v>
      </c>
      <c r="N16" s="219">
        <f t="shared" si="1"/>
        <v>2.6315789473684292E-2</v>
      </c>
    </row>
    <row r="17" spans="1:14" s="9" customFormat="1" ht="15" customHeight="1" x14ac:dyDescent="0.2">
      <c r="A17" s="64">
        <v>2279</v>
      </c>
      <c r="B17" s="94" t="s">
        <v>1083</v>
      </c>
      <c r="C17" s="221">
        <v>39</v>
      </c>
      <c r="D17" s="217">
        <v>39</v>
      </c>
      <c r="E17" s="217">
        <v>39</v>
      </c>
      <c r="F17" s="221">
        <v>36</v>
      </c>
      <c r="G17" s="217">
        <v>43</v>
      </c>
      <c r="H17" s="217">
        <v>44</v>
      </c>
      <c r="I17" s="217">
        <v>46</v>
      </c>
      <c r="J17" s="218">
        <v>41</v>
      </c>
      <c r="K17" s="264">
        <f>VLOOKUP(A17,'[1]District Growth'!$A:$J,5,FALSE)</f>
        <v>38</v>
      </c>
      <c r="L17" s="95">
        <f>VLOOKUP(A17,'[1]District Growth'!$A:$K,6,FALSE)</f>
        <v>39</v>
      </c>
      <c r="M17" s="3">
        <f t="shared" si="0"/>
        <v>1</v>
      </c>
      <c r="N17" s="219">
        <f t="shared" si="1"/>
        <v>2.6315789473684292E-2</v>
      </c>
    </row>
    <row r="18" spans="1:14" s="9" customFormat="1" ht="15" customHeight="1" x14ac:dyDescent="0.2">
      <c r="A18" s="64">
        <v>27794</v>
      </c>
      <c r="B18" s="94" t="s">
        <v>1057</v>
      </c>
      <c r="C18" s="221">
        <v>139</v>
      </c>
      <c r="D18" s="217">
        <v>142</v>
      </c>
      <c r="E18" s="217">
        <v>153</v>
      </c>
      <c r="F18" s="221">
        <v>160</v>
      </c>
      <c r="G18" s="217">
        <v>170</v>
      </c>
      <c r="H18" s="217">
        <v>170</v>
      </c>
      <c r="I18" s="217">
        <v>179</v>
      </c>
      <c r="J18" s="218">
        <v>189</v>
      </c>
      <c r="K18" s="264">
        <f>VLOOKUP(A18,'[1]District Growth'!$A:$J,5,FALSE)</f>
        <v>194</v>
      </c>
      <c r="L18" s="95">
        <f>VLOOKUP(A18,'[1]District Growth'!$A:$K,6,FALSE)</f>
        <v>199</v>
      </c>
      <c r="M18" s="3">
        <f t="shared" si="0"/>
        <v>5</v>
      </c>
      <c r="N18" s="219">
        <f t="shared" si="1"/>
        <v>2.5773195876288568E-2</v>
      </c>
    </row>
    <row r="19" spans="1:14" s="9" customFormat="1" ht="15" customHeight="1" x14ac:dyDescent="0.2">
      <c r="A19" s="64">
        <v>52535</v>
      </c>
      <c r="B19" s="94" t="s">
        <v>1048</v>
      </c>
      <c r="C19" s="221">
        <v>53</v>
      </c>
      <c r="D19" s="217">
        <v>54</v>
      </c>
      <c r="E19" s="217">
        <v>51</v>
      </c>
      <c r="F19" s="221">
        <v>56</v>
      </c>
      <c r="G19" s="217">
        <v>60</v>
      </c>
      <c r="H19" s="217">
        <v>49</v>
      </c>
      <c r="I19" s="217">
        <v>52</v>
      </c>
      <c r="J19" s="218">
        <v>43</v>
      </c>
      <c r="K19" s="264">
        <f>VLOOKUP(A19,'[1]District Growth'!$A:$J,5,FALSE)</f>
        <v>49</v>
      </c>
      <c r="L19" s="95">
        <f>VLOOKUP(A19,'[1]District Growth'!$A:$K,6,FALSE)</f>
        <v>50</v>
      </c>
      <c r="M19" s="3">
        <f t="shared" si="0"/>
        <v>1</v>
      </c>
      <c r="N19" s="219">
        <f t="shared" si="1"/>
        <v>2.0408163265306145E-2</v>
      </c>
    </row>
    <row r="20" spans="1:14" s="9" customFormat="1" ht="15" customHeight="1" x14ac:dyDescent="0.2">
      <c r="A20" s="64">
        <v>26188</v>
      </c>
      <c r="B20" s="94" t="s">
        <v>1099</v>
      </c>
      <c r="C20" s="221">
        <v>61</v>
      </c>
      <c r="D20" s="217">
        <v>58</v>
      </c>
      <c r="E20" s="217">
        <v>54</v>
      </c>
      <c r="F20" s="221">
        <v>56</v>
      </c>
      <c r="G20" s="217">
        <v>55</v>
      </c>
      <c r="H20" s="217">
        <v>55</v>
      </c>
      <c r="I20" s="217">
        <v>59</v>
      </c>
      <c r="J20" s="218">
        <v>59</v>
      </c>
      <c r="K20" s="264">
        <f>VLOOKUP(A20,'[1]District Growth'!$A:$J,5,FALSE)</f>
        <v>52</v>
      </c>
      <c r="L20" s="95">
        <f>VLOOKUP(A20,'[1]District Growth'!$A:$K,6,FALSE)</f>
        <v>53</v>
      </c>
      <c r="M20" s="3">
        <f t="shared" si="0"/>
        <v>1</v>
      </c>
      <c r="N20" s="219">
        <f t="shared" si="1"/>
        <v>1.9230769230769162E-2</v>
      </c>
    </row>
    <row r="21" spans="1:14" s="9" customFormat="1" ht="15" customHeight="1" x14ac:dyDescent="0.2">
      <c r="A21" s="64">
        <v>2272</v>
      </c>
      <c r="B21" s="94" t="s">
        <v>1090</v>
      </c>
      <c r="C21" s="221">
        <v>98</v>
      </c>
      <c r="D21" s="217">
        <v>106</v>
      </c>
      <c r="E21" s="217">
        <v>104</v>
      </c>
      <c r="F21" s="221">
        <v>105</v>
      </c>
      <c r="G21" s="217">
        <v>97</v>
      </c>
      <c r="H21" s="217">
        <v>98</v>
      </c>
      <c r="I21" s="217">
        <v>92</v>
      </c>
      <c r="J21" s="218">
        <v>89</v>
      </c>
      <c r="K21" s="264">
        <f>VLOOKUP(A21,'[1]District Growth'!$A:$J,5,FALSE)</f>
        <v>82</v>
      </c>
      <c r="L21" s="95">
        <f>VLOOKUP(A21,'[1]District Growth'!$A:$K,6,FALSE)</f>
        <v>83</v>
      </c>
      <c r="M21" s="3">
        <f t="shared" si="0"/>
        <v>1</v>
      </c>
      <c r="N21" s="219">
        <f t="shared" si="1"/>
        <v>1.2195121951219523E-2</v>
      </c>
    </row>
    <row r="22" spans="1:14" s="9" customFormat="1" ht="15" customHeight="1" x14ac:dyDescent="0.2">
      <c r="A22" s="64">
        <v>2268</v>
      </c>
      <c r="B22" s="94" t="s">
        <v>1073</v>
      </c>
      <c r="C22" s="221">
        <v>91</v>
      </c>
      <c r="D22" s="217">
        <v>87</v>
      </c>
      <c r="E22" s="217">
        <v>81</v>
      </c>
      <c r="F22" s="221">
        <v>81</v>
      </c>
      <c r="G22" s="217">
        <v>85</v>
      </c>
      <c r="H22" s="217">
        <v>86</v>
      </c>
      <c r="I22" s="217">
        <v>89</v>
      </c>
      <c r="J22" s="218">
        <v>88</v>
      </c>
      <c r="K22" s="264">
        <f>VLOOKUP(A22,'[1]District Growth'!$A:$J,5,FALSE)</f>
        <v>88</v>
      </c>
      <c r="L22" s="95">
        <f>VLOOKUP(A22,'[1]District Growth'!$A:$K,6,FALSE)</f>
        <v>89</v>
      </c>
      <c r="M22" s="3">
        <f t="shared" si="0"/>
        <v>1</v>
      </c>
      <c r="N22" s="219">
        <f t="shared" si="1"/>
        <v>1.1363636363636465E-2</v>
      </c>
    </row>
    <row r="23" spans="1:14" s="9" customFormat="1" ht="15" customHeight="1" x14ac:dyDescent="0.2">
      <c r="A23" s="64">
        <v>2229</v>
      </c>
      <c r="B23" s="94" t="s">
        <v>1097</v>
      </c>
      <c r="C23" s="221">
        <v>230</v>
      </c>
      <c r="D23" s="217">
        <v>237</v>
      </c>
      <c r="E23" s="217">
        <v>235</v>
      </c>
      <c r="F23" s="221">
        <v>232</v>
      </c>
      <c r="G23" s="217">
        <v>224</v>
      </c>
      <c r="H23" s="217">
        <v>226</v>
      </c>
      <c r="I23" s="217">
        <v>217</v>
      </c>
      <c r="J23" s="218">
        <v>206</v>
      </c>
      <c r="K23" s="264">
        <f>VLOOKUP(A23,'[1]District Growth'!$A:$J,5,FALSE)</f>
        <v>186</v>
      </c>
      <c r="L23" s="95">
        <f>VLOOKUP(A23,'[1]District Growth'!$A:$K,6,FALSE)</f>
        <v>188</v>
      </c>
      <c r="M23" s="3">
        <f t="shared" si="0"/>
        <v>2</v>
      </c>
      <c r="N23" s="219">
        <f t="shared" si="1"/>
        <v>1.0752688172043001E-2</v>
      </c>
    </row>
    <row r="24" spans="1:14" s="9" customFormat="1" ht="15" customHeight="1" x14ac:dyDescent="0.2">
      <c r="A24" s="64">
        <v>2273</v>
      </c>
      <c r="B24" s="98" t="s">
        <v>1075</v>
      </c>
      <c r="C24" s="221">
        <v>39</v>
      </c>
      <c r="D24" s="217">
        <v>43</v>
      </c>
      <c r="E24" s="217">
        <v>27</v>
      </c>
      <c r="F24" s="221">
        <v>28</v>
      </c>
      <c r="G24" s="217">
        <v>29</v>
      </c>
      <c r="H24" s="217">
        <v>30</v>
      </c>
      <c r="I24" s="217">
        <v>29</v>
      </c>
      <c r="J24" s="218">
        <v>29</v>
      </c>
      <c r="K24" s="264">
        <f>VLOOKUP(A24,'[1]District Growth'!$A:$J,5,FALSE)</f>
        <v>26</v>
      </c>
      <c r="L24" s="95">
        <f>VLOOKUP(A24,'[1]District Growth'!$A:$K,6,FALSE)</f>
        <v>26</v>
      </c>
      <c r="M24" s="3">
        <f t="shared" si="0"/>
        <v>0</v>
      </c>
      <c r="N24" s="219">
        <f t="shared" si="1"/>
        <v>0</v>
      </c>
    </row>
    <row r="25" spans="1:14" s="9" customFormat="1" ht="15" customHeight="1" x14ac:dyDescent="0.2">
      <c r="A25" s="64">
        <v>2269</v>
      </c>
      <c r="B25" s="98" t="s">
        <v>1053</v>
      </c>
      <c r="C25" s="221">
        <v>49</v>
      </c>
      <c r="D25" s="217">
        <v>42</v>
      </c>
      <c r="E25" s="217">
        <v>41</v>
      </c>
      <c r="F25" s="221">
        <v>43</v>
      </c>
      <c r="G25" s="217">
        <v>34</v>
      </c>
      <c r="H25" s="217">
        <v>40</v>
      </c>
      <c r="I25" s="217">
        <v>36</v>
      </c>
      <c r="J25" s="218">
        <v>37</v>
      </c>
      <c r="K25" s="264">
        <f>VLOOKUP(A25,'[1]District Growth'!$A:$J,5,FALSE)</f>
        <v>36</v>
      </c>
      <c r="L25" s="95">
        <f>VLOOKUP(A25,'[1]District Growth'!$A:$K,6,FALSE)</f>
        <v>36</v>
      </c>
      <c r="M25" s="3">
        <f t="shared" si="0"/>
        <v>0</v>
      </c>
      <c r="N25" s="219">
        <f t="shared" si="1"/>
        <v>0</v>
      </c>
    </row>
    <row r="26" spans="1:14" s="9" customFormat="1" ht="15" customHeight="1" x14ac:dyDescent="0.2">
      <c r="A26" s="64">
        <v>2278</v>
      </c>
      <c r="B26" s="98" t="s">
        <v>1095</v>
      </c>
      <c r="C26" s="221">
        <v>71</v>
      </c>
      <c r="D26" s="217">
        <v>63</v>
      </c>
      <c r="E26" s="217">
        <v>76</v>
      </c>
      <c r="F26" s="221">
        <v>76</v>
      </c>
      <c r="G26" s="217">
        <v>62</v>
      </c>
      <c r="H26" s="217">
        <v>60</v>
      </c>
      <c r="I26" s="217">
        <v>52</v>
      </c>
      <c r="J26" s="218">
        <v>51</v>
      </c>
      <c r="K26" s="264">
        <f>VLOOKUP(A26,'[1]District Growth'!$A:$J,5,FALSE)</f>
        <v>50</v>
      </c>
      <c r="L26" s="95">
        <f>VLOOKUP(A26,'[1]District Growth'!$A:$K,6,FALSE)</f>
        <v>50</v>
      </c>
      <c r="M26" s="3">
        <f t="shared" si="0"/>
        <v>0</v>
      </c>
      <c r="N26" s="219">
        <f t="shared" si="1"/>
        <v>0</v>
      </c>
    </row>
    <row r="27" spans="1:14" s="9" customFormat="1" ht="15" customHeight="1" x14ac:dyDescent="0.2">
      <c r="A27" s="64">
        <v>88514</v>
      </c>
      <c r="B27" s="98" t="s">
        <v>1098</v>
      </c>
      <c r="C27" s="95"/>
      <c r="D27" s="217"/>
      <c r="E27" s="95"/>
      <c r="F27" s="95"/>
      <c r="G27" s="95"/>
      <c r="H27" s="95"/>
      <c r="I27" s="217">
        <v>20</v>
      </c>
      <c r="J27" s="218">
        <v>24</v>
      </c>
      <c r="K27" s="264">
        <f>VLOOKUP(A27,'[1]District Growth'!$A:$J,5,FALSE)</f>
        <v>18</v>
      </c>
      <c r="L27" s="95">
        <f>VLOOKUP(A27,'[1]District Growth'!$A:$K,6,FALSE)</f>
        <v>18</v>
      </c>
      <c r="M27" s="3">
        <f t="shared" si="0"/>
        <v>0</v>
      </c>
      <c r="N27" s="219">
        <f t="shared" si="1"/>
        <v>0</v>
      </c>
    </row>
    <row r="28" spans="1:14" s="9" customFormat="1" ht="15" customHeight="1" x14ac:dyDescent="0.2">
      <c r="A28" s="64">
        <v>2227</v>
      </c>
      <c r="B28" s="98" t="s">
        <v>1063</v>
      </c>
      <c r="C28" s="221">
        <v>26</v>
      </c>
      <c r="D28" s="217">
        <v>29</v>
      </c>
      <c r="E28" s="217">
        <v>27</v>
      </c>
      <c r="F28" s="221">
        <v>29</v>
      </c>
      <c r="G28" s="217">
        <v>37</v>
      </c>
      <c r="H28" s="217">
        <v>37</v>
      </c>
      <c r="I28" s="217">
        <v>34</v>
      </c>
      <c r="J28" s="218">
        <v>32</v>
      </c>
      <c r="K28" s="264">
        <f>VLOOKUP(A28,'[1]District Growth'!$A:$J,5,FALSE)</f>
        <v>28</v>
      </c>
      <c r="L28" s="95">
        <f>VLOOKUP(A28,'[1]District Growth'!$A:$K,6,FALSE)</f>
        <v>28</v>
      </c>
      <c r="M28" s="3">
        <f t="shared" si="0"/>
        <v>0</v>
      </c>
      <c r="N28" s="219">
        <f t="shared" si="1"/>
        <v>0</v>
      </c>
    </row>
    <row r="29" spans="1:14" s="9" customFormat="1" ht="15" customHeight="1" x14ac:dyDescent="0.2">
      <c r="A29" s="64">
        <v>2233</v>
      </c>
      <c r="B29" s="98" t="s">
        <v>1065</v>
      </c>
      <c r="C29" s="221">
        <v>14</v>
      </c>
      <c r="D29" s="217">
        <v>8</v>
      </c>
      <c r="E29" s="217">
        <v>11</v>
      </c>
      <c r="F29" s="221">
        <v>11</v>
      </c>
      <c r="G29" s="217">
        <v>10</v>
      </c>
      <c r="H29" s="217">
        <v>10</v>
      </c>
      <c r="I29" s="217">
        <v>10</v>
      </c>
      <c r="J29" s="218">
        <v>11</v>
      </c>
      <c r="K29" s="264">
        <f>VLOOKUP(A29,'[1]District Growth'!$A:$J,5,FALSE)</f>
        <v>12</v>
      </c>
      <c r="L29" s="95">
        <f>VLOOKUP(A29,'[1]District Growth'!$A:$K,6,FALSE)</f>
        <v>12</v>
      </c>
      <c r="M29" s="3">
        <f t="shared" si="0"/>
        <v>0</v>
      </c>
      <c r="N29" s="219">
        <f t="shared" si="1"/>
        <v>0</v>
      </c>
    </row>
    <row r="30" spans="1:14" s="9" customFormat="1" ht="15" customHeight="1" x14ac:dyDescent="0.2">
      <c r="A30" s="64">
        <v>2234</v>
      </c>
      <c r="B30" s="98" t="s">
        <v>1080</v>
      </c>
      <c r="C30" s="221">
        <v>52</v>
      </c>
      <c r="D30" s="217">
        <v>53</v>
      </c>
      <c r="E30" s="217">
        <v>47</v>
      </c>
      <c r="F30" s="221">
        <v>45</v>
      </c>
      <c r="G30" s="217">
        <v>42</v>
      </c>
      <c r="H30" s="217">
        <v>34</v>
      </c>
      <c r="I30" s="217">
        <v>41</v>
      </c>
      <c r="J30" s="218">
        <v>51</v>
      </c>
      <c r="K30" s="264">
        <f>VLOOKUP(A30,'[1]District Growth'!$A:$J,5,FALSE)</f>
        <v>50</v>
      </c>
      <c r="L30" s="95">
        <f>VLOOKUP(A30,'[1]District Growth'!$A:$K,6,FALSE)</f>
        <v>50</v>
      </c>
      <c r="M30" s="3">
        <f t="shared" si="0"/>
        <v>0</v>
      </c>
      <c r="N30" s="219">
        <f t="shared" si="1"/>
        <v>0</v>
      </c>
    </row>
    <row r="31" spans="1:14" s="9" customFormat="1" ht="15" customHeight="1" x14ac:dyDescent="0.2">
      <c r="A31" s="64">
        <v>2240</v>
      </c>
      <c r="B31" s="98" t="s">
        <v>951</v>
      </c>
      <c r="C31" s="221">
        <v>29</v>
      </c>
      <c r="D31" s="217">
        <v>27</v>
      </c>
      <c r="E31" s="217">
        <v>31</v>
      </c>
      <c r="F31" s="221">
        <v>27</v>
      </c>
      <c r="G31" s="217">
        <v>27</v>
      </c>
      <c r="H31" s="217">
        <v>31</v>
      </c>
      <c r="I31" s="217">
        <v>34</v>
      </c>
      <c r="J31" s="218">
        <v>30</v>
      </c>
      <c r="K31" s="264">
        <f>VLOOKUP(A31,'[1]District Growth'!$A:$J,5,FALSE)</f>
        <v>29</v>
      </c>
      <c r="L31" s="95">
        <f>VLOOKUP(A31,'[1]District Growth'!$A:$K,6,FALSE)</f>
        <v>29</v>
      </c>
      <c r="M31" s="3">
        <f t="shared" si="0"/>
        <v>0</v>
      </c>
      <c r="N31" s="219">
        <f t="shared" si="1"/>
        <v>0</v>
      </c>
    </row>
    <row r="32" spans="1:14" s="9" customFormat="1" ht="15" customHeight="1" x14ac:dyDescent="0.2">
      <c r="A32" s="64">
        <v>2242</v>
      </c>
      <c r="B32" s="98" t="s">
        <v>1066</v>
      </c>
      <c r="C32" s="221">
        <v>20</v>
      </c>
      <c r="D32" s="217">
        <v>21</v>
      </c>
      <c r="E32" s="217">
        <v>21</v>
      </c>
      <c r="F32" s="221">
        <v>21</v>
      </c>
      <c r="G32" s="217">
        <v>18</v>
      </c>
      <c r="H32" s="217">
        <v>15</v>
      </c>
      <c r="I32" s="217">
        <v>15</v>
      </c>
      <c r="J32" s="218">
        <v>17</v>
      </c>
      <c r="K32" s="264">
        <f>VLOOKUP(A32,'[1]District Growth'!$A:$J,5,FALSE)</f>
        <v>16</v>
      </c>
      <c r="L32" s="95">
        <f>VLOOKUP(A32,'[1]District Growth'!$A:$K,6,FALSE)</f>
        <v>16</v>
      </c>
      <c r="M32" s="3">
        <f t="shared" si="0"/>
        <v>0</v>
      </c>
      <c r="N32" s="219">
        <f t="shared" si="1"/>
        <v>0</v>
      </c>
    </row>
    <row r="33" spans="1:14" s="9" customFormat="1" ht="15" customHeight="1" x14ac:dyDescent="0.2">
      <c r="A33" s="64">
        <v>2243</v>
      </c>
      <c r="B33" s="98" t="s">
        <v>1067</v>
      </c>
      <c r="C33" s="221">
        <v>23</v>
      </c>
      <c r="D33" s="217">
        <v>21</v>
      </c>
      <c r="E33" s="217">
        <v>19</v>
      </c>
      <c r="F33" s="221">
        <v>23</v>
      </c>
      <c r="G33" s="217">
        <v>23</v>
      </c>
      <c r="H33" s="217">
        <v>19</v>
      </c>
      <c r="I33" s="217">
        <v>17</v>
      </c>
      <c r="J33" s="218">
        <v>18</v>
      </c>
      <c r="K33" s="264">
        <f>VLOOKUP(A33,'[1]District Growth'!$A:$J,5,FALSE)</f>
        <v>21</v>
      </c>
      <c r="L33" s="95">
        <f>VLOOKUP(A33,'[1]District Growth'!$A:$K,6,FALSE)</f>
        <v>21</v>
      </c>
      <c r="M33" s="3">
        <f t="shared" si="0"/>
        <v>0</v>
      </c>
      <c r="N33" s="219">
        <f t="shared" si="1"/>
        <v>0</v>
      </c>
    </row>
    <row r="34" spans="1:14" s="9" customFormat="1" ht="15" customHeight="1" x14ac:dyDescent="0.2">
      <c r="A34" s="64">
        <v>2249</v>
      </c>
      <c r="B34" s="98" t="s">
        <v>1081</v>
      </c>
      <c r="C34" s="221">
        <v>52</v>
      </c>
      <c r="D34" s="217">
        <v>51</v>
      </c>
      <c r="E34" s="217">
        <v>42</v>
      </c>
      <c r="F34" s="221">
        <v>45</v>
      </c>
      <c r="G34" s="217">
        <v>49</v>
      </c>
      <c r="H34" s="217">
        <v>53</v>
      </c>
      <c r="I34" s="217">
        <v>55</v>
      </c>
      <c r="J34" s="218">
        <v>51</v>
      </c>
      <c r="K34" s="264">
        <f>VLOOKUP(A34,'[1]District Growth'!$A:$J,5,FALSE)</f>
        <v>48</v>
      </c>
      <c r="L34" s="95">
        <f>VLOOKUP(A34,'[1]District Growth'!$A:$K,6,FALSE)</f>
        <v>48</v>
      </c>
      <c r="M34" s="3">
        <f t="shared" si="0"/>
        <v>0</v>
      </c>
      <c r="N34" s="219">
        <f t="shared" si="1"/>
        <v>0</v>
      </c>
    </row>
    <row r="35" spans="1:14" s="9" customFormat="1" ht="15" customHeight="1" x14ac:dyDescent="0.2">
      <c r="A35" s="64">
        <v>2256</v>
      </c>
      <c r="B35" s="98" t="s">
        <v>1069</v>
      </c>
      <c r="C35" s="221">
        <v>26</v>
      </c>
      <c r="D35" s="217">
        <v>23</v>
      </c>
      <c r="E35" s="217">
        <v>21</v>
      </c>
      <c r="F35" s="221">
        <v>23</v>
      </c>
      <c r="G35" s="217">
        <v>24</v>
      </c>
      <c r="H35" s="217">
        <v>22</v>
      </c>
      <c r="I35" s="217">
        <v>23</v>
      </c>
      <c r="J35" s="218">
        <v>24</v>
      </c>
      <c r="K35" s="264">
        <f>VLOOKUP(A35,'[1]District Growth'!$A:$J,5,FALSE)</f>
        <v>26</v>
      </c>
      <c r="L35" s="95">
        <f>VLOOKUP(A35,'[1]District Growth'!$A:$K,6,FALSE)</f>
        <v>26</v>
      </c>
      <c r="M35" s="3">
        <f t="shared" ref="M35:M66" si="2">L35-K35</f>
        <v>0</v>
      </c>
      <c r="N35" s="219">
        <f t="shared" ref="N35:N67" si="3">(L35/K35)-1</f>
        <v>0</v>
      </c>
    </row>
    <row r="36" spans="1:14" s="9" customFormat="1" ht="15" customHeight="1" x14ac:dyDescent="0.2">
      <c r="A36" s="64">
        <v>2257</v>
      </c>
      <c r="B36" s="98" t="s">
        <v>1088</v>
      </c>
      <c r="C36" s="221">
        <v>63</v>
      </c>
      <c r="D36" s="217">
        <v>62</v>
      </c>
      <c r="E36" s="217">
        <v>59</v>
      </c>
      <c r="F36" s="221">
        <v>61</v>
      </c>
      <c r="G36" s="217">
        <v>61</v>
      </c>
      <c r="H36" s="217">
        <v>58</v>
      </c>
      <c r="I36" s="217">
        <v>48</v>
      </c>
      <c r="J36" s="218">
        <v>53</v>
      </c>
      <c r="K36" s="264">
        <f>VLOOKUP(A36,'[1]District Growth'!$A:$J,5,FALSE)</f>
        <v>45</v>
      </c>
      <c r="L36" s="95">
        <f>VLOOKUP(A36,'[1]District Growth'!$A:$K,6,FALSE)</f>
        <v>45</v>
      </c>
      <c r="M36" s="3">
        <f t="shared" si="2"/>
        <v>0</v>
      </c>
      <c r="N36" s="219">
        <f t="shared" si="3"/>
        <v>0</v>
      </c>
    </row>
    <row r="37" spans="1:14" s="9" customFormat="1" ht="15" customHeight="1" x14ac:dyDescent="0.2">
      <c r="A37" s="64">
        <v>2259</v>
      </c>
      <c r="B37" s="98" t="s">
        <v>1071</v>
      </c>
      <c r="C37" s="221">
        <v>25</v>
      </c>
      <c r="D37" s="217">
        <v>23</v>
      </c>
      <c r="E37" s="217">
        <v>25</v>
      </c>
      <c r="F37" s="221">
        <v>26</v>
      </c>
      <c r="G37" s="217">
        <v>30</v>
      </c>
      <c r="H37" s="217">
        <v>32</v>
      </c>
      <c r="I37" s="217">
        <v>31</v>
      </c>
      <c r="J37" s="218">
        <v>30</v>
      </c>
      <c r="K37" s="264">
        <f>VLOOKUP(A37,'[1]District Growth'!$A:$J,5,FALSE)</f>
        <v>30</v>
      </c>
      <c r="L37" s="95">
        <f>VLOOKUP(A37,'[1]District Growth'!$A:$K,6,FALSE)</f>
        <v>30</v>
      </c>
      <c r="M37" s="3">
        <f t="shared" si="2"/>
        <v>0</v>
      </c>
      <c r="N37" s="219">
        <f t="shared" si="3"/>
        <v>0</v>
      </c>
    </row>
    <row r="38" spans="1:14" s="9" customFormat="1" ht="15" customHeight="1" x14ac:dyDescent="0.2">
      <c r="A38" s="64">
        <v>2260</v>
      </c>
      <c r="B38" s="98" t="s">
        <v>1100</v>
      </c>
      <c r="C38" s="221">
        <v>22</v>
      </c>
      <c r="D38" s="217">
        <v>18</v>
      </c>
      <c r="E38" s="217">
        <v>19</v>
      </c>
      <c r="F38" s="221">
        <v>19</v>
      </c>
      <c r="G38" s="217">
        <v>19</v>
      </c>
      <c r="H38" s="217">
        <v>25</v>
      </c>
      <c r="I38" s="217">
        <v>21</v>
      </c>
      <c r="J38" s="218">
        <v>23</v>
      </c>
      <c r="K38" s="264">
        <f>VLOOKUP(A38,'[1]District Growth'!$A:$J,5,FALSE)</f>
        <v>22</v>
      </c>
      <c r="L38" s="95">
        <f>VLOOKUP(A38,'[1]District Growth'!$A:$K,6,FALSE)</f>
        <v>22</v>
      </c>
      <c r="M38" s="3">
        <f t="shared" si="2"/>
        <v>0</v>
      </c>
      <c r="N38" s="219">
        <f t="shared" si="3"/>
        <v>0</v>
      </c>
    </row>
    <row r="39" spans="1:14" s="9" customFormat="1" ht="15" customHeight="1" x14ac:dyDescent="0.2">
      <c r="A39" s="64">
        <v>2261</v>
      </c>
      <c r="B39" s="98" t="s">
        <v>1101</v>
      </c>
      <c r="C39" s="221">
        <v>10</v>
      </c>
      <c r="D39" s="217">
        <v>10</v>
      </c>
      <c r="E39" s="217">
        <v>12</v>
      </c>
      <c r="F39" s="221">
        <v>11</v>
      </c>
      <c r="G39" s="217">
        <v>11</v>
      </c>
      <c r="H39" s="217">
        <v>10</v>
      </c>
      <c r="I39" s="217">
        <v>10</v>
      </c>
      <c r="J39" s="218">
        <v>11</v>
      </c>
      <c r="K39" s="264">
        <f>VLOOKUP(A39,'[1]District Growth'!$A:$J,5,FALSE)</f>
        <v>10</v>
      </c>
      <c r="L39" s="95">
        <f>VLOOKUP(A39,'[1]District Growth'!$A:$K,6,FALSE)</f>
        <v>10</v>
      </c>
      <c r="M39" s="3">
        <f t="shared" si="2"/>
        <v>0</v>
      </c>
      <c r="N39" s="219">
        <f t="shared" si="3"/>
        <v>0</v>
      </c>
    </row>
    <row r="40" spans="1:14" s="9" customFormat="1" ht="15" customHeight="1" x14ac:dyDescent="0.2">
      <c r="A40" s="64">
        <v>2263</v>
      </c>
      <c r="B40" s="98" t="s">
        <v>1094</v>
      </c>
      <c r="C40" s="221">
        <v>25</v>
      </c>
      <c r="D40" s="217">
        <v>25</v>
      </c>
      <c r="E40" s="217">
        <v>25</v>
      </c>
      <c r="F40" s="221">
        <v>22</v>
      </c>
      <c r="G40" s="217">
        <v>20</v>
      </c>
      <c r="H40" s="217">
        <v>20</v>
      </c>
      <c r="I40" s="217">
        <v>18</v>
      </c>
      <c r="J40" s="218">
        <v>18</v>
      </c>
      <c r="K40" s="264">
        <f>VLOOKUP(A40,'[1]District Growth'!$A:$J,5,FALSE)</f>
        <v>16</v>
      </c>
      <c r="L40" s="95">
        <f>VLOOKUP(A40,'[1]District Growth'!$A:$K,6,FALSE)</f>
        <v>16</v>
      </c>
      <c r="M40" s="3">
        <f t="shared" si="2"/>
        <v>0</v>
      </c>
      <c r="N40" s="219">
        <f t="shared" si="3"/>
        <v>0</v>
      </c>
    </row>
    <row r="41" spans="1:14" s="9" customFormat="1" ht="15" customHeight="1" x14ac:dyDescent="0.2">
      <c r="A41" s="64">
        <v>2271</v>
      </c>
      <c r="B41" s="98" t="s">
        <v>356</v>
      </c>
      <c r="C41" s="221">
        <v>55</v>
      </c>
      <c r="D41" s="217">
        <v>59</v>
      </c>
      <c r="E41" s="217">
        <v>53</v>
      </c>
      <c r="F41" s="221">
        <v>49</v>
      </c>
      <c r="G41" s="217">
        <v>56</v>
      </c>
      <c r="H41" s="217">
        <v>55</v>
      </c>
      <c r="I41" s="217">
        <v>57</v>
      </c>
      <c r="J41" s="218">
        <v>54</v>
      </c>
      <c r="K41" s="264">
        <f>VLOOKUP(A41,'[1]District Growth'!$A:$J,5,FALSE)</f>
        <v>59</v>
      </c>
      <c r="L41" s="95">
        <f>VLOOKUP(A41,'[1]District Growth'!$A:$K,6,FALSE)</f>
        <v>59</v>
      </c>
      <c r="M41" s="3">
        <f t="shared" si="2"/>
        <v>0</v>
      </c>
      <c r="N41" s="219">
        <f t="shared" si="3"/>
        <v>0</v>
      </c>
    </row>
    <row r="42" spans="1:14" s="9" customFormat="1" ht="15" customHeight="1" x14ac:dyDescent="0.2">
      <c r="A42" s="64">
        <v>2274</v>
      </c>
      <c r="B42" s="98" t="s">
        <v>1076</v>
      </c>
      <c r="C42" s="221">
        <v>29</v>
      </c>
      <c r="D42" s="217">
        <v>33</v>
      </c>
      <c r="E42" s="217">
        <v>29</v>
      </c>
      <c r="F42" s="221">
        <v>26</v>
      </c>
      <c r="G42" s="217">
        <v>26</v>
      </c>
      <c r="H42" s="217">
        <v>26</v>
      </c>
      <c r="I42" s="217">
        <v>26</v>
      </c>
      <c r="J42" s="218">
        <v>23</v>
      </c>
      <c r="K42" s="264">
        <f>VLOOKUP(A42,'[1]District Growth'!$A:$J,5,FALSE)</f>
        <v>23</v>
      </c>
      <c r="L42" s="95">
        <f>VLOOKUP(A42,'[1]District Growth'!$A:$K,6,FALSE)</f>
        <v>23</v>
      </c>
      <c r="M42" s="3">
        <f t="shared" si="2"/>
        <v>0</v>
      </c>
      <c r="N42" s="219">
        <f t="shared" si="3"/>
        <v>0</v>
      </c>
    </row>
    <row r="43" spans="1:14" s="9" customFormat="1" ht="15" customHeight="1" x14ac:dyDescent="0.2">
      <c r="A43" s="64">
        <v>2275</v>
      </c>
      <c r="B43" s="98" t="s">
        <v>1046</v>
      </c>
      <c r="C43" s="221">
        <v>28</v>
      </c>
      <c r="D43" s="217">
        <v>25</v>
      </c>
      <c r="E43" s="217">
        <v>30</v>
      </c>
      <c r="F43" s="221">
        <v>31</v>
      </c>
      <c r="G43" s="217">
        <v>30</v>
      </c>
      <c r="H43" s="217">
        <v>26</v>
      </c>
      <c r="I43" s="217">
        <v>27</v>
      </c>
      <c r="J43" s="218">
        <v>22</v>
      </c>
      <c r="K43" s="264">
        <f>VLOOKUP(A43,'[1]District Growth'!$A:$J,5,FALSE)</f>
        <v>28</v>
      </c>
      <c r="L43" s="95">
        <f>VLOOKUP(A43,'[1]District Growth'!$A:$K,6,FALSE)</f>
        <v>28</v>
      </c>
      <c r="M43" s="3">
        <f t="shared" si="2"/>
        <v>0</v>
      </c>
      <c r="N43" s="219">
        <f t="shared" si="3"/>
        <v>0</v>
      </c>
    </row>
    <row r="44" spans="1:14" s="9" customFormat="1" ht="15" customHeight="1" x14ac:dyDescent="0.2">
      <c r="A44" s="64">
        <v>23161</v>
      </c>
      <c r="B44" s="98" t="s">
        <v>1102</v>
      </c>
      <c r="C44" s="221">
        <v>47</v>
      </c>
      <c r="D44" s="217">
        <v>47</v>
      </c>
      <c r="E44" s="217">
        <v>44</v>
      </c>
      <c r="F44" s="221">
        <v>40</v>
      </c>
      <c r="G44" s="217">
        <v>41</v>
      </c>
      <c r="H44" s="217">
        <v>42</v>
      </c>
      <c r="I44" s="217">
        <v>38</v>
      </c>
      <c r="J44" s="218">
        <v>42</v>
      </c>
      <c r="K44" s="264">
        <f>VLOOKUP(A44,'[1]District Growth'!$A:$J,5,FALSE)</f>
        <v>38</v>
      </c>
      <c r="L44" s="95">
        <f>VLOOKUP(A44,'[1]District Growth'!$A:$K,6,FALSE)</f>
        <v>38</v>
      </c>
      <c r="M44" s="3">
        <f t="shared" si="2"/>
        <v>0</v>
      </c>
      <c r="N44" s="219">
        <f t="shared" si="3"/>
        <v>0</v>
      </c>
    </row>
    <row r="45" spans="1:14" s="9" customFormat="1" ht="15" customHeight="1" x14ac:dyDescent="0.2">
      <c r="A45" s="64">
        <v>31592</v>
      </c>
      <c r="B45" s="98" t="s">
        <v>1078</v>
      </c>
      <c r="C45" s="221">
        <v>22</v>
      </c>
      <c r="D45" s="217">
        <v>19</v>
      </c>
      <c r="E45" s="217">
        <v>19</v>
      </c>
      <c r="F45" s="221">
        <v>17</v>
      </c>
      <c r="G45" s="217">
        <v>20</v>
      </c>
      <c r="H45" s="217">
        <v>21</v>
      </c>
      <c r="I45" s="217">
        <v>22</v>
      </c>
      <c r="J45" s="218">
        <v>24</v>
      </c>
      <c r="K45" s="264">
        <f>VLOOKUP(A45,'[1]District Growth'!$A:$J,5,FALSE)</f>
        <v>23</v>
      </c>
      <c r="L45" s="95">
        <f>VLOOKUP(A45,'[1]District Growth'!$A:$K,6,FALSE)</f>
        <v>23</v>
      </c>
      <c r="M45" s="3">
        <f t="shared" si="2"/>
        <v>0</v>
      </c>
      <c r="N45" s="219">
        <f t="shared" si="3"/>
        <v>0</v>
      </c>
    </row>
    <row r="46" spans="1:14" s="9" customFormat="1" ht="15" customHeight="1" x14ac:dyDescent="0.2">
      <c r="A46" s="64">
        <v>2235</v>
      </c>
      <c r="B46" s="98" t="s">
        <v>51</v>
      </c>
      <c r="C46" s="221">
        <v>85</v>
      </c>
      <c r="D46" s="217">
        <v>90</v>
      </c>
      <c r="E46" s="217">
        <v>77</v>
      </c>
      <c r="F46" s="221">
        <v>75</v>
      </c>
      <c r="G46" s="217">
        <v>80</v>
      </c>
      <c r="H46" s="217">
        <v>79</v>
      </c>
      <c r="I46" s="217">
        <v>80</v>
      </c>
      <c r="J46" s="218">
        <v>80</v>
      </c>
      <c r="K46" s="264">
        <f>VLOOKUP(A46,'[1]District Growth'!$A:$J,5,FALSE)</f>
        <v>76</v>
      </c>
      <c r="L46" s="95">
        <f>VLOOKUP(A46,'[1]District Growth'!$A:$K,6,FALSE)</f>
        <v>76</v>
      </c>
      <c r="M46" s="3">
        <f t="shared" si="2"/>
        <v>0</v>
      </c>
      <c r="N46" s="219">
        <f t="shared" si="3"/>
        <v>0</v>
      </c>
    </row>
    <row r="47" spans="1:14" s="9" customFormat="1" ht="15" customHeight="1" x14ac:dyDescent="0.2">
      <c r="A47" s="64">
        <v>2241</v>
      </c>
      <c r="B47" s="98" t="s">
        <v>1084</v>
      </c>
      <c r="C47" s="221">
        <v>48</v>
      </c>
      <c r="D47" s="217">
        <v>45</v>
      </c>
      <c r="E47" s="217">
        <v>43</v>
      </c>
      <c r="F47" s="221">
        <v>36</v>
      </c>
      <c r="G47" s="217">
        <v>34</v>
      </c>
      <c r="H47" s="217">
        <v>33</v>
      </c>
      <c r="I47" s="217">
        <v>32</v>
      </c>
      <c r="J47" s="218">
        <v>32</v>
      </c>
      <c r="K47" s="264">
        <f>VLOOKUP(A47,'[1]District Growth'!$A:$J,5,FALSE)</f>
        <v>31</v>
      </c>
      <c r="L47" s="95">
        <f>VLOOKUP(A47,'[1]District Growth'!$A:$K,6,FALSE)</f>
        <v>31</v>
      </c>
      <c r="M47" s="3">
        <f t="shared" si="2"/>
        <v>0</v>
      </c>
      <c r="N47" s="219">
        <f t="shared" si="3"/>
        <v>0</v>
      </c>
    </row>
    <row r="48" spans="1:14" s="9" customFormat="1" ht="15" customHeight="1" x14ac:dyDescent="0.2">
      <c r="A48" s="64">
        <v>2262</v>
      </c>
      <c r="B48" s="98" t="s">
        <v>1093</v>
      </c>
      <c r="C48" s="221">
        <v>158</v>
      </c>
      <c r="D48" s="217">
        <v>163</v>
      </c>
      <c r="E48" s="217">
        <v>157</v>
      </c>
      <c r="F48" s="221">
        <v>157</v>
      </c>
      <c r="G48" s="217">
        <v>150</v>
      </c>
      <c r="H48" s="217">
        <v>146</v>
      </c>
      <c r="I48" s="217">
        <v>145</v>
      </c>
      <c r="J48" s="218">
        <v>133</v>
      </c>
      <c r="K48" s="264">
        <f>VLOOKUP(A48,'[1]District Growth'!$A:$J,5,FALSE)</f>
        <v>127</v>
      </c>
      <c r="L48" s="95">
        <f>VLOOKUP(A48,'[1]District Growth'!$A:$K,6,FALSE)</f>
        <v>127</v>
      </c>
      <c r="M48" s="3">
        <f t="shared" si="2"/>
        <v>0</v>
      </c>
      <c r="N48" s="219">
        <f t="shared" si="3"/>
        <v>0</v>
      </c>
    </row>
    <row r="49" spans="1:14" s="9" customFormat="1" ht="15" customHeight="1" x14ac:dyDescent="0.2">
      <c r="A49" s="64">
        <v>2231</v>
      </c>
      <c r="B49" s="72" t="s">
        <v>1055</v>
      </c>
      <c r="C49" s="221">
        <v>64</v>
      </c>
      <c r="D49" s="217">
        <v>64</v>
      </c>
      <c r="E49" s="217">
        <v>55</v>
      </c>
      <c r="F49" s="221">
        <v>56</v>
      </c>
      <c r="G49" s="217">
        <v>58</v>
      </c>
      <c r="H49" s="217">
        <v>58</v>
      </c>
      <c r="I49" s="217">
        <v>58</v>
      </c>
      <c r="J49" s="218">
        <v>56</v>
      </c>
      <c r="K49" s="264">
        <f>VLOOKUP(A49,'[1]District Growth'!$A:$J,5,FALSE)</f>
        <v>62</v>
      </c>
      <c r="L49" s="95">
        <f>VLOOKUP(A49,'[1]District Growth'!$A:$K,6,FALSE)</f>
        <v>61</v>
      </c>
      <c r="M49" s="3">
        <f t="shared" si="2"/>
        <v>-1</v>
      </c>
      <c r="N49" s="219">
        <f t="shared" si="3"/>
        <v>-1.6129032258064502E-2</v>
      </c>
    </row>
    <row r="50" spans="1:14" s="9" customFormat="1" ht="15" customHeight="1" x14ac:dyDescent="0.2">
      <c r="A50" s="64">
        <v>23081</v>
      </c>
      <c r="B50" s="72" t="s">
        <v>1059</v>
      </c>
      <c r="C50" s="221">
        <v>51</v>
      </c>
      <c r="D50" s="217">
        <v>59</v>
      </c>
      <c r="E50" s="217">
        <v>58</v>
      </c>
      <c r="F50" s="221">
        <v>55</v>
      </c>
      <c r="G50" s="217">
        <v>52</v>
      </c>
      <c r="H50" s="217">
        <v>55</v>
      </c>
      <c r="I50" s="217">
        <v>47</v>
      </c>
      <c r="J50" s="218">
        <v>51</v>
      </c>
      <c r="K50" s="264">
        <f>VLOOKUP(A50,'[1]District Growth'!$A:$J,5,FALSE)</f>
        <v>56</v>
      </c>
      <c r="L50" s="95">
        <f>VLOOKUP(A50,'[1]District Growth'!$A:$K,6,FALSE)</f>
        <v>55</v>
      </c>
      <c r="M50" s="3">
        <f t="shared" si="2"/>
        <v>-1</v>
      </c>
      <c r="N50" s="219">
        <f t="shared" si="3"/>
        <v>-1.7857142857142905E-2</v>
      </c>
    </row>
    <row r="51" spans="1:14" s="9" customFormat="1" ht="15" customHeight="1" x14ac:dyDescent="0.2">
      <c r="A51" s="64">
        <v>2245</v>
      </c>
      <c r="B51" s="72" t="s">
        <v>1087</v>
      </c>
      <c r="C51" s="221">
        <v>133</v>
      </c>
      <c r="D51" s="217">
        <v>123</v>
      </c>
      <c r="E51" s="217">
        <v>123</v>
      </c>
      <c r="F51" s="221">
        <v>120</v>
      </c>
      <c r="G51" s="217">
        <v>111</v>
      </c>
      <c r="H51" s="217">
        <v>113</v>
      </c>
      <c r="I51" s="217">
        <v>110</v>
      </c>
      <c r="J51" s="218">
        <v>107</v>
      </c>
      <c r="K51" s="264">
        <f>VLOOKUP(A51,'[1]District Growth'!$A:$J,5,FALSE)</f>
        <v>101</v>
      </c>
      <c r="L51" s="95">
        <f>VLOOKUP(A51,'[1]District Growth'!$A:$K,6,FALSE)</f>
        <v>99</v>
      </c>
      <c r="M51" s="3">
        <f t="shared" si="2"/>
        <v>-2</v>
      </c>
      <c r="N51" s="219">
        <f t="shared" si="3"/>
        <v>-1.980198019801982E-2</v>
      </c>
    </row>
    <row r="52" spans="1:14" s="9" customFormat="1" ht="15" customHeight="1" x14ac:dyDescent="0.2">
      <c r="A52" s="64">
        <v>2251</v>
      </c>
      <c r="B52" s="72" t="s">
        <v>211</v>
      </c>
      <c r="C52" s="221">
        <v>50</v>
      </c>
      <c r="D52" s="217">
        <v>52</v>
      </c>
      <c r="E52" s="217">
        <v>55</v>
      </c>
      <c r="F52" s="221">
        <v>57</v>
      </c>
      <c r="G52" s="217">
        <v>54</v>
      </c>
      <c r="H52" s="217">
        <v>53</v>
      </c>
      <c r="I52" s="217">
        <v>54</v>
      </c>
      <c r="J52" s="218">
        <v>47</v>
      </c>
      <c r="K52" s="264">
        <f>VLOOKUP(A52,'[1]District Growth'!$A:$J,5,FALSE)</f>
        <v>39</v>
      </c>
      <c r="L52" s="95">
        <f>VLOOKUP(A52,'[1]District Growth'!$A:$K,6,FALSE)</f>
        <v>38</v>
      </c>
      <c r="M52" s="3">
        <f t="shared" si="2"/>
        <v>-1</v>
      </c>
      <c r="N52" s="219">
        <f t="shared" si="3"/>
        <v>-2.5641025641025661E-2</v>
      </c>
    </row>
    <row r="53" spans="1:14" s="9" customFormat="1" ht="15" customHeight="1" x14ac:dyDescent="0.2">
      <c r="A53" s="64">
        <v>2238</v>
      </c>
      <c r="B53" s="72" t="s">
        <v>1051</v>
      </c>
      <c r="C53" s="221">
        <v>53</v>
      </c>
      <c r="D53" s="217">
        <v>52</v>
      </c>
      <c r="E53" s="217">
        <v>49</v>
      </c>
      <c r="F53" s="221">
        <v>50</v>
      </c>
      <c r="G53" s="217">
        <v>41</v>
      </c>
      <c r="H53" s="217">
        <v>41</v>
      </c>
      <c r="I53" s="217">
        <v>34</v>
      </c>
      <c r="J53" s="218">
        <v>30</v>
      </c>
      <c r="K53" s="264">
        <f>VLOOKUP(A53,'[1]District Growth'!$A:$J,5,FALSE)</f>
        <v>39</v>
      </c>
      <c r="L53" s="95">
        <f>VLOOKUP(A53,'[1]District Growth'!$A:$K,6,FALSE)</f>
        <v>38</v>
      </c>
      <c r="M53" s="3">
        <f t="shared" si="2"/>
        <v>-1</v>
      </c>
      <c r="N53" s="219">
        <f t="shared" si="3"/>
        <v>-2.5641025641025661E-2</v>
      </c>
    </row>
    <row r="54" spans="1:14" s="9" customFormat="1" ht="15" customHeight="1" x14ac:dyDescent="0.2">
      <c r="A54" s="64">
        <v>2253</v>
      </c>
      <c r="B54" s="72" t="s">
        <v>1079</v>
      </c>
      <c r="C54" s="221">
        <v>53</v>
      </c>
      <c r="D54" s="217">
        <v>53</v>
      </c>
      <c r="E54" s="217">
        <v>55</v>
      </c>
      <c r="F54" s="221">
        <v>56</v>
      </c>
      <c r="G54" s="217">
        <v>59</v>
      </c>
      <c r="H54" s="217">
        <v>59</v>
      </c>
      <c r="I54" s="217">
        <v>56</v>
      </c>
      <c r="J54" s="218">
        <v>60</v>
      </c>
      <c r="K54" s="264">
        <f>VLOOKUP(A54,'[1]District Growth'!$A:$J,5,FALSE)</f>
        <v>59</v>
      </c>
      <c r="L54" s="95">
        <f>VLOOKUP(A54,'[1]District Growth'!$A:$K,6,FALSE)</f>
        <v>57</v>
      </c>
      <c r="M54" s="3">
        <f t="shared" si="2"/>
        <v>-2</v>
      </c>
      <c r="N54" s="219">
        <f t="shared" si="3"/>
        <v>-3.3898305084745783E-2</v>
      </c>
    </row>
    <row r="55" spans="1:14" s="9" customFormat="1" ht="15" customHeight="1" x14ac:dyDescent="0.2">
      <c r="A55" s="64">
        <v>2247</v>
      </c>
      <c r="B55" s="72" t="s">
        <v>1085</v>
      </c>
      <c r="C55" s="221">
        <v>42</v>
      </c>
      <c r="D55" s="217">
        <v>40</v>
      </c>
      <c r="E55" s="217">
        <v>37</v>
      </c>
      <c r="F55" s="221">
        <v>38</v>
      </c>
      <c r="G55" s="217">
        <v>34</v>
      </c>
      <c r="H55" s="217">
        <v>31</v>
      </c>
      <c r="I55" s="217">
        <v>29</v>
      </c>
      <c r="J55" s="218">
        <v>29</v>
      </c>
      <c r="K55" s="264">
        <f>VLOOKUP(A55,'[1]District Growth'!$A:$J,5,FALSE)</f>
        <v>27</v>
      </c>
      <c r="L55" s="95">
        <f>VLOOKUP(A55,'[1]District Growth'!$A:$K,6,FALSE)</f>
        <v>26</v>
      </c>
      <c r="M55" s="3">
        <f t="shared" si="2"/>
        <v>-1</v>
      </c>
      <c r="N55" s="219">
        <f t="shared" si="3"/>
        <v>-3.703703703703709E-2</v>
      </c>
    </row>
    <row r="56" spans="1:14" s="9" customFormat="1" ht="15" customHeight="1" x14ac:dyDescent="0.2">
      <c r="A56" s="64">
        <v>2246</v>
      </c>
      <c r="B56" s="72" t="s">
        <v>1089</v>
      </c>
      <c r="C56" s="221">
        <v>294</v>
      </c>
      <c r="D56" s="217">
        <v>293</v>
      </c>
      <c r="E56" s="217">
        <v>278</v>
      </c>
      <c r="F56" s="221">
        <v>278</v>
      </c>
      <c r="G56" s="217">
        <v>276</v>
      </c>
      <c r="H56" s="217">
        <v>270</v>
      </c>
      <c r="I56" s="217">
        <v>269</v>
      </c>
      <c r="J56" s="218">
        <v>255</v>
      </c>
      <c r="K56" s="264">
        <f>VLOOKUP(A56,'[1]District Growth'!$A:$J,5,FALSE)</f>
        <v>240</v>
      </c>
      <c r="L56" s="95">
        <f>VLOOKUP(A56,'[1]District Growth'!$A:$K,6,FALSE)</f>
        <v>231</v>
      </c>
      <c r="M56" s="3">
        <f t="shared" si="2"/>
        <v>-9</v>
      </c>
      <c r="N56" s="219">
        <f t="shared" si="3"/>
        <v>-3.7499999999999978E-2</v>
      </c>
    </row>
    <row r="57" spans="1:14" s="9" customFormat="1" ht="15" customHeight="1" x14ac:dyDescent="0.2">
      <c r="A57" s="64">
        <v>84626</v>
      </c>
      <c r="B57" s="271" t="s">
        <v>1047</v>
      </c>
      <c r="C57" s="95"/>
      <c r="D57" s="217">
        <v>25</v>
      </c>
      <c r="E57" s="217">
        <v>23</v>
      </c>
      <c r="F57" s="221">
        <v>30</v>
      </c>
      <c r="G57" s="217">
        <v>31</v>
      </c>
      <c r="H57" s="217">
        <v>18</v>
      </c>
      <c r="I57" s="217">
        <v>19</v>
      </c>
      <c r="J57" s="218">
        <v>20</v>
      </c>
      <c r="K57" s="264">
        <f>VLOOKUP(A57,'[1]District Growth'!$A:$J,5,FALSE)</f>
        <v>24</v>
      </c>
      <c r="L57" s="95">
        <f>VLOOKUP(A57,'[1]District Growth'!$A:$K,6,FALSE)</f>
        <v>23</v>
      </c>
      <c r="M57" s="3">
        <f t="shared" si="2"/>
        <v>-1</v>
      </c>
      <c r="N57" s="219">
        <f t="shared" si="3"/>
        <v>-4.166666666666663E-2</v>
      </c>
    </row>
    <row r="58" spans="1:14" s="9" customFormat="1" ht="15" customHeight="1" x14ac:dyDescent="0.2">
      <c r="A58" s="64">
        <v>2248</v>
      </c>
      <c r="B58" s="72" t="s">
        <v>638</v>
      </c>
      <c r="C58" s="221">
        <v>60</v>
      </c>
      <c r="D58" s="217">
        <v>62</v>
      </c>
      <c r="E58" s="217">
        <v>63</v>
      </c>
      <c r="F58" s="221">
        <v>58</v>
      </c>
      <c r="G58" s="217">
        <v>74</v>
      </c>
      <c r="H58" s="217">
        <v>60</v>
      </c>
      <c r="I58" s="217">
        <v>57</v>
      </c>
      <c r="J58" s="218">
        <v>56</v>
      </c>
      <c r="K58" s="264">
        <f>VLOOKUP(A58,'[1]District Growth'!$A:$J,5,FALSE)</f>
        <v>47</v>
      </c>
      <c r="L58" s="95">
        <f>VLOOKUP(A58,'[1]District Growth'!$A:$K,6,FALSE)</f>
        <v>45</v>
      </c>
      <c r="M58" s="3">
        <f t="shared" si="2"/>
        <v>-2</v>
      </c>
      <c r="N58" s="219">
        <f t="shared" si="3"/>
        <v>-4.2553191489361653E-2</v>
      </c>
    </row>
    <row r="59" spans="1:14" s="9" customFormat="1" ht="15" customHeight="1" x14ac:dyDescent="0.2">
      <c r="A59" s="64">
        <v>2237</v>
      </c>
      <c r="B59" s="72" t="s">
        <v>138</v>
      </c>
      <c r="C59" s="221">
        <v>41</v>
      </c>
      <c r="D59" s="217">
        <v>46</v>
      </c>
      <c r="E59" s="217">
        <v>48</v>
      </c>
      <c r="F59" s="221">
        <v>50</v>
      </c>
      <c r="G59" s="217">
        <v>46</v>
      </c>
      <c r="H59" s="217">
        <v>44</v>
      </c>
      <c r="I59" s="217">
        <v>45</v>
      </c>
      <c r="J59" s="218">
        <v>46</v>
      </c>
      <c r="K59" s="264">
        <f>VLOOKUP(A59,'[1]District Growth'!$A:$J,5,FALSE)</f>
        <v>45</v>
      </c>
      <c r="L59" s="95">
        <f>VLOOKUP(A59,'[1]District Growth'!$A:$K,6,FALSE)</f>
        <v>43</v>
      </c>
      <c r="M59" s="3">
        <f t="shared" si="2"/>
        <v>-2</v>
      </c>
      <c r="N59" s="219">
        <f t="shared" si="3"/>
        <v>-4.4444444444444398E-2</v>
      </c>
    </row>
    <row r="60" spans="1:14" s="9" customFormat="1" ht="15" customHeight="1" x14ac:dyDescent="0.2">
      <c r="A60" s="64">
        <v>2255</v>
      </c>
      <c r="B60" s="72" t="s">
        <v>1103</v>
      </c>
      <c r="C60" s="221">
        <v>82</v>
      </c>
      <c r="D60" s="217">
        <v>78</v>
      </c>
      <c r="E60" s="217">
        <v>77</v>
      </c>
      <c r="F60" s="221">
        <v>68</v>
      </c>
      <c r="G60" s="217">
        <v>66</v>
      </c>
      <c r="H60" s="217">
        <v>71</v>
      </c>
      <c r="I60" s="217">
        <v>57</v>
      </c>
      <c r="J60" s="218">
        <v>53</v>
      </c>
      <c r="K60" s="264">
        <f>VLOOKUP(A60,'[1]District Growth'!$A:$J,5,FALSE)</f>
        <v>45</v>
      </c>
      <c r="L60" s="95">
        <f>VLOOKUP(A60,'[1]District Growth'!$A:$K,6,FALSE)</f>
        <v>43</v>
      </c>
      <c r="M60" s="3">
        <f t="shared" si="2"/>
        <v>-2</v>
      </c>
      <c r="N60" s="219">
        <f t="shared" si="3"/>
        <v>-4.4444444444444398E-2</v>
      </c>
    </row>
    <row r="61" spans="1:14" s="9" customFormat="1" ht="15" customHeight="1" x14ac:dyDescent="0.2">
      <c r="A61" s="64">
        <v>2276</v>
      </c>
      <c r="B61" s="72" t="s">
        <v>1050</v>
      </c>
      <c r="C61" s="221">
        <v>55</v>
      </c>
      <c r="D61" s="217">
        <v>48</v>
      </c>
      <c r="E61" s="217">
        <v>48</v>
      </c>
      <c r="F61" s="221">
        <v>52</v>
      </c>
      <c r="G61" s="217">
        <v>49</v>
      </c>
      <c r="H61" s="217">
        <v>48</v>
      </c>
      <c r="I61" s="217">
        <v>43</v>
      </c>
      <c r="J61" s="218">
        <v>42</v>
      </c>
      <c r="K61" s="264">
        <f>VLOOKUP(A61,'[1]District Growth'!$A:$J,5,FALSE)</f>
        <v>43</v>
      </c>
      <c r="L61" s="95">
        <f>VLOOKUP(A61,'[1]District Growth'!$A:$K,6,FALSE)</f>
        <v>41</v>
      </c>
      <c r="M61" s="3">
        <f t="shared" si="2"/>
        <v>-2</v>
      </c>
      <c r="N61" s="219">
        <f t="shared" si="3"/>
        <v>-4.6511627906976716E-2</v>
      </c>
    </row>
    <row r="62" spans="1:14" s="9" customFormat="1" ht="15" customHeight="1" x14ac:dyDescent="0.2">
      <c r="A62" s="64">
        <v>2236</v>
      </c>
      <c r="B62" s="72" t="s">
        <v>1082</v>
      </c>
      <c r="C62" s="221">
        <v>55</v>
      </c>
      <c r="D62" s="217">
        <v>50</v>
      </c>
      <c r="E62" s="217">
        <v>50</v>
      </c>
      <c r="F62" s="221">
        <v>45</v>
      </c>
      <c r="G62" s="217">
        <v>45</v>
      </c>
      <c r="H62" s="217">
        <v>46</v>
      </c>
      <c r="I62" s="217">
        <v>43</v>
      </c>
      <c r="J62" s="218">
        <v>44</v>
      </c>
      <c r="K62" s="264">
        <f>VLOOKUP(A62,'[1]District Growth'!$A:$J,5,FALSE)</f>
        <v>42</v>
      </c>
      <c r="L62" s="95">
        <f>VLOOKUP(A62,'[1]District Growth'!$A:$K,6,FALSE)</f>
        <v>40</v>
      </c>
      <c r="M62" s="3">
        <f t="shared" si="2"/>
        <v>-2</v>
      </c>
      <c r="N62" s="219">
        <f t="shared" si="3"/>
        <v>-4.7619047619047672E-2</v>
      </c>
    </row>
    <row r="63" spans="1:14" s="9" customFormat="1" ht="15" customHeight="1" x14ac:dyDescent="0.2">
      <c r="A63" s="64">
        <v>2265</v>
      </c>
      <c r="B63" s="72" t="s">
        <v>1072</v>
      </c>
      <c r="C63" s="221">
        <v>66</v>
      </c>
      <c r="D63" s="217">
        <v>61</v>
      </c>
      <c r="E63" s="217">
        <v>69</v>
      </c>
      <c r="F63" s="221">
        <v>73</v>
      </c>
      <c r="G63" s="217">
        <v>71</v>
      </c>
      <c r="H63" s="217">
        <v>69</v>
      </c>
      <c r="I63" s="217">
        <v>61</v>
      </c>
      <c r="J63" s="218">
        <v>53</v>
      </c>
      <c r="K63" s="264">
        <f>VLOOKUP(A63,'[1]District Growth'!$A:$J,5,FALSE)</f>
        <v>54</v>
      </c>
      <c r="L63" s="95">
        <f>VLOOKUP(A63,'[1]District Growth'!$A:$K,6,FALSE)</f>
        <v>51</v>
      </c>
      <c r="M63" s="3">
        <f t="shared" si="2"/>
        <v>-3</v>
      </c>
      <c r="N63" s="219">
        <f t="shared" si="3"/>
        <v>-5.555555555555558E-2</v>
      </c>
    </row>
    <row r="64" spans="1:14" s="9" customFormat="1" ht="15" customHeight="1" x14ac:dyDescent="0.2">
      <c r="A64" s="64">
        <v>2252</v>
      </c>
      <c r="B64" s="72" t="s">
        <v>1091</v>
      </c>
      <c r="C64" s="221">
        <v>303</v>
      </c>
      <c r="D64" s="217">
        <v>304</v>
      </c>
      <c r="E64" s="217">
        <v>304</v>
      </c>
      <c r="F64" s="221">
        <v>302</v>
      </c>
      <c r="G64" s="217">
        <v>312</v>
      </c>
      <c r="H64" s="217">
        <v>329</v>
      </c>
      <c r="I64" s="217">
        <v>333</v>
      </c>
      <c r="J64" s="218">
        <v>317</v>
      </c>
      <c r="K64" s="264">
        <f>VLOOKUP(A64,'[1]District Growth'!$A:$J,5,FALSE)</f>
        <v>293</v>
      </c>
      <c r="L64" s="95">
        <f>VLOOKUP(A64,'[1]District Growth'!$A:$K,6,FALSE)</f>
        <v>275</v>
      </c>
      <c r="M64" s="3">
        <f t="shared" si="2"/>
        <v>-18</v>
      </c>
      <c r="N64" s="219">
        <f t="shared" si="3"/>
        <v>-6.1433447098976135E-2</v>
      </c>
    </row>
    <row r="65" spans="1:14" s="9" customFormat="1" ht="14.25" customHeight="1" x14ac:dyDescent="0.2">
      <c r="A65" s="64">
        <v>2239</v>
      </c>
      <c r="B65" s="72" t="s">
        <v>1056</v>
      </c>
      <c r="C65" s="221">
        <v>116</v>
      </c>
      <c r="D65" s="217">
        <v>116</v>
      </c>
      <c r="E65" s="217">
        <v>112</v>
      </c>
      <c r="F65" s="221">
        <v>103</v>
      </c>
      <c r="G65" s="217">
        <v>98</v>
      </c>
      <c r="H65" s="217">
        <v>97</v>
      </c>
      <c r="I65" s="217">
        <v>94</v>
      </c>
      <c r="J65" s="218">
        <v>90</v>
      </c>
      <c r="K65" s="264">
        <f>VLOOKUP(A65,'[1]District Growth'!$A:$J,5,FALSE)</f>
        <v>91</v>
      </c>
      <c r="L65" s="95">
        <f>VLOOKUP(A65,'[1]District Growth'!$A:$K,6,FALSE)</f>
        <v>85</v>
      </c>
      <c r="M65" s="3">
        <f t="shared" si="2"/>
        <v>-6</v>
      </c>
      <c r="N65" s="219">
        <f t="shared" si="3"/>
        <v>-6.5934065934065922E-2</v>
      </c>
    </row>
    <row r="66" spans="1:14" s="9" customFormat="1" ht="15" customHeight="1" x14ac:dyDescent="0.2">
      <c r="A66" s="64">
        <v>81821</v>
      </c>
      <c r="B66" s="72" t="s">
        <v>1045</v>
      </c>
      <c r="C66" s="221">
        <v>38</v>
      </c>
      <c r="D66" s="217">
        <v>34</v>
      </c>
      <c r="E66" s="217">
        <v>19</v>
      </c>
      <c r="F66" s="221">
        <v>16</v>
      </c>
      <c r="G66" s="217">
        <v>12</v>
      </c>
      <c r="H66" s="217">
        <v>12</v>
      </c>
      <c r="I66" s="217">
        <v>11</v>
      </c>
      <c r="J66" s="218">
        <v>13</v>
      </c>
      <c r="K66" s="264">
        <f>VLOOKUP(A66,'[1]District Growth'!$A:$J,5,FALSE)</f>
        <v>26</v>
      </c>
      <c r="L66" s="95">
        <f>VLOOKUP(A66,'[1]District Growth'!$A:$K,6,FALSE)</f>
        <v>24</v>
      </c>
      <c r="M66" s="3">
        <f t="shared" si="2"/>
        <v>-2</v>
      </c>
      <c r="N66" s="219">
        <f t="shared" si="3"/>
        <v>-7.6923076923076872E-2</v>
      </c>
    </row>
    <row r="67" spans="1:14" s="9" customFormat="1" ht="15" customHeight="1" x14ac:dyDescent="0.2">
      <c r="A67" s="64">
        <v>2277</v>
      </c>
      <c r="B67" s="72" t="s">
        <v>1077</v>
      </c>
      <c r="C67" s="221">
        <v>36</v>
      </c>
      <c r="D67" s="217">
        <v>36</v>
      </c>
      <c r="E67" s="217">
        <v>37</v>
      </c>
      <c r="F67" s="221">
        <v>38</v>
      </c>
      <c r="G67" s="217">
        <v>36</v>
      </c>
      <c r="H67" s="217">
        <v>34</v>
      </c>
      <c r="I67" s="217">
        <v>30</v>
      </c>
      <c r="J67" s="218">
        <v>29</v>
      </c>
      <c r="K67" s="264">
        <f>VLOOKUP(A67,'[1]District Growth'!$A:$J,5,FALSE)</f>
        <v>26</v>
      </c>
      <c r="L67" s="95">
        <f>VLOOKUP(A67,'[1]District Growth'!$A:$K,6,FALSE)</f>
        <v>23</v>
      </c>
      <c r="M67" s="3">
        <f t="shared" ref="M67:M98" si="4">L67-K67</f>
        <v>-3</v>
      </c>
      <c r="N67" s="219">
        <f t="shared" si="3"/>
        <v>-0.11538461538461542</v>
      </c>
    </row>
    <row r="68" spans="1:14" s="9" customFormat="1" ht="15" x14ac:dyDescent="0.2">
      <c r="A68" s="64"/>
      <c r="B68" s="99"/>
      <c r="C68" s="221"/>
      <c r="D68" s="217"/>
      <c r="E68" s="217"/>
      <c r="F68" s="221"/>
      <c r="G68" s="217"/>
      <c r="H68" s="217"/>
      <c r="I68" s="217"/>
      <c r="J68" s="242"/>
      <c r="K68" s="242"/>
      <c r="L68" s="95"/>
      <c r="M68" s="95"/>
      <c r="N68" s="95"/>
    </row>
    <row r="69" spans="1:14" s="2" customFormat="1" ht="15" x14ac:dyDescent="0.2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s="2" customFormat="1" ht="15" x14ac:dyDescent="0.2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s="2" customFormat="1" ht="15" x14ac:dyDescent="0.2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s="9" customFormat="1" ht="16" x14ac:dyDescent="0.2">
      <c r="B72" s="99" t="s">
        <v>32</v>
      </c>
      <c r="C72" s="95">
        <f>SUM(C3:C71)</f>
        <v>4016</v>
      </c>
      <c r="D72" s="223">
        <f t="shared" ref="D72:M72" si="5">SUM(D3:D71)</f>
        <v>4011</v>
      </c>
      <c r="E72" s="223">
        <f t="shared" si="5"/>
        <v>3917</v>
      </c>
      <c r="F72" s="223">
        <f t="shared" si="5"/>
        <v>3900</v>
      </c>
      <c r="G72" s="223">
        <f t="shared" si="5"/>
        <v>3846</v>
      </c>
      <c r="H72" s="223">
        <f t="shared" si="5"/>
        <v>3844</v>
      </c>
      <c r="I72" s="223">
        <f t="shared" si="5"/>
        <v>3793</v>
      </c>
      <c r="J72" s="223">
        <f t="shared" si="5"/>
        <v>3693</v>
      </c>
      <c r="K72" s="223">
        <f t="shared" si="5"/>
        <v>3580</v>
      </c>
      <c r="L72" s="223">
        <f t="shared" si="5"/>
        <v>3574</v>
      </c>
      <c r="M72" s="95">
        <f t="shared" si="5"/>
        <v>-6</v>
      </c>
      <c r="N72" s="219">
        <f>(L72/K72)-1</f>
        <v>-1.6759776536312554E-3</v>
      </c>
    </row>
    <row r="73" spans="1:14" s="2" customFormat="1" ht="15" x14ac:dyDescent="0.2">
      <c r="A73" s="9"/>
      <c r="C73" s="3"/>
      <c r="D73" s="3">
        <f>D72-C72</f>
        <v>-5</v>
      </c>
      <c r="E73" s="3">
        <f t="shared" ref="E73:J73" si="6">E72-D72</f>
        <v>-94</v>
      </c>
      <c r="F73" s="3">
        <f t="shared" si="6"/>
        <v>-17</v>
      </c>
      <c r="G73" s="3">
        <f t="shared" si="6"/>
        <v>-54</v>
      </c>
      <c r="H73" s="3">
        <f t="shared" si="6"/>
        <v>-2</v>
      </c>
      <c r="I73" s="3">
        <f t="shared" si="6"/>
        <v>-51</v>
      </c>
      <c r="J73" s="3">
        <f t="shared" si="6"/>
        <v>-100</v>
      </c>
      <c r="K73" s="3">
        <f t="shared" ref="K73" si="7">K72-J72</f>
        <v>-113</v>
      </c>
      <c r="L73" s="3">
        <f t="shared" ref="L73" si="8">L72-K72</f>
        <v>-6</v>
      </c>
      <c r="M73" s="3"/>
      <c r="N73" s="3"/>
    </row>
    <row r="74" spans="1:14" s="2" customFormat="1" ht="15" x14ac:dyDescent="0.2">
      <c r="A74" s="9"/>
      <c r="B74" s="101" t="s">
        <v>38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s="2" customFormat="1" ht="15" x14ac:dyDescent="0.2">
      <c r="A75" s="9"/>
      <c r="B75" s="102" t="s">
        <v>39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s="2" customFormat="1" ht="15" x14ac:dyDescent="0.2">
      <c r="A76" s="9"/>
      <c r="B76" s="103" t="s">
        <v>40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s="2" customFormat="1" ht="15" x14ac:dyDescent="0.2">
      <c r="A77" s="9"/>
      <c r="B77" s="108" t="s">
        <v>41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s="2" customFormat="1" ht="15" x14ac:dyDescent="0.2">
      <c r="A78" s="9"/>
      <c r="B78" s="104" t="s">
        <v>42</v>
      </c>
    </row>
    <row r="79" spans="1:14" s="2" customFormat="1" ht="15" x14ac:dyDescent="0.2">
      <c r="A79" s="9"/>
      <c r="B79" s="105" t="s">
        <v>43</v>
      </c>
    </row>
    <row r="80" spans="1:14" s="2" customFormat="1" ht="15" x14ac:dyDescent="0.2">
      <c r="A80" s="9"/>
    </row>
    <row r="81" s="2" customFormat="1" ht="15" x14ac:dyDescent="0.2"/>
    <row r="82" s="2" customFormat="1" ht="15" x14ac:dyDescent="0.2"/>
    <row r="83" s="92" customFormat="1" x14ac:dyDescent="0.15"/>
    <row r="84" s="92" customFormat="1" x14ac:dyDescent="0.15"/>
  </sheetData>
  <sortState xmlns:xlrd2="http://schemas.microsoft.com/office/spreadsheetml/2017/richdata2" ref="A3:N67">
    <sortCondition descending="1" ref="N67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N58"/>
  <sheetViews>
    <sheetView workbookViewId="0"/>
  </sheetViews>
  <sheetFormatPr baseColWidth="10" defaultColWidth="8.83203125" defaultRowHeight="13" x14ac:dyDescent="0.15"/>
  <cols>
    <col min="2" max="2" width="30.83203125" customWidth="1"/>
    <col min="3" max="11" width="8.5" customWidth="1"/>
    <col min="12" max="12" width="10.33203125" customWidth="1"/>
  </cols>
  <sheetData>
    <row r="1" spans="1:14" s="2" customFormat="1" ht="15" x14ac:dyDescent="0.2">
      <c r="A1" s="9"/>
      <c r="B1" s="93" t="s">
        <v>1523</v>
      </c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9" customFormat="1" ht="15" customHeight="1" x14ac:dyDescent="0.2">
      <c r="A3" s="64">
        <v>64677</v>
      </c>
      <c r="B3" s="94" t="s">
        <v>1130</v>
      </c>
      <c r="C3" s="221">
        <v>27</v>
      </c>
      <c r="D3" s="217">
        <v>27</v>
      </c>
      <c r="E3" s="217">
        <v>27</v>
      </c>
      <c r="F3" s="221">
        <v>29</v>
      </c>
      <c r="G3" s="217">
        <v>23</v>
      </c>
      <c r="H3" s="217">
        <v>25</v>
      </c>
      <c r="I3" s="217">
        <v>24</v>
      </c>
      <c r="J3" s="218">
        <v>22</v>
      </c>
      <c r="K3" s="264">
        <f>VLOOKUP(A3,'[1]District Growth'!$A:$J,5,FALSE)</f>
        <v>20</v>
      </c>
      <c r="L3" s="95">
        <f>VLOOKUP(A3,'[1]District Growth'!$A:$K,6,FALSE)</f>
        <v>25</v>
      </c>
      <c r="M3" s="3">
        <f t="shared" ref="M3:M41" si="0">L3-K3</f>
        <v>5</v>
      </c>
      <c r="N3" s="219">
        <f t="shared" ref="N3:N41" si="1">(L3/K3)-1</f>
        <v>0.25</v>
      </c>
    </row>
    <row r="4" spans="1:14" s="9" customFormat="1" ht="15" customHeight="1" x14ac:dyDescent="0.2">
      <c r="A4" s="64">
        <v>29218</v>
      </c>
      <c r="B4" s="94" t="s">
        <v>1129</v>
      </c>
      <c r="C4" s="221">
        <v>69</v>
      </c>
      <c r="D4" s="217">
        <v>76</v>
      </c>
      <c r="E4" s="217">
        <v>81</v>
      </c>
      <c r="F4" s="221">
        <v>82</v>
      </c>
      <c r="G4" s="217">
        <v>79</v>
      </c>
      <c r="H4" s="217">
        <v>77</v>
      </c>
      <c r="I4" s="217">
        <v>80</v>
      </c>
      <c r="J4" s="218">
        <v>72</v>
      </c>
      <c r="K4" s="264">
        <f>VLOOKUP(A4,'[1]District Growth'!$A:$J,5,FALSE)</f>
        <v>68</v>
      </c>
      <c r="L4" s="95">
        <f>VLOOKUP(A4,'[1]District Growth'!$A:$K,6,FALSE)</f>
        <v>78</v>
      </c>
      <c r="M4" s="3">
        <f t="shared" si="0"/>
        <v>10</v>
      </c>
      <c r="N4" s="219">
        <f t="shared" si="1"/>
        <v>0.14705882352941169</v>
      </c>
    </row>
    <row r="5" spans="1:14" s="9" customFormat="1" ht="15" customHeight="1" x14ac:dyDescent="0.2">
      <c r="A5" s="64">
        <v>2648</v>
      </c>
      <c r="B5" s="94" t="s">
        <v>1104</v>
      </c>
      <c r="C5" s="221">
        <v>25</v>
      </c>
      <c r="D5" s="217">
        <v>25</v>
      </c>
      <c r="E5" s="217">
        <v>26</v>
      </c>
      <c r="F5" s="221">
        <v>20</v>
      </c>
      <c r="G5" s="217">
        <v>20</v>
      </c>
      <c r="H5" s="217">
        <v>12</v>
      </c>
      <c r="I5" s="217">
        <v>12</v>
      </c>
      <c r="J5" s="218">
        <v>15</v>
      </c>
      <c r="K5" s="264">
        <f>VLOOKUP(A5,'[1]District Growth'!$A:$J,5,FALSE)</f>
        <v>21</v>
      </c>
      <c r="L5" s="95">
        <f>VLOOKUP(A5,'[1]District Growth'!$A:$K,6,FALSE)</f>
        <v>24</v>
      </c>
      <c r="M5" s="3">
        <f t="shared" si="0"/>
        <v>3</v>
      </c>
      <c r="N5" s="219">
        <f t="shared" si="1"/>
        <v>0.14285714285714279</v>
      </c>
    </row>
    <row r="6" spans="1:14" s="9" customFormat="1" ht="15" customHeight="1" x14ac:dyDescent="0.2">
      <c r="A6" s="64">
        <v>83577</v>
      </c>
      <c r="B6" s="94" t="s">
        <v>1143</v>
      </c>
      <c r="C6" s="221">
        <v>15</v>
      </c>
      <c r="D6" s="217">
        <v>10</v>
      </c>
      <c r="E6" s="217">
        <v>10</v>
      </c>
      <c r="F6" s="221">
        <v>16</v>
      </c>
      <c r="G6" s="217">
        <v>18</v>
      </c>
      <c r="H6" s="217">
        <v>13</v>
      </c>
      <c r="I6" s="217">
        <v>15</v>
      </c>
      <c r="J6" s="218">
        <v>16</v>
      </c>
      <c r="K6" s="264">
        <f>VLOOKUP(A6,'[1]District Growth'!$A:$J,5,FALSE)</f>
        <v>10</v>
      </c>
      <c r="L6" s="95">
        <f>VLOOKUP(A6,'[1]District Growth'!$A:$K,6,FALSE)</f>
        <v>11</v>
      </c>
      <c r="M6" s="3">
        <f t="shared" si="0"/>
        <v>1</v>
      </c>
      <c r="N6" s="219">
        <f t="shared" si="1"/>
        <v>0.10000000000000009</v>
      </c>
    </row>
    <row r="7" spans="1:14" s="9" customFormat="1" ht="15" customHeight="1" x14ac:dyDescent="0.2">
      <c r="A7" s="64">
        <v>2657</v>
      </c>
      <c r="B7" s="94" t="s">
        <v>1118</v>
      </c>
      <c r="C7" s="221">
        <v>53</v>
      </c>
      <c r="D7" s="217">
        <v>50</v>
      </c>
      <c r="E7" s="217">
        <v>50</v>
      </c>
      <c r="F7" s="221">
        <v>50</v>
      </c>
      <c r="G7" s="217">
        <v>46</v>
      </c>
      <c r="H7" s="217">
        <v>37</v>
      </c>
      <c r="I7" s="217">
        <v>36</v>
      </c>
      <c r="J7" s="218">
        <v>35</v>
      </c>
      <c r="K7" s="264">
        <f>VLOOKUP(A7,'[1]District Growth'!$A:$J,5,FALSE)</f>
        <v>35</v>
      </c>
      <c r="L7" s="95">
        <f>VLOOKUP(A7,'[1]District Growth'!$A:$K,6,FALSE)</f>
        <v>38</v>
      </c>
      <c r="M7" s="3">
        <f t="shared" si="0"/>
        <v>3</v>
      </c>
      <c r="N7" s="219">
        <f t="shared" si="1"/>
        <v>8.5714285714285632E-2</v>
      </c>
    </row>
    <row r="8" spans="1:14" s="9" customFormat="1" ht="15" customHeight="1" x14ac:dyDescent="0.2">
      <c r="A8" s="64">
        <v>2670</v>
      </c>
      <c r="B8" s="94" t="s">
        <v>1138</v>
      </c>
      <c r="C8" s="221">
        <v>18</v>
      </c>
      <c r="D8" s="217">
        <v>19</v>
      </c>
      <c r="E8" s="217">
        <v>17</v>
      </c>
      <c r="F8" s="221">
        <v>18</v>
      </c>
      <c r="G8" s="217">
        <v>18</v>
      </c>
      <c r="H8" s="217">
        <v>17</v>
      </c>
      <c r="I8" s="217">
        <v>16</v>
      </c>
      <c r="J8" s="218">
        <v>17</v>
      </c>
      <c r="K8" s="264">
        <f>VLOOKUP(A8,'[1]District Growth'!$A:$J,5,FALSE)</f>
        <v>13</v>
      </c>
      <c r="L8" s="95">
        <f>VLOOKUP(A8,'[1]District Growth'!$A:$K,6,FALSE)</f>
        <v>14</v>
      </c>
      <c r="M8" s="3">
        <f t="shared" si="0"/>
        <v>1</v>
      </c>
      <c r="N8" s="219">
        <f t="shared" si="1"/>
        <v>7.6923076923076872E-2</v>
      </c>
    </row>
    <row r="9" spans="1:14" s="9" customFormat="1" ht="15" customHeight="1" x14ac:dyDescent="0.2">
      <c r="A9" s="64">
        <v>2655</v>
      </c>
      <c r="B9" s="94" t="s">
        <v>1139</v>
      </c>
      <c r="C9" s="221">
        <v>16</v>
      </c>
      <c r="D9" s="217">
        <v>16</v>
      </c>
      <c r="E9" s="217">
        <v>15</v>
      </c>
      <c r="F9" s="221">
        <v>14</v>
      </c>
      <c r="G9" s="217">
        <v>12</v>
      </c>
      <c r="H9" s="217">
        <v>11</v>
      </c>
      <c r="I9" s="217">
        <v>11</v>
      </c>
      <c r="J9" s="218">
        <v>16</v>
      </c>
      <c r="K9" s="264">
        <f>VLOOKUP(A9,'[1]District Growth'!$A:$J,5,FALSE)</f>
        <v>13</v>
      </c>
      <c r="L9" s="95">
        <f>VLOOKUP(A9,'[1]District Growth'!$A:$K,6,FALSE)</f>
        <v>14</v>
      </c>
      <c r="M9" s="3">
        <f t="shared" si="0"/>
        <v>1</v>
      </c>
      <c r="N9" s="219">
        <f t="shared" si="1"/>
        <v>7.6923076923076872E-2</v>
      </c>
    </row>
    <row r="10" spans="1:14" s="9" customFormat="1" ht="15" customHeight="1" x14ac:dyDescent="0.2">
      <c r="A10" s="64">
        <v>30968</v>
      </c>
      <c r="B10" s="94" t="s">
        <v>1140</v>
      </c>
      <c r="C10" s="221">
        <v>20</v>
      </c>
      <c r="D10" s="217">
        <v>19</v>
      </c>
      <c r="E10" s="217">
        <v>20</v>
      </c>
      <c r="F10" s="221">
        <v>19</v>
      </c>
      <c r="G10" s="217">
        <v>17</v>
      </c>
      <c r="H10" s="217">
        <v>18</v>
      </c>
      <c r="I10" s="217">
        <v>17</v>
      </c>
      <c r="J10" s="218">
        <v>16</v>
      </c>
      <c r="K10" s="264">
        <f>VLOOKUP(A10,'[1]District Growth'!$A:$J,5,FALSE)</f>
        <v>14</v>
      </c>
      <c r="L10" s="95">
        <f>VLOOKUP(A10,'[1]District Growth'!$A:$K,6,FALSE)</f>
        <v>15</v>
      </c>
      <c r="M10" s="3">
        <f t="shared" si="0"/>
        <v>1</v>
      </c>
      <c r="N10" s="219">
        <f t="shared" si="1"/>
        <v>7.1428571428571397E-2</v>
      </c>
    </row>
    <row r="11" spans="1:14" s="9" customFormat="1" ht="15" customHeight="1" x14ac:dyDescent="0.2">
      <c r="A11" s="64">
        <v>2642</v>
      </c>
      <c r="B11" s="94" t="s">
        <v>1105</v>
      </c>
      <c r="C11" s="221">
        <v>37</v>
      </c>
      <c r="D11" s="217">
        <v>35</v>
      </c>
      <c r="E11" s="217">
        <v>35</v>
      </c>
      <c r="F11" s="221">
        <v>36</v>
      </c>
      <c r="G11" s="217">
        <v>41</v>
      </c>
      <c r="H11" s="217">
        <v>40</v>
      </c>
      <c r="I11" s="217">
        <v>32</v>
      </c>
      <c r="J11" s="218">
        <v>30</v>
      </c>
      <c r="K11" s="264">
        <f>VLOOKUP(A11,'[1]District Growth'!$A:$J,5,FALSE)</f>
        <v>36</v>
      </c>
      <c r="L11" s="95">
        <f>VLOOKUP(A11,'[1]District Growth'!$A:$K,6,FALSE)</f>
        <v>38</v>
      </c>
      <c r="M11" s="3">
        <f t="shared" si="0"/>
        <v>2</v>
      </c>
      <c r="N11" s="219">
        <f t="shared" si="1"/>
        <v>5.555555555555558E-2</v>
      </c>
    </row>
    <row r="12" spans="1:14" s="9" customFormat="1" ht="15" customHeight="1" x14ac:dyDescent="0.2">
      <c r="A12" s="64">
        <v>2649</v>
      </c>
      <c r="B12" s="94" t="s">
        <v>1110</v>
      </c>
      <c r="C12" s="221">
        <v>20</v>
      </c>
      <c r="D12" s="217">
        <v>17</v>
      </c>
      <c r="E12" s="217">
        <v>19</v>
      </c>
      <c r="F12" s="221">
        <v>17</v>
      </c>
      <c r="G12" s="217">
        <v>15</v>
      </c>
      <c r="H12" s="217">
        <v>15</v>
      </c>
      <c r="I12" s="217">
        <v>15</v>
      </c>
      <c r="J12" s="218">
        <v>20</v>
      </c>
      <c r="K12" s="264">
        <f>VLOOKUP(A12,'[1]District Growth'!$A:$J,5,FALSE)</f>
        <v>22</v>
      </c>
      <c r="L12" s="95">
        <f>VLOOKUP(A12,'[1]District Growth'!$A:$K,6,FALSE)</f>
        <v>23</v>
      </c>
      <c r="M12" s="3">
        <f t="shared" si="0"/>
        <v>1</v>
      </c>
      <c r="N12" s="219">
        <f t="shared" si="1"/>
        <v>4.5454545454545414E-2</v>
      </c>
    </row>
    <row r="13" spans="1:14" s="9" customFormat="1" ht="15" customHeight="1" x14ac:dyDescent="0.2">
      <c r="A13" s="64">
        <v>2666</v>
      </c>
      <c r="B13" s="94" t="s">
        <v>1112</v>
      </c>
      <c r="C13" s="221">
        <v>54</v>
      </c>
      <c r="D13" s="217">
        <v>52</v>
      </c>
      <c r="E13" s="217">
        <v>51</v>
      </c>
      <c r="F13" s="221">
        <v>48</v>
      </c>
      <c r="G13" s="217">
        <v>42</v>
      </c>
      <c r="H13" s="217">
        <v>48</v>
      </c>
      <c r="I13" s="217">
        <v>46</v>
      </c>
      <c r="J13" s="218">
        <v>47</v>
      </c>
      <c r="K13" s="264">
        <f>VLOOKUP(A13,'[1]District Growth'!$A:$J,5,FALSE)</f>
        <v>45</v>
      </c>
      <c r="L13" s="95">
        <f>VLOOKUP(A13,'[1]District Growth'!$A:$K,6,FALSE)</f>
        <v>47</v>
      </c>
      <c r="M13" s="3">
        <f t="shared" si="0"/>
        <v>2</v>
      </c>
      <c r="N13" s="219">
        <f t="shared" si="1"/>
        <v>4.4444444444444509E-2</v>
      </c>
    </row>
    <row r="14" spans="1:14" s="9" customFormat="1" ht="15" customHeight="1" x14ac:dyDescent="0.2">
      <c r="A14" s="64">
        <v>2672</v>
      </c>
      <c r="B14" s="94" t="s">
        <v>1121</v>
      </c>
      <c r="C14" s="221">
        <v>72</v>
      </c>
      <c r="D14" s="217">
        <v>62</v>
      </c>
      <c r="E14" s="217">
        <v>68</v>
      </c>
      <c r="F14" s="221">
        <v>71</v>
      </c>
      <c r="G14" s="217">
        <v>63</v>
      </c>
      <c r="H14" s="217">
        <v>57</v>
      </c>
      <c r="I14" s="217">
        <v>55</v>
      </c>
      <c r="J14" s="218">
        <v>54</v>
      </c>
      <c r="K14" s="264">
        <f>VLOOKUP(A14,'[1]District Growth'!$A:$J,5,FALSE)</f>
        <v>48</v>
      </c>
      <c r="L14" s="95">
        <f>VLOOKUP(A14,'[1]District Growth'!$A:$K,6,FALSE)</f>
        <v>50</v>
      </c>
      <c r="M14" s="3">
        <f t="shared" si="0"/>
        <v>2</v>
      </c>
      <c r="N14" s="219">
        <f t="shared" si="1"/>
        <v>4.1666666666666741E-2</v>
      </c>
    </row>
    <row r="15" spans="1:14" s="9" customFormat="1" ht="15" customHeight="1" x14ac:dyDescent="0.2">
      <c r="A15" s="64">
        <v>2664</v>
      </c>
      <c r="B15" s="94" t="s">
        <v>1142</v>
      </c>
      <c r="C15" s="221">
        <v>33</v>
      </c>
      <c r="D15" s="217">
        <v>30</v>
      </c>
      <c r="E15" s="217">
        <v>30</v>
      </c>
      <c r="F15" s="221">
        <v>29</v>
      </c>
      <c r="G15" s="217">
        <v>27</v>
      </c>
      <c r="H15" s="217">
        <v>25</v>
      </c>
      <c r="I15" s="217">
        <v>29</v>
      </c>
      <c r="J15" s="218">
        <v>30</v>
      </c>
      <c r="K15" s="264">
        <f>VLOOKUP(A15,'[1]District Growth'!$A:$J,5,FALSE)</f>
        <v>26</v>
      </c>
      <c r="L15" s="95">
        <f>VLOOKUP(A15,'[1]District Growth'!$A:$K,6,FALSE)</f>
        <v>27</v>
      </c>
      <c r="M15" s="3">
        <f t="shared" si="0"/>
        <v>1</v>
      </c>
      <c r="N15" s="219">
        <f t="shared" si="1"/>
        <v>3.8461538461538547E-2</v>
      </c>
    </row>
    <row r="16" spans="1:14" s="9" customFormat="1" ht="15" customHeight="1" x14ac:dyDescent="0.2">
      <c r="A16" s="64">
        <v>2651</v>
      </c>
      <c r="B16" s="94" t="s">
        <v>1107</v>
      </c>
      <c r="C16" s="221">
        <v>48</v>
      </c>
      <c r="D16" s="217">
        <v>41</v>
      </c>
      <c r="E16" s="217">
        <v>39</v>
      </c>
      <c r="F16" s="221">
        <v>34</v>
      </c>
      <c r="G16" s="217">
        <v>31</v>
      </c>
      <c r="H16" s="217">
        <v>29</v>
      </c>
      <c r="I16" s="217">
        <v>27</v>
      </c>
      <c r="J16" s="218">
        <v>28</v>
      </c>
      <c r="K16" s="264">
        <f>VLOOKUP(A16,'[1]District Growth'!$A:$J,5,FALSE)</f>
        <v>29</v>
      </c>
      <c r="L16" s="95">
        <f>VLOOKUP(A16,'[1]District Growth'!$A:$K,6,FALSE)</f>
        <v>30</v>
      </c>
      <c r="M16" s="3">
        <f t="shared" si="0"/>
        <v>1</v>
      </c>
      <c r="N16" s="219">
        <f t="shared" si="1"/>
        <v>3.4482758620689724E-2</v>
      </c>
    </row>
    <row r="17" spans="1:14" s="9" customFormat="1" ht="15" customHeight="1" x14ac:dyDescent="0.2">
      <c r="A17" s="64">
        <v>2647</v>
      </c>
      <c r="B17" s="94" t="s">
        <v>1116</v>
      </c>
      <c r="C17" s="221">
        <v>36</v>
      </c>
      <c r="D17" s="217">
        <v>36</v>
      </c>
      <c r="E17" s="217">
        <v>35</v>
      </c>
      <c r="F17" s="221">
        <v>33</v>
      </c>
      <c r="G17" s="217">
        <v>33</v>
      </c>
      <c r="H17" s="217">
        <v>35</v>
      </c>
      <c r="I17" s="217">
        <v>34</v>
      </c>
      <c r="J17" s="218">
        <v>36</v>
      </c>
      <c r="K17" s="264">
        <f>VLOOKUP(A17,'[1]District Growth'!$A:$J,5,FALSE)</f>
        <v>35</v>
      </c>
      <c r="L17" s="95">
        <f>VLOOKUP(A17,'[1]District Growth'!$A:$K,6,FALSE)</f>
        <v>36</v>
      </c>
      <c r="M17" s="3">
        <f t="shared" si="0"/>
        <v>1</v>
      </c>
      <c r="N17" s="219">
        <f t="shared" si="1"/>
        <v>2.857142857142847E-2</v>
      </c>
    </row>
    <row r="18" spans="1:14" s="9" customFormat="1" ht="15" customHeight="1" x14ac:dyDescent="0.2">
      <c r="A18" s="64">
        <v>29175</v>
      </c>
      <c r="B18" s="94" t="s">
        <v>1115</v>
      </c>
      <c r="C18" s="221">
        <v>43</v>
      </c>
      <c r="D18" s="217">
        <v>45</v>
      </c>
      <c r="E18" s="217">
        <v>47</v>
      </c>
      <c r="F18" s="221">
        <v>49</v>
      </c>
      <c r="G18" s="217">
        <v>52</v>
      </c>
      <c r="H18" s="217">
        <v>54</v>
      </c>
      <c r="I18" s="217">
        <v>50</v>
      </c>
      <c r="J18" s="218">
        <v>54</v>
      </c>
      <c r="K18" s="264">
        <f>VLOOKUP(A18,'[1]District Growth'!$A:$J,5,FALSE)</f>
        <v>51</v>
      </c>
      <c r="L18" s="95">
        <f>VLOOKUP(A18,'[1]District Growth'!$A:$K,6,FALSE)</f>
        <v>52</v>
      </c>
      <c r="M18" s="3">
        <f t="shared" si="0"/>
        <v>1</v>
      </c>
      <c r="N18" s="219">
        <f t="shared" si="1"/>
        <v>1.9607843137254832E-2</v>
      </c>
    </row>
    <row r="19" spans="1:14" s="9" customFormat="1" ht="15" customHeight="1" x14ac:dyDescent="0.2">
      <c r="A19" s="64">
        <v>2738</v>
      </c>
      <c r="B19" s="98" t="s">
        <v>1135</v>
      </c>
      <c r="C19" s="221">
        <v>29</v>
      </c>
      <c r="D19" s="217">
        <v>30</v>
      </c>
      <c r="E19" s="217">
        <v>29</v>
      </c>
      <c r="F19" s="221">
        <v>30</v>
      </c>
      <c r="G19" s="217">
        <v>29</v>
      </c>
      <c r="H19" s="217">
        <v>29</v>
      </c>
      <c r="I19" s="217">
        <v>31</v>
      </c>
      <c r="J19" s="218">
        <v>30</v>
      </c>
      <c r="K19" s="264">
        <f>VLOOKUP(A19,'[1]District Growth'!$A:$J,5,FALSE)</f>
        <v>26</v>
      </c>
      <c r="L19" s="95">
        <f>VLOOKUP(A19,'[1]District Growth'!$A:$K,6,FALSE)</f>
        <v>26</v>
      </c>
      <c r="M19" s="3">
        <f t="shared" si="0"/>
        <v>0</v>
      </c>
      <c r="N19" s="219">
        <f t="shared" si="1"/>
        <v>0</v>
      </c>
    </row>
    <row r="20" spans="1:14" s="9" customFormat="1" ht="15" customHeight="1" x14ac:dyDescent="0.2">
      <c r="A20" s="64">
        <v>83943</v>
      </c>
      <c r="B20" s="98" t="s">
        <v>1127</v>
      </c>
      <c r="C20" s="221">
        <v>26</v>
      </c>
      <c r="D20" s="217">
        <v>17</v>
      </c>
      <c r="E20" s="217">
        <v>16</v>
      </c>
      <c r="F20" s="221">
        <v>20</v>
      </c>
      <c r="G20" s="217">
        <v>23</v>
      </c>
      <c r="H20" s="217">
        <v>31</v>
      </c>
      <c r="I20" s="217">
        <v>37</v>
      </c>
      <c r="J20" s="218">
        <v>36</v>
      </c>
      <c r="K20" s="264">
        <f>VLOOKUP(A20,'[1]District Growth'!$A:$J,5,FALSE)</f>
        <v>31</v>
      </c>
      <c r="L20" s="95">
        <f>VLOOKUP(A20,'[1]District Growth'!$A:$K,6,FALSE)</f>
        <v>31</v>
      </c>
      <c r="M20" s="3">
        <f t="shared" si="0"/>
        <v>0</v>
      </c>
      <c r="N20" s="219">
        <f t="shared" si="1"/>
        <v>0</v>
      </c>
    </row>
    <row r="21" spans="1:14" s="9" customFormat="1" ht="15" customHeight="1" x14ac:dyDescent="0.2">
      <c r="A21" s="64">
        <v>2646</v>
      </c>
      <c r="B21" s="98" t="s">
        <v>1114</v>
      </c>
      <c r="C21" s="221">
        <v>46</v>
      </c>
      <c r="D21" s="217">
        <v>42</v>
      </c>
      <c r="E21" s="217">
        <v>43</v>
      </c>
      <c r="F21" s="221">
        <v>40</v>
      </c>
      <c r="G21" s="217">
        <v>39</v>
      </c>
      <c r="H21" s="217">
        <v>40</v>
      </c>
      <c r="I21" s="217">
        <v>38</v>
      </c>
      <c r="J21" s="218">
        <v>40</v>
      </c>
      <c r="K21" s="264">
        <f>VLOOKUP(A21,'[1]District Growth'!$A:$J,5,FALSE)</f>
        <v>39</v>
      </c>
      <c r="L21" s="95">
        <f>VLOOKUP(A21,'[1]District Growth'!$A:$K,6,FALSE)</f>
        <v>39</v>
      </c>
      <c r="M21" s="3">
        <f t="shared" si="0"/>
        <v>0</v>
      </c>
      <c r="N21" s="219">
        <f t="shared" si="1"/>
        <v>0</v>
      </c>
    </row>
    <row r="22" spans="1:14" s="9" customFormat="1" ht="15" customHeight="1" x14ac:dyDescent="0.2">
      <c r="A22" s="64">
        <v>2640</v>
      </c>
      <c r="B22" s="98" t="s">
        <v>1141</v>
      </c>
      <c r="C22" s="221">
        <v>26</v>
      </c>
      <c r="D22" s="217">
        <v>24</v>
      </c>
      <c r="E22" s="217">
        <v>26</v>
      </c>
      <c r="F22" s="221">
        <v>23</v>
      </c>
      <c r="G22" s="217">
        <v>24</v>
      </c>
      <c r="H22" s="217">
        <v>25</v>
      </c>
      <c r="I22" s="217">
        <v>21</v>
      </c>
      <c r="J22" s="218">
        <v>20</v>
      </c>
      <c r="K22" s="264">
        <f>VLOOKUP(A22,'[1]District Growth'!$A:$J,5,FALSE)</f>
        <v>18</v>
      </c>
      <c r="L22" s="95">
        <f>VLOOKUP(A22,'[1]District Growth'!$A:$K,6,FALSE)</f>
        <v>18</v>
      </c>
      <c r="M22" s="3">
        <f t="shared" si="0"/>
        <v>0</v>
      </c>
      <c r="N22" s="219">
        <f t="shared" si="1"/>
        <v>0</v>
      </c>
    </row>
    <row r="23" spans="1:14" s="9" customFormat="1" ht="15" customHeight="1" x14ac:dyDescent="0.2">
      <c r="A23" s="64">
        <v>2644</v>
      </c>
      <c r="B23" s="98" t="s">
        <v>1106</v>
      </c>
      <c r="C23" s="221">
        <v>28</v>
      </c>
      <c r="D23" s="217">
        <v>27</v>
      </c>
      <c r="E23" s="217">
        <v>28</v>
      </c>
      <c r="F23" s="221">
        <v>25</v>
      </c>
      <c r="G23" s="217">
        <v>23</v>
      </c>
      <c r="H23" s="217">
        <v>22</v>
      </c>
      <c r="I23" s="217">
        <v>19</v>
      </c>
      <c r="J23" s="218">
        <v>18</v>
      </c>
      <c r="K23" s="264">
        <f>VLOOKUP(A23,'[1]District Growth'!$A:$J,5,FALSE)</f>
        <v>21</v>
      </c>
      <c r="L23" s="95">
        <f>VLOOKUP(A23,'[1]District Growth'!$A:$K,6,FALSE)</f>
        <v>21</v>
      </c>
      <c r="M23" s="3">
        <f t="shared" si="0"/>
        <v>0</v>
      </c>
      <c r="N23" s="219">
        <f t="shared" si="1"/>
        <v>0</v>
      </c>
    </row>
    <row r="24" spans="1:14" s="9" customFormat="1" ht="15" customHeight="1" x14ac:dyDescent="0.2">
      <c r="A24" s="64">
        <v>2652</v>
      </c>
      <c r="B24" s="98" t="s">
        <v>1134</v>
      </c>
      <c r="C24" s="221">
        <v>14</v>
      </c>
      <c r="D24" s="217">
        <v>13</v>
      </c>
      <c r="E24" s="217">
        <v>15</v>
      </c>
      <c r="F24" s="221">
        <v>14</v>
      </c>
      <c r="G24" s="217">
        <v>14</v>
      </c>
      <c r="H24" s="217">
        <v>15</v>
      </c>
      <c r="I24" s="217">
        <v>18</v>
      </c>
      <c r="J24" s="218">
        <v>16</v>
      </c>
      <c r="K24" s="264">
        <f>VLOOKUP(A24,'[1]District Growth'!$A:$J,5,FALSE)</f>
        <v>14</v>
      </c>
      <c r="L24" s="95">
        <f>VLOOKUP(A24,'[1]District Growth'!$A:$K,6,FALSE)</f>
        <v>14</v>
      </c>
      <c r="M24" s="3">
        <f t="shared" si="0"/>
        <v>0</v>
      </c>
      <c r="N24" s="219">
        <f t="shared" si="1"/>
        <v>0</v>
      </c>
    </row>
    <row r="25" spans="1:14" s="9" customFormat="1" ht="15" customHeight="1" x14ac:dyDescent="0.2">
      <c r="A25" s="64">
        <v>2654</v>
      </c>
      <c r="B25" s="98" t="s">
        <v>1108</v>
      </c>
      <c r="C25" s="221">
        <v>18</v>
      </c>
      <c r="D25" s="217">
        <v>21</v>
      </c>
      <c r="E25" s="217">
        <v>18</v>
      </c>
      <c r="F25" s="221">
        <v>19</v>
      </c>
      <c r="G25" s="217">
        <v>19</v>
      </c>
      <c r="H25" s="217">
        <v>16</v>
      </c>
      <c r="I25" s="217">
        <v>16</v>
      </c>
      <c r="J25" s="218">
        <v>18</v>
      </c>
      <c r="K25" s="264">
        <f>VLOOKUP(A25,'[1]District Growth'!$A:$J,5,FALSE)</f>
        <v>18</v>
      </c>
      <c r="L25" s="95">
        <f>VLOOKUP(A25,'[1]District Growth'!$A:$K,6,FALSE)</f>
        <v>18</v>
      </c>
      <c r="M25" s="3">
        <f t="shared" si="0"/>
        <v>0</v>
      </c>
      <c r="N25" s="219">
        <f t="shared" si="1"/>
        <v>0</v>
      </c>
    </row>
    <row r="26" spans="1:14" s="9" customFormat="1" ht="15" customHeight="1" x14ac:dyDescent="0.2">
      <c r="A26" s="64">
        <v>2660</v>
      </c>
      <c r="B26" s="98" t="s">
        <v>1132</v>
      </c>
      <c r="C26" s="221">
        <v>34</v>
      </c>
      <c r="D26" s="217">
        <v>34</v>
      </c>
      <c r="E26" s="217">
        <v>33</v>
      </c>
      <c r="F26" s="221">
        <v>31</v>
      </c>
      <c r="G26" s="217">
        <v>23</v>
      </c>
      <c r="H26" s="217">
        <v>20</v>
      </c>
      <c r="I26" s="217">
        <v>18</v>
      </c>
      <c r="J26" s="218">
        <v>19</v>
      </c>
      <c r="K26" s="264">
        <f>VLOOKUP(A26,'[1]District Growth'!$A:$J,5,FALSE)</f>
        <v>17</v>
      </c>
      <c r="L26" s="95">
        <f>VLOOKUP(A26,'[1]District Growth'!$A:$K,6,FALSE)</f>
        <v>17</v>
      </c>
      <c r="M26" s="3">
        <f t="shared" si="0"/>
        <v>0</v>
      </c>
      <c r="N26" s="219">
        <f t="shared" si="1"/>
        <v>0</v>
      </c>
    </row>
    <row r="27" spans="1:14" s="9" customFormat="1" ht="15" customHeight="1" x14ac:dyDescent="0.2">
      <c r="A27" s="64">
        <v>21709</v>
      </c>
      <c r="B27" s="98" t="s">
        <v>1122</v>
      </c>
      <c r="C27" s="221">
        <v>44</v>
      </c>
      <c r="D27" s="217">
        <v>42</v>
      </c>
      <c r="E27" s="217">
        <v>47</v>
      </c>
      <c r="F27" s="221">
        <v>52</v>
      </c>
      <c r="G27" s="217">
        <v>50</v>
      </c>
      <c r="H27" s="217">
        <v>43</v>
      </c>
      <c r="I27" s="217">
        <v>38</v>
      </c>
      <c r="J27" s="218">
        <v>41</v>
      </c>
      <c r="K27" s="264">
        <f>VLOOKUP(A27,'[1]District Growth'!$A:$J,5,FALSE)</f>
        <v>39</v>
      </c>
      <c r="L27" s="95">
        <f>VLOOKUP(A27,'[1]District Growth'!$A:$K,6,FALSE)</f>
        <v>39</v>
      </c>
      <c r="M27" s="3">
        <f t="shared" si="0"/>
        <v>0</v>
      </c>
      <c r="N27" s="219">
        <f t="shared" si="1"/>
        <v>0</v>
      </c>
    </row>
    <row r="28" spans="1:14" s="9" customFormat="1" ht="15" customHeight="1" x14ac:dyDescent="0.2">
      <c r="A28" s="64">
        <v>23180</v>
      </c>
      <c r="B28" s="98" t="s">
        <v>1111</v>
      </c>
      <c r="C28" s="221">
        <v>16</v>
      </c>
      <c r="D28" s="217">
        <v>11</v>
      </c>
      <c r="E28" s="217">
        <v>12</v>
      </c>
      <c r="F28" s="221">
        <v>15</v>
      </c>
      <c r="G28" s="217">
        <v>19</v>
      </c>
      <c r="H28" s="217">
        <v>17</v>
      </c>
      <c r="I28" s="217">
        <v>20</v>
      </c>
      <c r="J28" s="218">
        <v>22</v>
      </c>
      <c r="K28" s="264">
        <f>VLOOKUP(A28,'[1]District Growth'!$A:$J,5,FALSE)</f>
        <v>23</v>
      </c>
      <c r="L28" s="95">
        <f>VLOOKUP(A28,'[1]District Growth'!$A:$K,6,FALSE)</f>
        <v>23</v>
      </c>
      <c r="M28" s="3">
        <f t="shared" si="0"/>
        <v>0</v>
      </c>
      <c r="N28" s="219">
        <f t="shared" si="1"/>
        <v>0</v>
      </c>
    </row>
    <row r="29" spans="1:14" s="9" customFormat="1" ht="15" customHeight="1" x14ac:dyDescent="0.2">
      <c r="A29" s="64">
        <v>2645</v>
      </c>
      <c r="B29" s="72" t="s">
        <v>1128</v>
      </c>
      <c r="C29" s="221">
        <v>71</v>
      </c>
      <c r="D29" s="217">
        <v>68</v>
      </c>
      <c r="E29" s="217">
        <v>67</v>
      </c>
      <c r="F29" s="221">
        <v>59</v>
      </c>
      <c r="G29" s="217">
        <v>56</v>
      </c>
      <c r="H29" s="217">
        <v>55</v>
      </c>
      <c r="I29" s="217">
        <v>53</v>
      </c>
      <c r="J29" s="218">
        <v>53</v>
      </c>
      <c r="K29" s="264">
        <f>VLOOKUP(A29,'[1]District Growth'!$A:$J,5,FALSE)</f>
        <v>52</v>
      </c>
      <c r="L29" s="95">
        <f>VLOOKUP(A29,'[1]District Growth'!$A:$K,6,FALSE)</f>
        <v>51</v>
      </c>
      <c r="M29" s="3">
        <f t="shared" si="0"/>
        <v>-1</v>
      </c>
      <c r="N29" s="219">
        <f t="shared" si="1"/>
        <v>-1.9230769230769273E-2</v>
      </c>
    </row>
    <row r="30" spans="1:14" s="9" customFormat="1" ht="15" customHeight="1" x14ac:dyDescent="0.2">
      <c r="A30" s="64">
        <v>27878</v>
      </c>
      <c r="B30" s="72" t="s">
        <v>1124</v>
      </c>
      <c r="C30" s="221">
        <v>44</v>
      </c>
      <c r="D30" s="217">
        <v>43</v>
      </c>
      <c r="E30" s="217">
        <v>41</v>
      </c>
      <c r="F30" s="221">
        <v>46</v>
      </c>
      <c r="G30" s="217">
        <v>48</v>
      </c>
      <c r="H30" s="217">
        <v>47</v>
      </c>
      <c r="I30" s="217">
        <v>55</v>
      </c>
      <c r="J30" s="218">
        <v>52</v>
      </c>
      <c r="K30" s="264">
        <f>VLOOKUP(A30,'[1]District Growth'!$A:$J,5,FALSE)</f>
        <v>48</v>
      </c>
      <c r="L30" s="95">
        <f>VLOOKUP(A30,'[1]District Growth'!$A:$K,6,FALSE)</f>
        <v>47</v>
      </c>
      <c r="M30" s="3">
        <f t="shared" si="0"/>
        <v>-1</v>
      </c>
      <c r="N30" s="219">
        <f t="shared" si="1"/>
        <v>-2.083333333333337E-2</v>
      </c>
    </row>
    <row r="31" spans="1:14" s="9" customFormat="1" ht="15" customHeight="1" x14ac:dyDescent="0.2">
      <c r="A31" s="64">
        <v>2674</v>
      </c>
      <c r="B31" s="72" t="s">
        <v>1123</v>
      </c>
      <c r="C31" s="221">
        <v>110</v>
      </c>
      <c r="D31" s="217">
        <v>105</v>
      </c>
      <c r="E31" s="217">
        <v>103</v>
      </c>
      <c r="F31" s="221">
        <v>101</v>
      </c>
      <c r="G31" s="217">
        <v>100</v>
      </c>
      <c r="H31" s="217">
        <v>96</v>
      </c>
      <c r="I31" s="217">
        <v>91</v>
      </c>
      <c r="J31" s="218">
        <v>92</v>
      </c>
      <c r="K31" s="264">
        <f>VLOOKUP(A31,'[1]District Growth'!$A:$J,5,FALSE)</f>
        <v>87</v>
      </c>
      <c r="L31" s="95">
        <f>VLOOKUP(A31,'[1]District Growth'!$A:$K,6,FALSE)</f>
        <v>85</v>
      </c>
      <c r="M31" s="3">
        <f t="shared" si="0"/>
        <v>-2</v>
      </c>
      <c r="N31" s="219">
        <f t="shared" si="1"/>
        <v>-2.2988505747126409E-2</v>
      </c>
    </row>
    <row r="32" spans="1:14" s="9" customFormat="1" ht="15" customHeight="1" x14ac:dyDescent="0.2">
      <c r="A32" s="64">
        <v>2673</v>
      </c>
      <c r="B32" s="72" t="s">
        <v>1126</v>
      </c>
      <c r="C32" s="221">
        <v>57</v>
      </c>
      <c r="D32" s="217">
        <v>57</v>
      </c>
      <c r="E32" s="217">
        <v>57</v>
      </c>
      <c r="F32" s="221">
        <v>59</v>
      </c>
      <c r="G32" s="217">
        <v>57</v>
      </c>
      <c r="H32" s="217">
        <v>50</v>
      </c>
      <c r="I32" s="217">
        <v>47</v>
      </c>
      <c r="J32" s="218">
        <v>43</v>
      </c>
      <c r="K32" s="264">
        <f>VLOOKUP(A32,'[1]District Growth'!$A:$J,5,FALSE)</f>
        <v>43</v>
      </c>
      <c r="L32" s="95">
        <f>VLOOKUP(A32,'[1]District Growth'!$A:$K,6,FALSE)</f>
        <v>42</v>
      </c>
      <c r="M32" s="3">
        <f t="shared" si="0"/>
        <v>-1</v>
      </c>
      <c r="N32" s="219">
        <f t="shared" si="1"/>
        <v>-2.3255813953488413E-2</v>
      </c>
    </row>
    <row r="33" spans="1:14" s="9" customFormat="1" ht="15" customHeight="1" x14ac:dyDescent="0.2">
      <c r="A33" s="64">
        <v>2661</v>
      </c>
      <c r="B33" s="72" t="s">
        <v>1109</v>
      </c>
      <c r="C33" s="221">
        <v>43</v>
      </c>
      <c r="D33" s="217">
        <v>45</v>
      </c>
      <c r="E33" s="217">
        <v>46</v>
      </c>
      <c r="F33" s="221">
        <v>46</v>
      </c>
      <c r="G33" s="217">
        <v>41</v>
      </c>
      <c r="H33" s="217">
        <v>44</v>
      </c>
      <c r="I33" s="217">
        <v>40</v>
      </c>
      <c r="J33" s="218">
        <v>36</v>
      </c>
      <c r="K33" s="264">
        <f>VLOOKUP(A33,'[1]District Growth'!$A:$J,5,FALSE)</f>
        <v>38</v>
      </c>
      <c r="L33" s="95">
        <f>VLOOKUP(A33,'[1]District Growth'!$A:$K,6,FALSE)</f>
        <v>37</v>
      </c>
      <c r="M33" s="3">
        <f t="shared" si="0"/>
        <v>-1</v>
      </c>
      <c r="N33" s="219">
        <f t="shared" si="1"/>
        <v>-2.6315789473684181E-2</v>
      </c>
    </row>
    <row r="34" spans="1:14" s="9" customFormat="1" ht="15" customHeight="1" x14ac:dyDescent="0.2">
      <c r="A34" s="64">
        <v>2650</v>
      </c>
      <c r="B34" s="72" t="s">
        <v>1133</v>
      </c>
      <c r="C34" s="221">
        <v>102</v>
      </c>
      <c r="D34" s="217">
        <v>97</v>
      </c>
      <c r="E34" s="217">
        <v>95</v>
      </c>
      <c r="F34" s="221">
        <v>100</v>
      </c>
      <c r="G34" s="217">
        <v>96</v>
      </c>
      <c r="H34" s="217">
        <v>89</v>
      </c>
      <c r="I34" s="217">
        <v>87</v>
      </c>
      <c r="J34" s="218">
        <v>89</v>
      </c>
      <c r="K34" s="264">
        <f>VLOOKUP(A34,'[1]District Growth'!$A:$J,5,FALSE)</f>
        <v>73</v>
      </c>
      <c r="L34" s="95">
        <f>VLOOKUP(A34,'[1]District Growth'!$A:$K,6,FALSE)</f>
        <v>71</v>
      </c>
      <c r="M34" s="3">
        <f t="shared" si="0"/>
        <v>-2</v>
      </c>
      <c r="N34" s="219">
        <f t="shared" si="1"/>
        <v>-2.7397260273972601E-2</v>
      </c>
    </row>
    <row r="35" spans="1:14" s="9" customFormat="1" ht="15" customHeight="1" x14ac:dyDescent="0.2">
      <c r="A35" s="64">
        <v>2663</v>
      </c>
      <c r="B35" s="72" t="s">
        <v>1131</v>
      </c>
      <c r="C35" s="221">
        <v>84</v>
      </c>
      <c r="D35" s="217">
        <v>83</v>
      </c>
      <c r="E35" s="217">
        <v>84</v>
      </c>
      <c r="F35" s="221">
        <v>75</v>
      </c>
      <c r="G35" s="217">
        <v>73</v>
      </c>
      <c r="H35" s="217">
        <v>69</v>
      </c>
      <c r="I35" s="217">
        <v>65</v>
      </c>
      <c r="J35" s="218">
        <v>61</v>
      </c>
      <c r="K35" s="264">
        <f>VLOOKUP(A35,'[1]District Growth'!$A:$J,5,FALSE)</f>
        <v>60</v>
      </c>
      <c r="L35" s="95">
        <f>VLOOKUP(A35,'[1]District Growth'!$A:$K,6,FALSE)</f>
        <v>58</v>
      </c>
      <c r="M35" s="3">
        <f t="shared" si="0"/>
        <v>-2</v>
      </c>
      <c r="N35" s="219">
        <f t="shared" si="1"/>
        <v>-3.3333333333333326E-2</v>
      </c>
    </row>
    <row r="36" spans="1:14" s="9" customFormat="1" ht="15" customHeight="1" x14ac:dyDescent="0.2">
      <c r="A36" s="64">
        <v>28537</v>
      </c>
      <c r="B36" s="72" t="s">
        <v>1113</v>
      </c>
      <c r="C36" s="221">
        <v>30</v>
      </c>
      <c r="D36" s="217">
        <v>32</v>
      </c>
      <c r="E36" s="217">
        <v>32</v>
      </c>
      <c r="F36" s="221">
        <v>35</v>
      </c>
      <c r="G36" s="217">
        <v>30</v>
      </c>
      <c r="H36" s="217">
        <v>29</v>
      </c>
      <c r="I36" s="217">
        <v>25</v>
      </c>
      <c r="J36" s="218">
        <v>24</v>
      </c>
      <c r="K36" s="264">
        <f>VLOOKUP(A36,'[1]District Growth'!$A:$J,5,FALSE)</f>
        <v>25</v>
      </c>
      <c r="L36" s="95">
        <f>VLOOKUP(A36,'[1]District Growth'!$A:$K,6,FALSE)</f>
        <v>24</v>
      </c>
      <c r="M36" s="3">
        <f t="shared" si="0"/>
        <v>-1</v>
      </c>
      <c r="N36" s="219">
        <f t="shared" si="1"/>
        <v>-4.0000000000000036E-2</v>
      </c>
    </row>
    <row r="37" spans="1:14" s="9" customFormat="1" ht="15" customHeight="1" x14ac:dyDescent="0.2">
      <c r="A37" s="64">
        <v>2656</v>
      </c>
      <c r="B37" s="72" t="s">
        <v>1125</v>
      </c>
      <c r="C37" s="221">
        <v>196</v>
      </c>
      <c r="D37" s="217">
        <v>197</v>
      </c>
      <c r="E37" s="217">
        <v>191</v>
      </c>
      <c r="F37" s="221">
        <v>177</v>
      </c>
      <c r="G37" s="217">
        <v>170</v>
      </c>
      <c r="H37" s="217">
        <v>148</v>
      </c>
      <c r="I37" s="217">
        <v>139</v>
      </c>
      <c r="J37" s="218">
        <v>130</v>
      </c>
      <c r="K37" s="264">
        <f>VLOOKUP(A37,'[1]District Growth'!$A:$J,5,FALSE)</f>
        <v>107</v>
      </c>
      <c r="L37" s="95">
        <f>VLOOKUP(A37,'[1]District Growth'!$A:$K,6,FALSE)</f>
        <v>100</v>
      </c>
      <c r="M37" s="3">
        <f t="shared" si="0"/>
        <v>-7</v>
      </c>
      <c r="N37" s="219">
        <f t="shared" si="1"/>
        <v>-6.5420560747663559E-2</v>
      </c>
    </row>
    <row r="38" spans="1:14" s="9" customFormat="1" ht="15" customHeight="1" x14ac:dyDescent="0.2">
      <c r="A38" s="64">
        <v>2659</v>
      </c>
      <c r="B38" s="72" t="s">
        <v>1119</v>
      </c>
      <c r="C38" s="221">
        <v>25</v>
      </c>
      <c r="D38" s="217">
        <v>26</v>
      </c>
      <c r="E38" s="217">
        <v>26</v>
      </c>
      <c r="F38" s="221">
        <v>26</v>
      </c>
      <c r="G38" s="217">
        <v>25</v>
      </c>
      <c r="H38" s="217">
        <v>28</v>
      </c>
      <c r="I38" s="217">
        <v>30</v>
      </c>
      <c r="J38" s="218">
        <v>24</v>
      </c>
      <c r="K38" s="264">
        <f>VLOOKUP(A38,'[1]District Growth'!$A:$J,5,FALSE)</f>
        <v>24</v>
      </c>
      <c r="L38" s="95">
        <f>VLOOKUP(A38,'[1]District Growth'!$A:$K,6,FALSE)</f>
        <v>22</v>
      </c>
      <c r="M38" s="3">
        <f t="shared" si="0"/>
        <v>-2</v>
      </c>
      <c r="N38" s="219">
        <f t="shared" si="1"/>
        <v>-8.333333333333337E-2</v>
      </c>
    </row>
    <row r="39" spans="1:14" s="9" customFormat="1" ht="15" customHeight="1" x14ac:dyDescent="0.2">
      <c r="A39" s="64">
        <v>2675</v>
      </c>
      <c r="B39" s="72" t="s">
        <v>1136</v>
      </c>
      <c r="C39" s="221">
        <v>83</v>
      </c>
      <c r="D39" s="217">
        <v>79</v>
      </c>
      <c r="E39" s="217">
        <v>73</v>
      </c>
      <c r="F39" s="221">
        <v>66</v>
      </c>
      <c r="G39" s="217">
        <v>76</v>
      </c>
      <c r="H39" s="217">
        <v>74</v>
      </c>
      <c r="I39" s="217">
        <v>61</v>
      </c>
      <c r="J39" s="218">
        <v>55</v>
      </c>
      <c r="K39" s="264">
        <f>VLOOKUP(A39,'[1]District Growth'!$A:$J,5,FALSE)</f>
        <v>46</v>
      </c>
      <c r="L39" s="95">
        <f>VLOOKUP(A39,'[1]District Growth'!$A:$K,6,FALSE)</f>
        <v>42</v>
      </c>
      <c r="M39" s="3">
        <f t="shared" si="0"/>
        <v>-4</v>
      </c>
      <c r="N39" s="219">
        <f t="shared" si="1"/>
        <v>-8.6956521739130488E-2</v>
      </c>
    </row>
    <row r="40" spans="1:14" s="9" customFormat="1" ht="15" customHeight="1" x14ac:dyDescent="0.2">
      <c r="A40" s="64">
        <v>2653</v>
      </c>
      <c r="B40" s="72" t="s">
        <v>1117</v>
      </c>
      <c r="C40" s="221">
        <v>11</v>
      </c>
      <c r="D40" s="217">
        <v>13</v>
      </c>
      <c r="E40" s="217">
        <v>9</v>
      </c>
      <c r="F40" s="221">
        <v>9</v>
      </c>
      <c r="G40" s="217">
        <v>9</v>
      </c>
      <c r="H40" s="217">
        <v>9</v>
      </c>
      <c r="I40" s="217">
        <v>9</v>
      </c>
      <c r="J40" s="218">
        <v>9</v>
      </c>
      <c r="K40" s="264">
        <f>VLOOKUP(A40,'[1]District Growth'!$A:$J,5,FALSE)</f>
        <v>9</v>
      </c>
      <c r="L40" s="95">
        <f>VLOOKUP(A40,'[1]District Growth'!$A:$K,6,FALSE)</f>
        <v>8</v>
      </c>
      <c r="M40" s="3">
        <f t="shared" si="0"/>
        <v>-1</v>
      </c>
      <c r="N40" s="219">
        <f t="shared" si="1"/>
        <v>-0.11111111111111116</v>
      </c>
    </row>
    <row r="41" spans="1:14" s="9" customFormat="1" ht="15" customHeight="1" x14ac:dyDescent="0.2">
      <c r="A41" s="64">
        <v>2669</v>
      </c>
      <c r="B41" s="72" t="s">
        <v>1137</v>
      </c>
      <c r="C41" s="221">
        <v>52</v>
      </c>
      <c r="D41" s="217">
        <v>47</v>
      </c>
      <c r="E41" s="217">
        <v>48</v>
      </c>
      <c r="F41" s="221">
        <v>51</v>
      </c>
      <c r="G41" s="217">
        <v>50</v>
      </c>
      <c r="H41" s="217">
        <v>48</v>
      </c>
      <c r="I41" s="217">
        <v>48</v>
      </c>
      <c r="J41" s="218">
        <v>43</v>
      </c>
      <c r="K41" s="264">
        <f>VLOOKUP(A41,'[1]District Growth'!$A:$J,5,FALSE)</f>
        <v>39</v>
      </c>
      <c r="L41" s="95">
        <f>VLOOKUP(A41,'[1]District Growth'!$A:$K,6,FALSE)</f>
        <v>34</v>
      </c>
      <c r="M41" s="3">
        <f t="shared" si="0"/>
        <v>-5</v>
      </c>
      <c r="N41" s="219">
        <f t="shared" si="1"/>
        <v>-0.12820512820512819</v>
      </c>
    </row>
    <row r="42" spans="1:14" s="9" customFormat="1" ht="15" customHeight="1" x14ac:dyDescent="0.2">
      <c r="B42" s="154" t="s">
        <v>1144</v>
      </c>
      <c r="C42" s="221">
        <v>10</v>
      </c>
      <c r="D42" s="217">
        <v>8</v>
      </c>
      <c r="E42" s="95"/>
      <c r="F42" s="95"/>
      <c r="G42" s="95"/>
      <c r="H42" s="95"/>
      <c r="I42" s="95"/>
      <c r="J42" s="95"/>
      <c r="K42" s="132"/>
      <c r="L42" s="188"/>
      <c r="M42" s="3"/>
      <c r="N42" s="219"/>
    </row>
    <row r="43" spans="1:14" s="9" customFormat="1" ht="15" customHeight="1" x14ac:dyDescent="0.2">
      <c r="B43" s="154" t="s">
        <v>1145</v>
      </c>
      <c r="C43" s="221">
        <v>23</v>
      </c>
      <c r="D43" s="217">
        <v>22</v>
      </c>
      <c r="E43" s="217">
        <v>22</v>
      </c>
      <c r="F43" s="221">
        <v>20</v>
      </c>
      <c r="G43" s="217">
        <v>20</v>
      </c>
      <c r="H43" s="217">
        <v>17</v>
      </c>
      <c r="I43" s="95"/>
      <c r="J43" s="95"/>
      <c r="K43" s="132"/>
      <c r="L43" s="188"/>
      <c r="M43" s="3"/>
      <c r="N43" s="219"/>
    </row>
    <row r="44" spans="1:14" s="9" customFormat="1" ht="15" customHeight="1" x14ac:dyDescent="0.2">
      <c r="B44" s="154" t="s">
        <v>1146</v>
      </c>
      <c r="C44" s="221">
        <v>23</v>
      </c>
      <c r="D44" s="217">
        <v>16</v>
      </c>
      <c r="E44" s="217">
        <v>15</v>
      </c>
      <c r="F44" s="221">
        <v>14</v>
      </c>
      <c r="G44" s="217">
        <v>16</v>
      </c>
      <c r="H44" s="217">
        <v>16</v>
      </c>
      <c r="I44" s="95"/>
      <c r="J44" s="200"/>
      <c r="K44" s="95"/>
      <c r="L44" s="95"/>
      <c r="M44" s="95"/>
      <c r="N44" s="257"/>
    </row>
    <row r="45" spans="1:14" s="9" customFormat="1" ht="15" customHeight="1" x14ac:dyDescent="0.2">
      <c r="A45" s="64"/>
      <c r="B45" s="154" t="s">
        <v>1120</v>
      </c>
      <c r="C45" s="221">
        <v>60</v>
      </c>
      <c r="D45" s="217">
        <v>56</v>
      </c>
      <c r="E45" s="217">
        <v>48</v>
      </c>
      <c r="F45" s="221">
        <v>48</v>
      </c>
      <c r="G45" s="217">
        <v>44</v>
      </c>
      <c r="H45" s="217">
        <v>45</v>
      </c>
      <c r="I45" s="217">
        <v>36</v>
      </c>
      <c r="J45" s="225">
        <v>32</v>
      </c>
      <c r="K45" s="132"/>
      <c r="L45" s="188"/>
      <c r="M45" s="3"/>
      <c r="N45" s="219"/>
    </row>
    <row r="46" spans="1:14" s="9" customFormat="1" ht="15" x14ac:dyDescent="0.2">
      <c r="B46" s="99"/>
      <c r="C46" s="221"/>
      <c r="D46" s="217"/>
      <c r="E46" s="217"/>
      <c r="F46" s="221"/>
      <c r="G46" s="217"/>
      <c r="H46" s="217"/>
      <c r="I46" s="217"/>
      <c r="J46" s="217"/>
      <c r="K46" s="217"/>
      <c r="L46" s="217"/>
      <c r="M46" s="95"/>
      <c r="N46" s="257"/>
    </row>
    <row r="47" spans="1:14" s="9" customFormat="1" ht="15" x14ac:dyDescent="0.2">
      <c r="B47" s="99"/>
      <c r="C47" s="221"/>
      <c r="D47" s="217"/>
      <c r="E47" s="217"/>
      <c r="F47" s="221"/>
      <c r="G47" s="217"/>
      <c r="H47" s="217"/>
      <c r="I47" s="217"/>
      <c r="J47" s="217"/>
      <c r="K47" s="217"/>
      <c r="L47" s="217"/>
      <c r="M47" s="95"/>
      <c r="N47" s="257"/>
    </row>
    <row r="48" spans="1:14" s="9" customFormat="1" ht="15" x14ac:dyDescent="0.2">
      <c r="B48" s="99"/>
      <c r="C48" s="221"/>
      <c r="D48" s="217"/>
      <c r="E48" s="217"/>
      <c r="F48" s="221"/>
      <c r="G48" s="217"/>
      <c r="H48" s="217"/>
      <c r="I48" s="217"/>
      <c r="J48" s="217"/>
      <c r="K48" s="217"/>
      <c r="L48" s="217"/>
      <c r="M48" s="95"/>
      <c r="N48" s="257"/>
    </row>
    <row r="49" spans="1:14" s="2" customFormat="1" ht="16" x14ac:dyDescent="0.2">
      <c r="A49" s="9"/>
      <c r="B49" s="158" t="s">
        <v>32</v>
      </c>
      <c r="C49" s="3">
        <f t="shared" ref="C49:M49" si="2">SUM(C3:C48)</f>
        <v>1891</v>
      </c>
      <c r="D49" s="223">
        <f t="shared" si="2"/>
        <v>1815</v>
      </c>
      <c r="E49" s="223">
        <f t="shared" si="2"/>
        <v>1794</v>
      </c>
      <c r="F49" s="223">
        <f t="shared" si="2"/>
        <v>1766</v>
      </c>
      <c r="G49" s="223">
        <f t="shared" si="2"/>
        <v>1711</v>
      </c>
      <c r="H49" s="223">
        <f t="shared" si="2"/>
        <v>1635</v>
      </c>
      <c r="I49" s="223">
        <f t="shared" si="2"/>
        <v>1541</v>
      </c>
      <c r="J49" s="223">
        <f t="shared" si="2"/>
        <v>1511</v>
      </c>
      <c r="K49" s="223">
        <f t="shared" si="2"/>
        <v>1383</v>
      </c>
      <c r="L49" s="222">
        <f t="shared" si="2"/>
        <v>1389</v>
      </c>
      <c r="M49" s="3">
        <f t="shared" si="2"/>
        <v>6</v>
      </c>
      <c r="N49" s="219">
        <f>(L49/K49)-1</f>
        <v>4.3383947939261702E-3</v>
      </c>
    </row>
    <row r="50" spans="1:14" s="2" customFormat="1" ht="15" x14ac:dyDescent="0.2">
      <c r="A50" s="9"/>
      <c r="C50" s="3"/>
      <c r="D50" s="3">
        <f>D49-C49</f>
        <v>-76</v>
      </c>
      <c r="E50" s="3">
        <f t="shared" ref="E50:J50" si="3">E49-D49</f>
        <v>-21</v>
      </c>
      <c r="F50" s="3">
        <f t="shared" si="3"/>
        <v>-28</v>
      </c>
      <c r="G50" s="3">
        <f t="shared" si="3"/>
        <v>-55</v>
      </c>
      <c r="H50" s="3">
        <f t="shared" si="3"/>
        <v>-76</v>
      </c>
      <c r="I50" s="3">
        <f t="shared" si="3"/>
        <v>-94</v>
      </c>
      <c r="J50" s="3">
        <f t="shared" si="3"/>
        <v>-30</v>
      </c>
      <c r="K50" s="3">
        <f t="shared" ref="K50" si="4">K49-J49</f>
        <v>-128</v>
      </c>
      <c r="L50" s="3">
        <f t="shared" ref="L50" si="5">L49-K49</f>
        <v>6</v>
      </c>
      <c r="M50" s="3"/>
      <c r="N50" s="3"/>
    </row>
    <row r="51" spans="1:14" s="2" customFormat="1" ht="15" x14ac:dyDescent="0.2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2" customFormat="1" ht="15" x14ac:dyDescent="0.2">
      <c r="A52" s="9"/>
      <c r="B52" s="101" t="s">
        <v>38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2" customFormat="1" ht="15" x14ac:dyDescent="0.2">
      <c r="A53" s="9"/>
      <c r="B53" s="102" t="s">
        <v>39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2" customFormat="1" ht="15" x14ac:dyDescent="0.2">
      <c r="A54" s="9"/>
      <c r="B54" s="103" t="s">
        <v>40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2" customFormat="1" ht="15" x14ac:dyDescent="0.2">
      <c r="A55" s="9"/>
      <c r="B55" s="108" t="s">
        <v>41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s="2" customFormat="1" ht="15" x14ac:dyDescent="0.2">
      <c r="A56" s="9"/>
      <c r="B56" s="104" t="s">
        <v>42</v>
      </c>
    </row>
    <row r="57" spans="1:14" s="2" customFormat="1" ht="15" x14ac:dyDescent="0.2">
      <c r="A57" s="9"/>
      <c r="B57" s="105" t="s">
        <v>43</v>
      </c>
    </row>
    <row r="58" spans="1:14" s="2" customFormat="1" ht="15" x14ac:dyDescent="0.2"/>
  </sheetData>
  <sortState xmlns:xlrd2="http://schemas.microsoft.com/office/spreadsheetml/2017/richdata2" ref="A3:N45">
    <sortCondition descending="1" ref="N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N81"/>
  <sheetViews>
    <sheetView workbookViewId="0"/>
  </sheetViews>
  <sheetFormatPr baseColWidth="10" defaultColWidth="8.83203125" defaultRowHeight="13" x14ac:dyDescent="0.15"/>
  <cols>
    <col min="2" max="2" width="45" customWidth="1"/>
    <col min="3" max="11" width="8.5" customWidth="1"/>
    <col min="12" max="12" width="10.1640625" customWidth="1"/>
    <col min="13" max="13" width="8.5" style="82" customWidth="1"/>
    <col min="14" max="14" width="8.5" customWidth="1"/>
  </cols>
  <sheetData>
    <row r="1" spans="1:14" s="2" customFormat="1" ht="15" x14ac:dyDescent="0.2">
      <c r="B1" s="93" t="s">
        <v>1518</v>
      </c>
      <c r="M1" s="3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5" customHeight="1" x14ac:dyDescent="0.2">
      <c r="A3" s="19">
        <v>28491</v>
      </c>
      <c r="B3" s="94" t="s">
        <v>106</v>
      </c>
      <c r="C3" s="220">
        <v>20</v>
      </c>
      <c r="D3" s="217">
        <v>23</v>
      </c>
      <c r="E3" s="217">
        <v>24</v>
      </c>
      <c r="F3" s="221">
        <v>23</v>
      </c>
      <c r="G3" s="217">
        <v>22</v>
      </c>
      <c r="H3" s="217">
        <v>25</v>
      </c>
      <c r="I3" s="217">
        <v>19</v>
      </c>
      <c r="J3" s="218">
        <v>21</v>
      </c>
      <c r="K3" s="263">
        <f>VLOOKUP(A3,'[1]District Growth'!$A:$J,5,FALSE)</f>
        <v>19</v>
      </c>
      <c r="L3" s="95">
        <f>VLOOKUP(A3,'[1]District Growth'!$A:$K,6,FALSE)</f>
        <v>22</v>
      </c>
      <c r="M3" s="3">
        <f t="shared" ref="M3:M34" si="0">L3-K3</f>
        <v>3</v>
      </c>
      <c r="N3" s="219">
        <f t="shared" ref="N3:N34" si="1">(L3/K3)-1</f>
        <v>0.15789473684210531</v>
      </c>
    </row>
    <row r="4" spans="1:14" s="2" customFormat="1" ht="15" customHeight="1" x14ac:dyDescent="0.2">
      <c r="A4" s="19">
        <v>80851</v>
      </c>
      <c r="B4" s="94" t="s">
        <v>107</v>
      </c>
      <c r="C4" s="220">
        <v>41</v>
      </c>
      <c r="D4" s="217">
        <v>40</v>
      </c>
      <c r="E4" s="217">
        <v>40</v>
      </c>
      <c r="F4" s="221">
        <v>36</v>
      </c>
      <c r="G4" s="217">
        <v>44</v>
      </c>
      <c r="H4" s="217">
        <v>40</v>
      </c>
      <c r="I4" s="217">
        <v>27</v>
      </c>
      <c r="J4" s="218">
        <v>41</v>
      </c>
      <c r="K4" s="263">
        <f>VLOOKUP(A4,'[1]District Growth'!$A:$J,5,FALSE)</f>
        <v>34</v>
      </c>
      <c r="L4" s="95">
        <f>VLOOKUP(A4,'[1]District Growth'!$A:$K,6,FALSE)</f>
        <v>39</v>
      </c>
      <c r="M4" s="3">
        <f t="shared" si="0"/>
        <v>5</v>
      </c>
      <c r="N4" s="219">
        <f t="shared" si="1"/>
        <v>0.14705882352941169</v>
      </c>
    </row>
    <row r="5" spans="1:14" s="2" customFormat="1" ht="15" customHeight="1" x14ac:dyDescent="0.2">
      <c r="A5" s="19">
        <v>1403</v>
      </c>
      <c r="B5" s="94" t="s">
        <v>75</v>
      </c>
      <c r="C5" s="220">
        <v>32</v>
      </c>
      <c r="D5" s="217">
        <v>37</v>
      </c>
      <c r="E5" s="217">
        <v>37</v>
      </c>
      <c r="F5" s="221">
        <v>39</v>
      </c>
      <c r="G5" s="217">
        <v>41</v>
      </c>
      <c r="H5" s="217">
        <v>38</v>
      </c>
      <c r="I5" s="217">
        <v>10</v>
      </c>
      <c r="J5" s="218">
        <v>39</v>
      </c>
      <c r="K5" s="263">
        <f>VLOOKUP(A5,'[1]District Growth'!$A:$J,5,FALSE)</f>
        <v>42</v>
      </c>
      <c r="L5" s="95">
        <f>VLOOKUP(A5,'[1]District Growth'!$A:$K,6,FALSE)</f>
        <v>47</v>
      </c>
      <c r="M5" s="3">
        <f t="shared" si="0"/>
        <v>5</v>
      </c>
      <c r="N5" s="219">
        <f t="shared" si="1"/>
        <v>0.11904761904761907</v>
      </c>
    </row>
    <row r="6" spans="1:14" s="2" customFormat="1" ht="15" customHeight="1" x14ac:dyDescent="0.2">
      <c r="A6" s="19">
        <v>1426</v>
      </c>
      <c r="B6" s="94" t="s">
        <v>118</v>
      </c>
      <c r="C6" s="220">
        <v>56</v>
      </c>
      <c r="D6" s="217">
        <v>57</v>
      </c>
      <c r="E6" s="217">
        <v>49</v>
      </c>
      <c r="F6" s="221">
        <v>53</v>
      </c>
      <c r="G6" s="217">
        <v>53</v>
      </c>
      <c r="H6" s="217">
        <v>63</v>
      </c>
      <c r="I6" s="217">
        <v>32</v>
      </c>
      <c r="J6" s="218">
        <v>48</v>
      </c>
      <c r="K6" s="263">
        <f>VLOOKUP(A6,'[1]District Growth'!$A:$J,5,FALSE)</f>
        <v>33</v>
      </c>
      <c r="L6" s="95">
        <f>VLOOKUP(A6,'[1]District Growth'!$A:$K,6,FALSE)</f>
        <v>36</v>
      </c>
      <c r="M6" s="3">
        <f t="shared" si="0"/>
        <v>3</v>
      </c>
      <c r="N6" s="219">
        <f t="shared" si="1"/>
        <v>9.0909090909090828E-2</v>
      </c>
    </row>
    <row r="7" spans="1:14" s="2" customFormat="1" ht="15" customHeight="1" x14ac:dyDescent="0.2">
      <c r="A7" s="19">
        <v>26232</v>
      </c>
      <c r="B7" s="94" t="s">
        <v>82</v>
      </c>
      <c r="C7" s="220">
        <v>63</v>
      </c>
      <c r="D7" s="217">
        <v>71</v>
      </c>
      <c r="E7" s="217">
        <v>67</v>
      </c>
      <c r="F7" s="221">
        <v>60</v>
      </c>
      <c r="G7" s="217">
        <v>54</v>
      </c>
      <c r="H7" s="217">
        <v>57</v>
      </c>
      <c r="I7" s="217">
        <v>40</v>
      </c>
      <c r="J7" s="218">
        <v>66</v>
      </c>
      <c r="K7" s="263">
        <f>VLOOKUP(A7,'[1]District Growth'!$A:$J,5,FALSE)</f>
        <v>68</v>
      </c>
      <c r="L7" s="95">
        <f>VLOOKUP(A7,'[1]District Growth'!$A:$K,6,FALSE)</f>
        <v>72</v>
      </c>
      <c r="M7" s="3">
        <f t="shared" si="0"/>
        <v>4</v>
      </c>
      <c r="N7" s="219">
        <f t="shared" si="1"/>
        <v>5.8823529411764719E-2</v>
      </c>
    </row>
    <row r="8" spans="1:14" s="2" customFormat="1" ht="15" customHeight="1" x14ac:dyDescent="0.2">
      <c r="A8" s="19">
        <v>22547</v>
      </c>
      <c r="B8" s="94" t="s">
        <v>121</v>
      </c>
      <c r="C8" s="220">
        <v>19</v>
      </c>
      <c r="D8" s="217">
        <v>21</v>
      </c>
      <c r="E8" s="217">
        <v>19</v>
      </c>
      <c r="F8" s="221">
        <v>18</v>
      </c>
      <c r="G8" s="217">
        <v>17</v>
      </c>
      <c r="H8" s="217">
        <v>21</v>
      </c>
      <c r="I8" s="217">
        <v>18</v>
      </c>
      <c r="J8" s="218">
        <v>22</v>
      </c>
      <c r="K8" s="263">
        <f>VLOOKUP(A8,'[1]District Growth'!$A:$J,5,FALSE)</f>
        <v>19</v>
      </c>
      <c r="L8" s="95">
        <f>VLOOKUP(A8,'[1]District Growth'!$A:$K,6,FALSE)</f>
        <v>20</v>
      </c>
      <c r="M8" s="3">
        <f t="shared" si="0"/>
        <v>1</v>
      </c>
      <c r="N8" s="219">
        <f t="shared" si="1"/>
        <v>5.2631578947368363E-2</v>
      </c>
    </row>
    <row r="9" spans="1:14" s="2" customFormat="1" ht="15" customHeight="1" x14ac:dyDescent="0.2">
      <c r="A9" s="19">
        <v>28265</v>
      </c>
      <c r="B9" s="94" t="s">
        <v>64</v>
      </c>
      <c r="C9" s="220">
        <v>25</v>
      </c>
      <c r="D9" s="217">
        <v>19</v>
      </c>
      <c r="E9" s="217">
        <v>21</v>
      </c>
      <c r="F9" s="221">
        <v>22</v>
      </c>
      <c r="G9" s="217">
        <v>21</v>
      </c>
      <c r="H9" s="217">
        <v>22</v>
      </c>
      <c r="I9" s="217">
        <v>28</v>
      </c>
      <c r="J9" s="218">
        <v>19</v>
      </c>
      <c r="K9" s="263">
        <f>VLOOKUP(A9,'[1]District Growth'!$A:$J,5,FALSE)</f>
        <v>20</v>
      </c>
      <c r="L9" s="95">
        <f>VLOOKUP(A9,'[1]District Growth'!$A:$K,6,FALSE)</f>
        <v>21</v>
      </c>
      <c r="M9" s="3">
        <f t="shared" si="0"/>
        <v>1</v>
      </c>
      <c r="N9" s="219">
        <f t="shared" si="1"/>
        <v>5.0000000000000044E-2</v>
      </c>
    </row>
    <row r="10" spans="1:14" s="2" customFormat="1" ht="15" customHeight="1" x14ac:dyDescent="0.2">
      <c r="A10" s="19">
        <v>1413</v>
      </c>
      <c r="B10" s="94" t="s">
        <v>116</v>
      </c>
      <c r="C10" s="220">
        <v>64</v>
      </c>
      <c r="D10" s="217">
        <v>64</v>
      </c>
      <c r="E10" s="217">
        <v>56</v>
      </c>
      <c r="F10" s="221">
        <v>54</v>
      </c>
      <c r="G10" s="217">
        <v>59</v>
      </c>
      <c r="H10" s="217">
        <v>56</v>
      </c>
      <c r="I10" s="217">
        <v>100</v>
      </c>
      <c r="J10" s="218">
        <v>49</v>
      </c>
      <c r="K10" s="263">
        <f>VLOOKUP(A10,'[1]District Growth'!$A:$J,5,FALSE)</f>
        <v>46</v>
      </c>
      <c r="L10" s="95">
        <f>VLOOKUP(A10,'[1]District Growth'!$A:$K,6,FALSE)</f>
        <v>48</v>
      </c>
      <c r="M10" s="3">
        <f t="shared" si="0"/>
        <v>2</v>
      </c>
      <c r="N10" s="219">
        <f t="shared" si="1"/>
        <v>4.3478260869565188E-2</v>
      </c>
    </row>
    <row r="11" spans="1:14" s="2" customFormat="1" ht="15" customHeight="1" x14ac:dyDescent="0.2">
      <c r="A11" s="19">
        <v>84414</v>
      </c>
      <c r="B11" s="94" t="s">
        <v>86</v>
      </c>
      <c r="C11" s="19">
        <v>0</v>
      </c>
      <c r="D11" s="217">
        <v>27</v>
      </c>
      <c r="E11" s="217">
        <v>28</v>
      </c>
      <c r="F11" s="221">
        <v>32</v>
      </c>
      <c r="G11" s="217">
        <v>34</v>
      </c>
      <c r="H11" s="217">
        <v>31</v>
      </c>
      <c r="I11" s="217">
        <v>19</v>
      </c>
      <c r="J11" s="218">
        <v>23</v>
      </c>
      <c r="K11" s="263">
        <f>VLOOKUP(A11,'[1]District Growth'!$A:$J,5,FALSE)</f>
        <v>23</v>
      </c>
      <c r="L11" s="95">
        <f>VLOOKUP(A11,'[1]District Growth'!$A:$K,6,FALSE)</f>
        <v>24</v>
      </c>
      <c r="M11" s="3">
        <f t="shared" si="0"/>
        <v>1</v>
      </c>
      <c r="N11" s="219">
        <f t="shared" si="1"/>
        <v>4.3478260869565188E-2</v>
      </c>
    </row>
    <row r="12" spans="1:14" s="2" customFormat="1" ht="15" customHeight="1" x14ac:dyDescent="0.2">
      <c r="A12" s="19">
        <v>1417</v>
      </c>
      <c r="B12" s="94" t="s">
        <v>67</v>
      </c>
      <c r="C12" s="220">
        <v>95</v>
      </c>
      <c r="D12" s="217">
        <v>104</v>
      </c>
      <c r="E12" s="217">
        <v>99</v>
      </c>
      <c r="F12" s="221">
        <v>97</v>
      </c>
      <c r="G12" s="217">
        <v>92</v>
      </c>
      <c r="H12" s="217">
        <v>92</v>
      </c>
      <c r="I12" s="217">
        <v>68</v>
      </c>
      <c r="J12" s="218">
        <v>71</v>
      </c>
      <c r="K12" s="263">
        <f>VLOOKUP(A12,'[1]District Growth'!$A:$J,5,FALSE)</f>
        <v>70</v>
      </c>
      <c r="L12" s="95">
        <f>VLOOKUP(A12,'[1]District Growth'!$A:$K,6,FALSE)</f>
        <v>73</v>
      </c>
      <c r="M12" s="3">
        <f t="shared" si="0"/>
        <v>3</v>
      </c>
      <c r="N12" s="219">
        <f t="shared" si="1"/>
        <v>4.2857142857142927E-2</v>
      </c>
    </row>
    <row r="13" spans="1:14" s="2" customFormat="1" ht="15" customHeight="1" x14ac:dyDescent="0.2">
      <c r="A13" s="19">
        <v>1394</v>
      </c>
      <c r="B13" s="94" t="s">
        <v>71</v>
      </c>
      <c r="C13" s="220">
        <v>91</v>
      </c>
      <c r="D13" s="217">
        <v>90</v>
      </c>
      <c r="E13" s="217">
        <v>89</v>
      </c>
      <c r="F13" s="221">
        <v>89</v>
      </c>
      <c r="G13" s="217">
        <v>94</v>
      </c>
      <c r="H13" s="217">
        <v>94</v>
      </c>
      <c r="I13" s="217">
        <v>157</v>
      </c>
      <c r="J13" s="218">
        <v>96</v>
      </c>
      <c r="K13" s="263">
        <f>VLOOKUP(A13,'[1]District Growth'!$A:$J,5,FALSE)</f>
        <v>96</v>
      </c>
      <c r="L13" s="95">
        <f>VLOOKUP(A13,'[1]District Growth'!$A:$K,6,FALSE)</f>
        <v>99</v>
      </c>
      <c r="M13" s="3">
        <f t="shared" si="0"/>
        <v>3</v>
      </c>
      <c r="N13" s="219">
        <f t="shared" si="1"/>
        <v>3.125E-2</v>
      </c>
    </row>
    <row r="14" spans="1:14" s="2" customFormat="1" ht="15" customHeight="1" x14ac:dyDescent="0.2">
      <c r="A14" s="19">
        <v>1418</v>
      </c>
      <c r="B14" s="94" t="s">
        <v>109</v>
      </c>
      <c r="C14" s="220">
        <v>78</v>
      </c>
      <c r="D14" s="217">
        <v>78</v>
      </c>
      <c r="E14" s="217">
        <v>78</v>
      </c>
      <c r="F14" s="221">
        <v>76</v>
      </c>
      <c r="G14" s="217">
        <v>79</v>
      </c>
      <c r="H14" s="217">
        <v>76</v>
      </c>
      <c r="I14" s="217">
        <v>37</v>
      </c>
      <c r="J14" s="218">
        <v>71</v>
      </c>
      <c r="K14" s="263">
        <f>VLOOKUP(A14,'[1]District Growth'!$A:$J,5,FALSE)</f>
        <v>70</v>
      </c>
      <c r="L14" s="95">
        <f>VLOOKUP(A14,'[1]District Growth'!$A:$K,6,FALSE)</f>
        <v>72</v>
      </c>
      <c r="M14" s="3">
        <f t="shared" si="0"/>
        <v>2</v>
      </c>
      <c r="N14" s="219">
        <f t="shared" si="1"/>
        <v>2.857142857142847E-2</v>
      </c>
    </row>
    <row r="15" spans="1:14" s="2" customFormat="1" ht="15" customHeight="1" x14ac:dyDescent="0.2">
      <c r="A15" s="19">
        <v>1398</v>
      </c>
      <c r="B15" s="94" t="s">
        <v>85</v>
      </c>
      <c r="C15" s="220">
        <v>31</v>
      </c>
      <c r="D15" s="217">
        <v>33</v>
      </c>
      <c r="E15" s="217">
        <v>36</v>
      </c>
      <c r="F15" s="221">
        <v>35</v>
      </c>
      <c r="G15" s="217">
        <v>34</v>
      </c>
      <c r="H15" s="217">
        <v>34</v>
      </c>
      <c r="I15" s="217">
        <v>42</v>
      </c>
      <c r="J15" s="218">
        <v>50</v>
      </c>
      <c r="K15" s="263">
        <f>VLOOKUP(A15,'[1]District Growth'!$A:$J,5,FALSE)</f>
        <v>44</v>
      </c>
      <c r="L15" s="95">
        <f>VLOOKUP(A15,'[1]District Growth'!$A:$K,6,FALSE)</f>
        <v>45</v>
      </c>
      <c r="M15" s="3">
        <f t="shared" si="0"/>
        <v>1</v>
      </c>
      <c r="N15" s="219">
        <f t="shared" si="1"/>
        <v>2.2727272727272707E-2</v>
      </c>
    </row>
    <row r="16" spans="1:14" s="2" customFormat="1" ht="15" customHeight="1" x14ac:dyDescent="0.2">
      <c r="A16" s="19">
        <v>1406</v>
      </c>
      <c r="B16" s="94" t="s">
        <v>112</v>
      </c>
      <c r="C16" s="220">
        <v>56</v>
      </c>
      <c r="D16" s="217">
        <v>55</v>
      </c>
      <c r="E16" s="217">
        <v>48</v>
      </c>
      <c r="F16" s="221">
        <v>54</v>
      </c>
      <c r="G16" s="217">
        <v>69</v>
      </c>
      <c r="H16" s="217">
        <v>71</v>
      </c>
      <c r="I16" s="217">
        <v>23</v>
      </c>
      <c r="J16" s="218">
        <v>73</v>
      </c>
      <c r="K16" s="263">
        <f>VLOOKUP(A16,'[1]District Growth'!$A:$J,5,FALSE)</f>
        <v>64</v>
      </c>
      <c r="L16" s="95">
        <f>VLOOKUP(A16,'[1]District Growth'!$A:$K,6,FALSE)</f>
        <v>65</v>
      </c>
      <c r="M16" s="3">
        <f t="shared" si="0"/>
        <v>1</v>
      </c>
      <c r="N16" s="219">
        <f t="shared" si="1"/>
        <v>1.5625E-2</v>
      </c>
    </row>
    <row r="17" spans="1:14" s="2" customFormat="1" ht="15" customHeight="1" x14ac:dyDescent="0.2">
      <c r="A17" s="19">
        <v>88069</v>
      </c>
      <c r="B17" s="98" t="s">
        <v>70</v>
      </c>
      <c r="C17" s="19"/>
      <c r="D17" s="217"/>
      <c r="E17" s="95"/>
      <c r="F17" s="95"/>
      <c r="G17" s="95"/>
      <c r="H17" s="95"/>
      <c r="I17" s="95"/>
      <c r="J17" s="218">
        <v>23</v>
      </c>
      <c r="K17" s="263">
        <f>VLOOKUP(A17,'[1]District Growth'!$A:$J,5,FALSE)</f>
        <v>23</v>
      </c>
      <c r="L17" s="95">
        <f>VLOOKUP(A17,'[1]District Growth'!$A:$K,6,FALSE)</f>
        <v>23</v>
      </c>
      <c r="M17" s="3">
        <f t="shared" si="0"/>
        <v>0</v>
      </c>
      <c r="N17" s="219">
        <f t="shared" si="1"/>
        <v>0</v>
      </c>
    </row>
    <row r="18" spans="1:14" s="2" customFormat="1" ht="15" customHeight="1" x14ac:dyDescent="0.2">
      <c r="A18" s="19">
        <v>1397</v>
      </c>
      <c r="B18" s="98" t="s">
        <v>114</v>
      </c>
      <c r="C18" s="220">
        <v>15</v>
      </c>
      <c r="D18" s="217">
        <v>15</v>
      </c>
      <c r="E18" s="217">
        <v>14</v>
      </c>
      <c r="F18" s="221">
        <v>13</v>
      </c>
      <c r="G18" s="217">
        <v>11</v>
      </c>
      <c r="H18" s="217">
        <v>10</v>
      </c>
      <c r="I18" s="217">
        <v>33</v>
      </c>
      <c r="J18" s="218">
        <v>13</v>
      </c>
      <c r="K18" s="263">
        <f>VLOOKUP(A18,'[1]District Growth'!$A:$J,5,FALSE)</f>
        <v>12</v>
      </c>
      <c r="L18" s="95">
        <f>VLOOKUP(A18,'[1]District Growth'!$A:$K,6,FALSE)</f>
        <v>12</v>
      </c>
      <c r="M18" s="3">
        <f t="shared" si="0"/>
        <v>0</v>
      </c>
      <c r="N18" s="219">
        <f t="shared" si="1"/>
        <v>0</v>
      </c>
    </row>
    <row r="19" spans="1:14" s="2" customFormat="1" ht="15" customHeight="1" x14ac:dyDescent="0.2">
      <c r="A19" s="19">
        <v>1401</v>
      </c>
      <c r="B19" s="98" t="s">
        <v>74</v>
      </c>
      <c r="C19" s="220">
        <v>35</v>
      </c>
      <c r="D19" s="217">
        <v>37</v>
      </c>
      <c r="E19" s="217">
        <v>38</v>
      </c>
      <c r="F19" s="221">
        <v>45</v>
      </c>
      <c r="G19" s="217">
        <v>43</v>
      </c>
      <c r="H19" s="217">
        <v>44</v>
      </c>
      <c r="I19" s="217">
        <v>25</v>
      </c>
      <c r="J19" s="218">
        <v>39</v>
      </c>
      <c r="K19" s="263">
        <f>VLOOKUP(A19,'[1]District Growth'!$A:$J,5,FALSE)</f>
        <v>39</v>
      </c>
      <c r="L19" s="95">
        <f>VLOOKUP(A19,'[1]District Growth'!$A:$K,6,FALSE)</f>
        <v>39</v>
      </c>
      <c r="M19" s="3">
        <f t="shared" si="0"/>
        <v>0</v>
      </c>
      <c r="N19" s="219">
        <f t="shared" si="1"/>
        <v>0</v>
      </c>
    </row>
    <row r="20" spans="1:14" s="2" customFormat="1" ht="15" customHeight="1" x14ac:dyDescent="0.2">
      <c r="A20" s="19">
        <v>29444</v>
      </c>
      <c r="B20" s="98" t="s">
        <v>62</v>
      </c>
      <c r="C20" s="220">
        <v>29</v>
      </c>
      <c r="D20" s="217">
        <v>27</v>
      </c>
      <c r="E20" s="217">
        <v>25</v>
      </c>
      <c r="F20" s="221">
        <v>24</v>
      </c>
      <c r="G20" s="217">
        <v>21</v>
      </c>
      <c r="H20" s="217">
        <v>20</v>
      </c>
      <c r="I20" s="217">
        <v>33</v>
      </c>
      <c r="J20" s="218">
        <v>19</v>
      </c>
      <c r="K20" s="263">
        <f>VLOOKUP(A20,'[1]District Growth'!$A:$J,5,FALSE)</f>
        <v>25</v>
      </c>
      <c r="L20" s="95">
        <f>VLOOKUP(A20,'[1]District Growth'!$A:$K,6,FALSE)</f>
        <v>25</v>
      </c>
      <c r="M20" s="3">
        <f t="shared" si="0"/>
        <v>0</v>
      </c>
      <c r="N20" s="219">
        <f t="shared" si="1"/>
        <v>0</v>
      </c>
    </row>
    <row r="21" spans="1:14" s="2" customFormat="1" ht="15" customHeight="1" x14ac:dyDescent="0.2">
      <c r="A21" s="19">
        <v>1414</v>
      </c>
      <c r="B21" s="98" t="s">
        <v>105</v>
      </c>
      <c r="C21" s="220">
        <v>102</v>
      </c>
      <c r="D21" s="217">
        <v>109</v>
      </c>
      <c r="E21" s="217">
        <v>109</v>
      </c>
      <c r="F21" s="221">
        <v>110</v>
      </c>
      <c r="G21" s="217">
        <v>107</v>
      </c>
      <c r="H21" s="217">
        <v>109</v>
      </c>
      <c r="I21" s="217">
        <v>27</v>
      </c>
      <c r="J21" s="218">
        <v>110</v>
      </c>
      <c r="K21" s="263">
        <f>VLOOKUP(A21,'[1]District Growth'!$A:$J,5,FALSE)</f>
        <v>114</v>
      </c>
      <c r="L21" s="95">
        <f>VLOOKUP(A21,'[1]District Growth'!$A:$K,6,FALSE)</f>
        <v>114</v>
      </c>
      <c r="M21" s="3">
        <f t="shared" si="0"/>
        <v>0</v>
      </c>
      <c r="N21" s="219">
        <f t="shared" si="1"/>
        <v>0</v>
      </c>
    </row>
    <row r="22" spans="1:14" s="2" customFormat="1" ht="15" customHeight="1" x14ac:dyDescent="0.2">
      <c r="A22" s="19">
        <v>28547</v>
      </c>
      <c r="B22" s="98" t="s">
        <v>69</v>
      </c>
      <c r="C22" s="220">
        <v>27</v>
      </c>
      <c r="D22" s="217">
        <v>23</v>
      </c>
      <c r="E22" s="217">
        <v>22</v>
      </c>
      <c r="F22" s="221">
        <v>24</v>
      </c>
      <c r="G22" s="217">
        <v>24</v>
      </c>
      <c r="H22" s="217">
        <v>24</v>
      </c>
      <c r="I22" s="217">
        <v>21</v>
      </c>
      <c r="J22" s="218">
        <v>23</v>
      </c>
      <c r="K22" s="263">
        <f>VLOOKUP(A22,'[1]District Growth'!$A:$J,5,FALSE)</f>
        <v>25</v>
      </c>
      <c r="L22" s="95">
        <f>VLOOKUP(A22,'[1]District Growth'!$A:$K,6,FALSE)</f>
        <v>25</v>
      </c>
      <c r="M22" s="3">
        <f t="shared" si="0"/>
        <v>0</v>
      </c>
      <c r="N22" s="219">
        <f t="shared" si="1"/>
        <v>0</v>
      </c>
    </row>
    <row r="23" spans="1:14" s="2" customFormat="1" ht="15" customHeight="1" x14ac:dyDescent="0.2">
      <c r="A23" s="19">
        <v>1385</v>
      </c>
      <c r="B23" s="98" t="s">
        <v>101</v>
      </c>
      <c r="C23" s="220">
        <v>39</v>
      </c>
      <c r="D23" s="217">
        <v>49</v>
      </c>
      <c r="E23" s="217">
        <v>51</v>
      </c>
      <c r="F23" s="221">
        <v>48</v>
      </c>
      <c r="G23" s="217">
        <v>47</v>
      </c>
      <c r="H23" s="217">
        <v>43</v>
      </c>
      <c r="I23" s="217">
        <v>48</v>
      </c>
      <c r="J23" s="218">
        <v>45</v>
      </c>
      <c r="K23" s="263">
        <f>VLOOKUP(A23,'[1]District Growth'!$A:$J,5,FALSE)</f>
        <v>43</v>
      </c>
      <c r="L23" s="95">
        <f>VLOOKUP(A23,'[1]District Growth'!$A:$K,6,FALSE)</f>
        <v>43</v>
      </c>
      <c r="M23" s="3">
        <f t="shared" si="0"/>
        <v>0</v>
      </c>
      <c r="N23" s="219">
        <f t="shared" si="1"/>
        <v>0</v>
      </c>
    </row>
    <row r="24" spans="1:14" s="2" customFormat="1" ht="15" customHeight="1" x14ac:dyDescent="0.2">
      <c r="A24" s="19">
        <v>1387</v>
      </c>
      <c r="B24" s="98" t="s">
        <v>63</v>
      </c>
      <c r="C24" s="220">
        <v>15</v>
      </c>
      <c r="D24" s="217">
        <v>84</v>
      </c>
      <c r="E24" s="217">
        <v>76</v>
      </c>
      <c r="F24" s="221">
        <v>80</v>
      </c>
      <c r="G24" s="217">
        <v>79</v>
      </c>
      <c r="H24" s="217">
        <v>66</v>
      </c>
      <c r="I24" s="217">
        <v>56</v>
      </c>
      <c r="J24" s="218">
        <v>52</v>
      </c>
      <c r="K24" s="263">
        <f>VLOOKUP(A24,'[1]District Growth'!$A:$J,5,FALSE)</f>
        <v>51</v>
      </c>
      <c r="L24" s="95">
        <f>VLOOKUP(A24,'[1]District Growth'!$A:$K,6,FALSE)</f>
        <v>51</v>
      </c>
      <c r="M24" s="3">
        <f t="shared" si="0"/>
        <v>0</v>
      </c>
      <c r="N24" s="219">
        <f t="shared" si="1"/>
        <v>0</v>
      </c>
    </row>
    <row r="25" spans="1:14" s="2" customFormat="1" ht="15" customHeight="1" x14ac:dyDescent="0.2">
      <c r="A25" s="19">
        <v>1400</v>
      </c>
      <c r="B25" s="98" t="s">
        <v>87</v>
      </c>
      <c r="C25" s="220">
        <v>17</v>
      </c>
      <c r="D25" s="217">
        <v>21</v>
      </c>
      <c r="E25" s="217">
        <v>20</v>
      </c>
      <c r="F25" s="221">
        <v>20</v>
      </c>
      <c r="G25" s="217">
        <v>19</v>
      </c>
      <c r="H25" s="217">
        <v>21</v>
      </c>
      <c r="I25" s="217">
        <v>44</v>
      </c>
      <c r="J25" s="218">
        <v>22</v>
      </c>
      <c r="K25" s="263">
        <f>VLOOKUP(A25,'[1]District Growth'!$A:$J,5,FALSE)</f>
        <v>22</v>
      </c>
      <c r="L25" s="95">
        <f>VLOOKUP(A25,'[1]District Growth'!$A:$K,6,FALSE)</f>
        <v>22</v>
      </c>
      <c r="M25" s="3">
        <f t="shared" si="0"/>
        <v>0</v>
      </c>
      <c r="N25" s="219">
        <f t="shared" si="1"/>
        <v>0</v>
      </c>
    </row>
    <row r="26" spans="1:14" s="2" customFormat="1" ht="15" customHeight="1" x14ac:dyDescent="0.2">
      <c r="A26" s="19">
        <v>1402</v>
      </c>
      <c r="B26" s="98" t="s">
        <v>88</v>
      </c>
      <c r="C26" s="220">
        <v>34</v>
      </c>
      <c r="D26" s="217">
        <v>36</v>
      </c>
      <c r="E26" s="217">
        <v>29</v>
      </c>
      <c r="F26" s="221">
        <v>25</v>
      </c>
      <c r="G26" s="217">
        <v>28</v>
      </c>
      <c r="H26" s="217">
        <v>26</v>
      </c>
      <c r="I26" s="217">
        <v>39</v>
      </c>
      <c r="J26" s="218">
        <v>22</v>
      </c>
      <c r="K26" s="263">
        <f>VLOOKUP(A26,'[1]District Growth'!$A:$J,5,FALSE)</f>
        <v>22</v>
      </c>
      <c r="L26" s="95">
        <f>VLOOKUP(A26,'[1]District Growth'!$A:$K,6,FALSE)</f>
        <v>22</v>
      </c>
      <c r="M26" s="3">
        <f t="shared" si="0"/>
        <v>0</v>
      </c>
      <c r="N26" s="219">
        <f t="shared" si="1"/>
        <v>0</v>
      </c>
    </row>
    <row r="27" spans="1:14" s="2" customFormat="1" ht="15" customHeight="1" x14ac:dyDescent="0.2">
      <c r="A27" s="19">
        <v>1404</v>
      </c>
      <c r="B27" s="98" t="s">
        <v>58</v>
      </c>
      <c r="C27" s="220">
        <v>10</v>
      </c>
      <c r="D27" s="217">
        <v>10</v>
      </c>
      <c r="E27" s="217">
        <v>5</v>
      </c>
      <c r="F27" s="221">
        <v>10</v>
      </c>
      <c r="G27" s="217">
        <v>12</v>
      </c>
      <c r="H27" s="217">
        <v>12</v>
      </c>
      <c r="I27" s="217">
        <v>65</v>
      </c>
      <c r="J27" s="218">
        <v>8</v>
      </c>
      <c r="K27" s="263">
        <f>VLOOKUP(A27,'[1]District Growth'!$A:$J,5,FALSE)</f>
        <v>10</v>
      </c>
      <c r="L27" s="95">
        <f>VLOOKUP(A27,'[1]District Growth'!$A:$K,6,FALSE)</f>
        <v>10</v>
      </c>
      <c r="M27" s="3">
        <f t="shared" si="0"/>
        <v>0</v>
      </c>
      <c r="N27" s="219">
        <f t="shared" si="1"/>
        <v>0</v>
      </c>
    </row>
    <row r="28" spans="1:14" s="2" customFormat="1" ht="15" customHeight="1" x14ac:dyDescent="0.2">
      <c r="A28" s="19">
        <v>1411</v>
      </c>
      <c r="B28" s="98" t="s">
        <v>120</v>
      </c>
      <c r="C28" s="220">
        <v>48</v>
      </c>
      <c r="D28" s="217">
        <v>47</v>
      </c>
      <c r="E28" s="217">
        <v>47</v>
      </c>
      <c r="F28" s="221">
        <v>49</v>
      </c>
      <c r="G28" s="217">
        <v>50</v>
      </c>
      <c r="H28" s="217">
        <v>49</v>
      </c>
      <c r="I28" s="217">
        <v>47</v>
      </c>
      <c r="J28" s="218">
        <v>45</v>
      </c>
      <c r="K28" s="263">
        <f>VLOOKUP(A28,'[1]District Growth'!$A:$J,5,FALSE)</f>
        <v>36</v>
      </c>
      <c r="L28" s="95">
        <f>VLOOKUP(A28,'[1]District Growth'!$A:$K,6,FALSE)</f>
        <v>36</v>
      </c>
      <c r="M28" s="3">
        <f t="shared" si="0"/>
        <v>0</v>
      </c>
      <c r="N28" s="219">
        <f t="shared" si="1"/>
        <v>0</v>
      </c>
    </row>
    <row r="29" spans="1:14" s="2" customFormat="1" ht="15" customHeight="1" x14ac:dyDescent="0.2">
      <c r="A29" s="19">
        <v>1412</v>
      </c>
      <c r="B29" s="98" t="s">
        <v>76</v>
      </c>
      <c r="C29" s="220">
        <v>52</v>
      </c>
      <c r="D29" s="217">
        <v>44</v>
      </c>
      <c r="E29" s="217">
        <v>47</v>
      </c>
      <c r="F29" s="221">
        <v>56</v>
      </c>
      <c r="G29" s="217">
        <v>53</v>
      </c>
      <c r="H29" s="217">
        <v>53</v>
      </c>
      <c r="I29" s="217">
        <v>56</v>
      </c>
      <c r="J29" s="218">
        <v>48</v>
      </c>
      <c r="K29" s="263">
        <f>VLOOKUP(A29,'[1]District Growth'!$A:$J,5,FALSE)</f>
        <v>50</v>
      </c>
      <c r="L29" s="95">
        <f>VLOOKUP(A29,'[1]District Growth'!$A:$K,6,FALSE)</f>
        <v>50</v>
      </c>
      <c r="M29" s="3">
        <f t="shared" si="0"/>
        <v>0</v>
      </c>
      <c r="N29" s="219">
        <f t="shared" si="1"/>
        <v>0</v>
      </c>
    </row>
    <row r="30" spans="1:14" s="2" customFormat="1" ht="15" customHeight="1" x14ac:dyDescent="0.2">
      <c r="A30" s="19">
        <v>1415</v>
      </c>
      <c r="B30" s="98" t="s">
        <v>80</v>
      </c>
      <c r="C30" s="220">
        <v>30</v>
      </c>
      <c r="D30" s="217">
        <v>28</v>
      </c>
      <c r="E30" s="217">
        <v>29</v>
      </c>
      <c r="F30" s="221">
        <v>30</v>
      </c>
      <c r="G30" s="217">
        <v>31</v>
      </c>
      <c r="H30" s="217">
        <v>31</v>
      </c>
      <c r="I30" s="217">
        <v>63</v>
      </c>
      <c r="J30" s="218">
        <v>25</v>
      </c>
      <c r="K30" s="263">
        <f>VLOOKUP(A30,'[1]District Growth'!$A:$J,5,FALSE)</f>
        <v>22</v>
      </c>
      <c r="L30" s="95">
        <f>VLOOKUP(A30,'[1]District Growth'!$A:$K,6,FALSE)</f>
        <v>22</v>
      </c>
      <c r="M30" s="3">
        <f t="shared" si="0"/>
        <v>0</v>
      </c>
      <c r="N30" s="219">
        <f t="shared" si="1"/>
        <v>0</v>
      </c>
    </row>
    <row r="31" spans="1:14" s="2" customFormat="1" ht="15" customHeight="1" x14ac:dyDescent="0.2">
      <c r="A31" s="19">
        <v>1416</v>
      </c>
      <c r="B31" s="98" t="s">
        <v>83</v>
      </c>
      <c r="C31" s="220">
        <v>62</v>
      </c>
      <c r="D31" s="217">
        <v>61</v>
      </c>
      <c r="E31" s="217">
        <v>61</v>
      </c>
      <c r="F31" s="221">
        <v>61</v>
      </c>
      <c r="G31" s="217">
        <v>66</v>
      </c>
      <c r="H31" s="217">
        <v>63</v>
      </c>
      <c r="I31" s="217">
        <v>82</v>
      </c>
      <c r="J31" s="218">
        <v>60</v>
      </c>
      <c r="K31" s="263">
        <f>VLOOKUP(A31,'[1]District Growth'!$A:$J,5,FALSE)</f>
        <v>59</v>
      </c>
      <c r="L31" s="95">
        <f>VLOOKUP(A31,'[1]District Growth'!$A:$K,6,FALSE)</f>
        <v>59</v>
      </c>
      <c r="M31" s="3">
        <f t="shared" si="0"/>
        <v>0</v>
      </c>
      <c r="N31" s="219">
        <f t="shared" si="1"/>
        <v>0</v>
      </c>
    </row>
    <row r="32" spans="1:14" s="2" customFormat="1" ht="15" customHeight="1" x14ac:dyDescent="0.2">
      <c r="A32" s="19">
        <v>1420</v>
      </c>
      <c r="B32" s="98" t="s">
        <v>90</v>
      </c>
      <c r="C32" s="220">
        <v>42</v>
      </c>
      <c r="D32" s="217">
        <v>50</v>
      </c>
      <c r="E32" s="217">
        <v>54</v>
      </c>
      <c r="F32" s="221">
        <v>56</v>
      </c>
      <c r="G32" s="217">
        <v>57</v>
      </c>
      <c r="H32" s="217">
        <v>56</v>
      </c>
      <c r="I32" s="217">
        <v>88</v>
      </c>
      <c r="J32" s="218">
        <v>54</v>
      </c>
      <c r="K32" s="263">
        <f>VLOOKUP(A32,'[1]District Growth'!$A:$J,5,FALSE)</f>
        <v>49</v>
      </c>
      <c r="L32" s="95">
        <f>VLOOKUP(A32,'[1]District Growth'!$A:$K,6,FALSE)</f>
        <v>49</v>
      </c>
      <c r="M32" s="3">
        <f t="shared" si="0"/>
        <v>0</v>
      </c>
      <c r="N32" s="219">
        <f t="shared" si="1"/>
        <v>0</v>
      </c>
    </row>
    <row r="33" spans="1:14" s="2" customFormat="1" ht="15" customHeight="1" x14ac:dyDescent="0.2">
      <c r="A33" s="19">
        <v>1422</v>
      </c>
      <c r="B33" s="98" t="s">
        <v>96</v>
      </c>
      <c r="C33" s="220">
        <v>107</v>
      </c>
      <c r="D33" s="217">
        <v>104</v>
      </c>
      <c r="E33" s="217">
        <v>105</v>
      </c>
      <c r="F33" s="221">
        <v>99</v>
      </c>
      <c r="G33" s="217">
        <v>95</v>
      </c>
      <c r="H33" s="217">
        <v>94</v>
      </c>
      <c r="I33" s="217">
        <v>17</v>
      </c>
      <c r="J33" s="218">
        <v>83</v>
      </c>
      <c r="K33" s="263">
        <f>VLOOKUP(A33,'[1]District Growth'!$A:$J,5,FALSE)</f>
        <v>78</v>
      </c>
      <c r="L33" s="95">
        <f>VLOOKUP(A33,'[1]District Growth'!$A:$K,6,FALSE)</f>
        <v>78</v>
      </c>
      <c r="M33" s="3">
        <f t="shared" si="0"/>
        <v>0</v>
      </c>
      <c r="N33" s="219">
        <f t="shared" si="1"/>
        <v>0</v>
      </c>
    </row>
    <row r="34" spans="1:14" s="2" customFormat="1" ht="15" customHeight="1" x14ac:dyDescent="0.2">
      <c r="A34" s="19">
        <v>1423</v>
      </c>
      <c r="B34" s="98" t="s">
        <v>61</v>
      </c>
      <c r="C34" s="220">
        <v>19</v>
      </c>
      <c r="D34" s="217">
        <v>20</v>
      </c>
      <c r="E34" s="217">
        <v>22</v>
      </c>
      <c r="F34" s="221">
        <v>25</v>
      </c>
      <c r="G34" s="217">
        <v>22</v>
      </c>
      <c r="H34" s="217">
        <v>20</v>
      </c>
      <c r="I34" s="217">
        <v>35</v>
      </c>
      <c r="J34" s="218">
        <v>12</v>
      </c>
      <c r="K34" s="263">
        <f>VLOOKUP(A34,'[1]District Growth'!$A:$J,5,FALSE)</f>
        <v>15</v>
      </c>
      <c r="L34" s="95">
        <f>VLOOKUP(A34,'[1]District Growth'!$A:$K,6,FALSE)</f>
        <v>15</v>
      </c>
      <c r="M34" s="3">
        <f t="shared" si="0"/>
        <v>0</v>
      </c>
      <c r="N34" s="219">
        <f t="shared" si="1"/>
        <v>0</v>
      </c>
    </row>
    <row r="35" spans="1:14" s="2" customFormat="1" ht="15" customHeight="1" x14ac:dyDescent="0.2">
      <c r="A35" s="19">
        <v>1425</v>
      </c>
      <c r="B35" s="98" t="s">
        <v>68</v>
      </c>
      <c r="C35" s="220">
        <v>25</v>
      </c>
      <c r="D35" s="217">
        <v>24</v>
      </c>
      <c r="E35" s="217">
        <v>27</v>
      </c>
      <c r="F35" s="221">
        <v>29</v>
      </c>
      <c r="G35" s="217">
        <v>33</v>
      </c>
      <c r="H35" s="217">
        <v>39</v>
      </c>
      <c r="I35" s="217">
        <v>62</v>
      </c>
      <c r="J35" s="218">
        <v>21</v>
      </c>
      <c r="K35" s="263">
        <f>VLOOKUP(A35,'[1]District Growth'!$A:$J,5,FALSE)</f>
        <v>22</v>
      </c>
      <c r="L35" s="95">
        <f>VLOOKUP(A35,'[1]District Growth'!$A:$K,6,FALSE)</f>
        <v>22</v>
      </c>
      <c r="M35" s="3">
        <f t="shared" ref="M35:M66" si="2">L35-K35</f>
        <v>0</v>
      </c>
      <c r="N35" s="219">
        <f t="shared" ref="N35:N68" si="3">(L35/K35)-1</f>
        <v>0</v>
      </c>
    </row>
    <row r="36" spans="1:14" s="2" customFormat="1" ht="15" customHeight="1" x14ac:dyDescent="0.2">
      <c r="A36" s="19">
        <v>1427</v>
      </c>
      <c r="B36" s="98" t="s">
        <v>111</v>
      </c>
      <c r="C36" s="220">
        <v>24</v>
      </c>
      <c r="D36" s="217">
        <v>23</v>
      </c>
      <c r="E36" s="217">
        <v>24</v>
      </c>
      <c r="F36" s="221">
        <v>30</v>
      </c>
      <c r="G36" s="217">
        <v>31</v>
      </c>
      <c r="H36" s="217">
        <v>33</v>
      </c>
      <c r="I36" s="217">
        <v>89</v>
      </c>
      <c r="J36" s="218">
        <v>31</v>
      </c>
      <c r="K36" s="263">
        <f>VLOOKUP(A36,'[1]District Growth'!$A:$J,5,FALSE)</f>
        <v>29</v>
      </c>
      <c r="L36" s="95">
        <f>VLOOKUP(A36,'[1]District Growth'!$A:$K,6,FALSE)</f>
        <v>29</v>
      </c>
      <c r="M36" s="3">
        <f t="shared" si="2"/>
        <v>0</v>
      </c>
      <c r="N36" s="219">
        <f t="shared" si="3"/>
        <v>0</v>
      </c>
    </row>
    <row r="37" spans="1:14" s="2" customFormat="1" ht="15" customHeight="1" x14ac:dyDescent="0.2">
      <c r="A37" s="19">
        <v>21989</v>
      </c>
      <c r="B37" s="98" t="s">
        <v>79</v>
      </c>
      <c r="C37" s="220">
        <v>29</v>
      </c>
      <c r="D37" s="217">
        <v>30</v>
      </c>
      <c r="E37" s="217">
        <v>31</v>
      </c>
      <c r="F37" s="221">
        <v>28</v>
      </c>
      <c r="G37" s="217">
        <v>31</v>
      </c>
      <c r="H37" s="217">
        <v>34</v>
      </c>
      <c r="I37" s="217">
        <v>20</v>
      </c>
      <c r="J37" s="218">
        <v>33</v>
      </c>
      <c r="K37" s="263">
        <f>VLOOKUP(A37,'[1]District Growth'!$A:$J,5,FALSE)</f>
        <v>33</v>
      </c>
      <c r="L37" s="95">
        <f>VLOOKUP(A37,'[1]District Growth'!$A:$K,6,FALSE)</f>
        <v>33</v>
      </c>
      <c r="M37" s="3">
        <f t="shared" si="2"/>
        <v>0</v>
      </c>
      <c r="N37" s="219">
        <f t="shared" si="3"/>
        <v>0</v>
      </c>
    </row>
    <row r="38" spans="1:14" s="2" customFormat="1" ht="15" customHeight="1" x14ac:dyDescent="0.2">
      <c r="A38" s="19">
        <v>25512</v>
      </c>
      <c r="B38" s="98" t="s">
        <v>89</v>
      </c>
      <c r="C38" s="220">
        <v>19</v>
      </c>
      <c r="D38" s="217">
        <v>20</v>
      </c>
      <c r="E38" s="217">
        <v>19</v>
      </c>
      <c r="F38" s="221">
        <v>20</v>
      </c>
      <c r="G38" s="217">
        <v>18</v>
      </c>
      <c r="H38" s="217">
        <v>20</v>
      </c>
      <c r="I38" s="217">
        <v>61</v>
      </c>
      <c r="J38" s="218">
        <v>15</v>
      </c>
      <c r="K38" s="263">
        <f>VLOOKUP(A38,'[1]District Growth'!$A:$J,5,FALSE)</f>
        <v>12</v>
      </c>
      <c r="L38" s="95">
        <f>VLOOKUP(A38,'[1]District Growth'!$A:$K,6,FALSE)</f>
        <v>12</v>
      </c>
      <c r="M38" s="3">
        <f t="shared" si="2"/>
        <v>0</v>
      </c>
      <c r="N38" s="219">
        <f t="shared" si="3"/>
        <v>0</v>
      </c>
    </row>
    <row r="39" spans="1:14" s="2" customFormat="1" ht="15" customHeight="1" x14ac:dyDescent="0.2">
      <c r="A39" s="19">
        <v>29794</v>
      </c>
      <c r="B39" s="98" t="s">
        <v>119</v>
      </c>
      <c r="C39" s="220">
        <v>30</v>
      </c>
      <c r="D39" s="217">
        <v>32</v>
      </c>
      <c r="E39" s="217">
        <v>26</v>
      </c>
      <c r="F39" s="221">
        <v>30</v>
      </c>
      <c r="G39" s="217">
        <v>31</v>
      </c>
      <c r="H39" s="217">
        <v>34</v>
      </c>
      <c r="I39" s="217">
        <v>16</v>
      </c>
      <c r="J39" s="218">
        <v>33</v>
      </c>
      <c r="K39" s="263">
        <f>VLOOKUP(A39,'[1]District Growth'!$A:$J,5,FALSE)</f>
        <v>30</v>
      </c>
      <c r="L39" s="95">
        <f>VLOOKUP(A39,'[1]District Growth'!$A:$K,6,FALSE)</f>
        <v>30</v>
      </c>
      <c r="M39" s="3">
        <f t="shared" si="2"/>
        <v>0</v>
      </c>
      <c r="N39" s="219">
        <f t="shared" si="3"/>
        <v>0</v>
      </c>
    </row>
    <row r="40" spans="1:14" s="2" customFormat="1" ht="15" customHeight="1" x14ac:dyDescent="0.2">
      <c r="A40" s="19">
        <v>30746</v>
      </c>
      <c r="B40" s="98" t="s">
        <v>77</v>
      </c>
      <c r="C40" s="220">
        <v>28</v>
      </c>
      <c r="D40" s="217">
        <v>27</v>
      </c>
      <c r="E40" s="217">
        <v>25</v>
      </c>
      <c r="F40" s="221">
        <v>23</v>
      </c>
      <c r="G40" s="217">
        <v>20</v>
      </c>
      <c r="H40" s="217">
        <v>15</v>
      </c>
      <c r="I40" s="217">
        <v>28</v>
      </c>
      <c r="J40" s="218">
        <v>16</v>
      </c>
      <c r="K40" s="263">
        <f>VLOOKUP(A40,'[1]District Growth'!$A:$J,5,FALSE)</f>
        <v>7</v>
      </c>
      <c r="L40" s="95">
        <f>VLOOKUP(A40,'[1]District Growth'!$A:$K,6,FALSE)</f>
        <v>7</v>
      </c>
      <c r="M40" s="3">
        <f t="shared" si="2"/>
        <v>0</v>
      </c>
      <c r="N40" s="219">
        <f t="shared" si="3"/>
        <v>0</v>
      </c>
    </row>
    <row r="41" spans="1:14" s="2" customFormat="1" ht="15" customHeight="1" x14ac:dyDescent="0.2">
      <c r="A41" s="19">
        <v>50035</v>
      </c>
      <c r="B41" s="98" t="s">
        <v>57</v>
      </c>
      <c r="C41" s="220">
        <v>25</v>
      </c>
      <c r="D41" s="217">
        <v>19</v>
      </c>
      <c r="E41" s="217">
        <v>15</v>
      </c>
      <c r="F41" s="221">
        <v>14</v>
      </c>
      <c r="G41" s="217">
        <v>15</v>
      </c>
      <c r="H41" s="217">
        <v>13</v>
      </c>
      <c r="I41" s="217">
        <v>11</v>
      </c>
      <c r="J41" s="218">
        <v>8</v>
      </c>
      <c r="K41" s="263">
        <f>VLOOKUP(A41,'[1]District Growth'!$A:$J,5,FALSE)</f>
        <v>11</v>
      </c>
      <c r="L41" s="95">
        <f>VLOOKUP(A41,'[1]District Growth'!$A:$K,6,FALSE)</f>
        <v>11</v>
      </c>
      <c r="M41" s="3">
        <f t="shared" si="2"/>
        <v>0</v>
      </c>
      <c r="N41" s="219">
        <f t="shared" si="3"/>
        <v>0</v>
      </c>
    </row>
    <row r="42" spans="1:14" s="2" customFormat="1" ht="15" customHeight="1" x14ac:dyDescent="0.2">
      <c r="A42" s="19">
        <v>1428</v>
      </c>
      <c r="B42" s="98" t="s">
        <v>93</v>
      </c>
      <c r="C42" s="220">
        <v>68</v>
      </c>
      <c r="D42" s="217">
        <v>68</v>
      </c>
      <c r="E42" s="217">
        <v>84</v>
      </c>
      <c r="F42" s="221">
        <v>74</v>
      </c>
      <c r="G42" s="217">
        <v>86</v>
      </c>
      <c r="H42" s="217">
        <v>93</v>
      </c>
      <c r="I42" s="217">
        <v>77</v>
      </c>
      <c r="J42" s="218">
        <v>75</v>
      </c>
      <c r="K42" s="263">
        <f>VLOOKUP(A42,'[1]District Growth'!$A:$J,5,FALSE)</f>
        <v>70</v>
      </c>
      <c r="L42" s="95">
        <f>VLOOKUP(A42,'[1]District Growth'!$A:$K,6,FALSE)</f>
        <v>70</v>
      </c>
      <c r="M42" s="3">
        <f t="shared" si="2"/>
        <v>0</v>
      </c>
      <c r="N42" s="219">
        <f t="shared" si="3"/>
        <v>0</v>
      </c>
    </row>
    <row r="43" spans="1:14" s="2" customFormat="1" ht="15" customHeight="1" x14ac:dyDescent="0.2">
      <c r="A43" s="19">
        <v>1424</v>
      </c>
      <c r="B43" s="98" t="s">
        <v>95</v>
      </c>
      <c r="C43" s="220">
        <v>34</v>
      </c>
      <c r="D43" s="217">
        <v>28</v>
      </c>
      <c r="E43" s="217">
        <v>28</v>
      </c>
      <c r="F43" s="221">
        <v>26</v>
      </c>
      <c r="G43" s="217">
        <v>32</v>
      </c>
      <c r="H43" s="217">
        <v>38</v>
      </c>
      <c r="I43" s="217">
        <v>22</v>
      </c>
      <c r="J43" s="218">
        <v>45</v>
      </c>
      <c r="K43" s="263">
        <f>VLOOKUP(A43,'[1]District Growth'!$A:$J,5,FALSE)</f>
        <v>36</v>
      </c>
      <c r="L43" s="95">
        <f>VLOOKUP(A43,'[1]District Growth'!$A:$K,6,FALSE)</f>
        <v>36</v>
      </c>
      <c r="M43" s="3">
        <f t="shared" si="2"/>
        <v>0</v>
      </c>
      <c r="N43" s="219">
        <f t="shared" si="3"/>
        <v>0</v>
      </c>
    </row>
    <row r="44" spans="1:14" s="2" customFormat="1" ht="15" customHeight="1" x14ac:dyDescent="0.2">
      <c r="A44" s="19">
        <v>1405</v>
      </c>
      <c r="B44" s="98" t="s">
        <v>72</v>
      </c>
      <c r="C44" s="220">
        <v>72</v>
      </c>
      <c r="D44" s="217">
        <v>67</v>
      </c>
      <c r="E44" s="217">
        <v>67</v>
      </c>
      <c r="F44" s="221">
        <v>66</v>
      </c>
      <c r="G44" s="217">
        <v>63</v>
      </c>
      <c r="H44" s="217">
        <v>68</v>
      </c>
      <c r="I44" s="217">
        <v>67</v>
      </c>
      <c r="J44" s="218">
        <v>69</v>
      </c>
      <c r="K44" s="263">
        <f>VLOOKUP(A44,'[1]District Growth'!$A:$J,5,FALSE)</f>
        <v>62</v>
      </c>
      <c r="L44" s="95">
        <f>VLOOKUP(A44,'[1]District Growth'!$A:$K,6,FALSE)</f>
        <v>62</v>
      </c>
      <c r="M44" s="3">
        <f t="shared" si="2"/>
        <v>0</v>
      </c>
      <c r="N44" s="219">
        <f t="shared" si="3"/>
        <v>0</v>
      </c>
    </row>
    <row r="45" spans="1:14" s="2" customFormat="1" ht="15" customHeight="1" x14ac:dyDescent="0.2">
      <c r="A45" s="19">
        <v>1390</v>
      </c>
      <c r="B45" s="72" t="s">
        <v>113</v>
      </c>
      <c r="C45" s="220">
        <v>111</v>
      </c>
      <c r="D45" s="217">
        <v>107</v>
      </c>
      <c r="E45" s="217">
        <v>103</v>
      </c>
      <c r="F45" s="221">
        <v>100</v>
      </c>
      <c r="G45" s="217">
        <v>108</v>
      </c>
      <c r="H45" s="217">
        <v>103</v>
      </c>
      <c r="I45" s="217">
        <v>109</v>
      </c>
      <c r="J45" s="218">
        <v>104</v>
      </c>
      <c r="K45" s="263">
        <f>VLOOKUP(A45,'[1]District Growth'!$A:$J,5,FALSE)</f>
        <v>96</v>
      </c>
      <c r="L45" s="95">
        <f>VLOOKUP(A45,'[1]District Growth'!$A:$K,6,FALSE)</f>
        <v>95</v>
      </c>
      <c r="M45" s="3">
        <f t="shared" si="2"/>
        <v>-1</v>
      </c>
      <c r="N45" s="219">
        <f t="shared" si="3"/>
        <v>-1.041666666666663E-2</v>
      </c>
    </row>
    <row r="46" spans="1:14" s="2" customFormat="1" ht="15" customHeight="1" x14ac:dyDescent="0.2">
      <c r="A46" s="19">
        <v>1395</v>
      </c>
      <c r="B46" s="72" t="s">
        <v>103</v>
      </c>
      <c r="C46" s="220">
        <v>224</v>
      </c>
      <c r="D46" s="217">
        <v>211</v>
      </c>
      <c r="E46" s="217">
        <v>208</v>
      </c>
      <c r="F46" s="221">
        <v>193</v>
      </c>
      <c r="G46" s="217">
        <v>193</v>
      </c>
      <c r="H46" s="217">
        <v>182</v>
      </c>
      <c r="I46" s="217">
        <v>48</v>
      </c>
      <c r="J46" s="218">
        <v>148</v>
      </c>
      <c r="K46" s="263">
        <f>VLOOKUP(A46,'[1]District Growth'!$A:$J,5,FALSE)</f>
        <v>134</v>
      </c>
      <c r="L46" s="95">
        <f>VLOOKUP(A46,'[1]District Growth'!$A:$K,6,FALSE)</f>
        <v>132</v>
      </c>
      <c r="M46" s="3">
        <f t="shared" si="2"/>
        <v>-2</v>
      </c>
      <c r="N46" s="219">
        <f t="shared" si="3"/>
        <v>-1.4925373134328401E-2</v>
      </c>
    </row>
    <row r="47" spans="1:14" s="2" customFormat="1" ht="15" customHeight="1" x14ac:dyDescent="0.2">
      <c r="A47" s="19">
        <v>21826</v>
      </c>
      <c r="B47" s="72" t="s">
        <v>99</v>
      </c>
      <c r="C47" s="220">
        <v>63</v>
      </c>
      <c r="D47" s="217">
        <v>66</v>
      </c>
      <c r="E47" s="217">
        <v>68</v>
      </c>
      <c r="F47" s="221">
        <v>73</v>
      </c>
      <c r="G47" s="217">
        <v>67</v>
      </c>
      <c r="H47" s="217">
        <v>63</v>
      </c>
      <c r="I47" s="217">
        <v>35</v>
      </c>
      <c r="J47" s="218">
        <v>63</v>
      </c>
      <c r="K47" s="263">
        <f>VLOOKUP(A47,'[1]District Growth'!$A:$J,5,FALSE)</f>
        <v>65</v>
      </c>
      <c r="L47" s="95">
        <f>VLOOKUP(A47,'[1]District Growth'!$A:$K,6,FALSE)</f>
        <v>64</v>
      </c>
      <c r="M47" s="3">
        <f t="shared" si="2"/>
        <v>-1</v>
      </c>
      <c r="N47" s="219">
        <f t="shared" si="3"/>
        <v>-1.538461538461533E-2</v>
      </c>
    </row>
    <row r="48" spans="1:14" s="2" customFormat="1" ht="15" customHeight="1" x14ac:dyDescent="0.2">
      <c r="A48" s="19">
        <v>1408</v>
      </c>
      <c r="B48" s="72" t="s">
        <v>98</v>
      </c>
      <c r="C48" s="220">
        <v>78</v>
      </c>
      <c r="D48" s="217">
        <v>75</v>
      </c>
      <c r="E48" s="217">
        <v>75</v>
      </c>
      <c r="F48" s="221">
        <v>78</v>
      </c>
      <c r="G48" s="217">
        <v>75</v>
      </c>
      <c r="H48" s="217">
        <v>76</v>
      </c>
      <c r="I48" s="217">
        <v>24</v>
      </c>
      <c r="J48" s="218">
        <v>67</v>
      </c>
      <c r="K48" s="263">
        <f>VLOOKUP(A48,'[1]District Growth'!$A:$J,5,FALSE)</f>
        <v>64</v>
      </c>
      <c r="L48" s="95">
        <f>VLOOKUP(A48,'[1]District Growth'!$A:$K,6,FALSE)</f>
        <v>63</v>
      </c>
      <c r="M48" s="3">
        <f t="shared" si="2"/>
        <v>-1</v>
      </c>
      <c r="N48" s="219">
        <f t="shared" si="3"/>
        <v>-1.5625E-2</v>
      </c>
    </row>
    <row r="49" spans="1:14" s="2" customFormat="1" ht="15" customHeight="1" x14ac:dyDescent="0.2">
      <c r="A49" s="19">
        <v>1389</v>
      </c>
      <c r="B49" s="72" t="s">
        <v>104</v>
      </c>
      <c r="C49" s="220">
        <v>112</v>
      </c>
      <c r="D49" s="217">
        <v>109</v>
      </c>
      <c r="E49" s="217">
        <v>109</v>
      </c>
      <c r="F49" s="221">
        <v>113</v>
      </c>
      <c r="G49" s="217">
        <v>110</v>
      </c>
      <c r="H49" s="217">
        <v>107</v>
      </c>
      <c r="I49" s="217">
        <v>106</v>
      </c>
      <c r="J49" s="218">
        <v>110</v>
      </c>
      <c r="K49" s="263">
        <f>VLOOKUP(A49,'[1]District Growth'!$A:$J,5,FALSE)</f>
        <v>104</v>
      </c>
      <c r="L49" s="95">
        <f>VLOOKUP(A49,'[1]District Growth'!$A:$K,6,FALSE)</f>
        <v>102</v>
      </c>
      <c r="M49" s="3">
        <f t="shared" si="2"/>
        <v>-2</v>
      </c>
      <c r="N49" s="219">
        <f t="shared" si="3"/>
        <v>-1.9230769230769273E-2</v>
      </c>
    </row>
    <row r="50" spans="1:14" s="2" customFormat="1" ht="15" customHeight="1" x14ac:dyDescent="0.2">
      <c r="A50" s="19">
        <v>27847</v>
      </c>
      <c r="B50" s="72" t="s">
        <v>100</v>
      </c>
      <c r="C50" s="220">
        <v>59</v>
      </c>
      <c r="D50" s="217">
        <v>61</v>
      </c>
      <c r="E50" s="217">
        <v>62</v>
      </c>
      <c r="F50" s="221">
        <v>56</v>
      </c>
      <c r="G50" s="217">
        <v>48</v>
      </c>
      <c r="H50" s="217">
        <v>48</v>
      </c>
      <c r="I50" s="217">
        <v>29</v>
      </c>
      <c r="J50" s="218">
        <v>50</v>
      </c>
      <c r="K50" s="263">
        <f>VLOOKUP(A50,'[1]District Growth'!$A:$J,5,FALSE)</f>
        <v>45</v>
      </c>
      <c r="L50" s="95">
        <f>VLOOKUP(A50,'[1]District Growth'!$A:$K,6,FALSE)</f>
        <v>44</v>
      </c>
      <c r="M50" s="3">
        <f t="shared" si="2"/>
        <v>-1</v>
      </c>
      <c r="N50" s="219">
        <f t="shared" si="3"/>
        <v>-2.2222222222222254E-2</v>
      </c>
    </row>
    <row r="51" spans="1:14" s="2" customFormat="1" ht="15" customHeight="1" x14ac:dyDescent="0.2">
      <c r="A51" s="19">
        <v>21827</v>
      </c>
      <c r="B51" s="72" t="s">
        <v>73</v>
      </c>
      <c r="C51" s="220">
        <v>35</v>
      </c>
      <c r="D51" s="217">
        <v>35</v>
      </c>
      <c r="E51" s="217">
        <v>28</v>
      </c>
      <c r="F51" s="221">
        <v>30</v>
      </c>
      <c r="G51" s="217">
        <v>33</v>
      </c>
      <c r="H51" s="217">
        <v>32</v>
      </c>
      <c r="I51" s="217">
        <v>34</v>
      </c>
      <c r="J51" s="218">
        <v>37</v>
      </c>
      <c r="K51" s="263">
        <f>VLOOKUP(A51,'[1]District Growth'!$A:$J,5,FALSE)</f>
        <v>36</v>
      </c>
      <c r="L51" s="95">
        <f>VLOOKUP(A51,'[1]District Growth'!$A:$K,6,FALSE)</f>
        <v>35</v>
      </c>
      <c r="M51" s="3">
        <f t="shared" si="2"/>
        <v>-1</v>
      </c>
      <c r="N51" s="219">
        <f t="shared" si="3"/>
        <v>-2.777777777777779E-2</v>
      </c>
    </row>
    <row r="52" spans="1:14" s="2" customFormat="1" ht="15" customHeight="1" x14ac:dyDescent="0.2">
      <c r="A52" s="19">
        <v>24507</v>
      </c>
      <c r="B52" s="72" t="s">
        <v>110</v>
      </c>
      <c r="C52" s="220">
        <v>25</v>
      </c>
      <c r="D52" s="217">
        <v>26</v>
      </c>
      <c r="E52" s="217">
        <v>28</v>
      </c>
      <c r="F52" s="221">
        <v>28</v>
      </c>
      <c r="G52" s="217">
        <v>28</v>
      </c>
      <c r="H52" s="217">
        <v>25</v>
      </c>
      <c r="I52" s="217">
        <v>26</v>
      </c>
      <c r="J52" s="218">
        <v>33</v>
      </c>
      <c r="K52" s="263">
        <f>VLOOKUP(A52,'[1]District Growth'!$A:$J,5,FALSE)</f>
        <v>33</v>
      </c>
      <c r="L52" s="95">
        <f>VLOOKUP(A52,'[1]District Growth'!$A:$K,6,FALSE)</f>
        <v>32</v>
      </c>
      <c r="M52" s="3">
        <f t="shared" si="2"/>
        <v>-1</v>
      </c>
      <c r="N52" s="219">
        <f t="shared" si="3"/>
        <v>-3.0303030303030276E-2</v>
      </c>
    </row>
    <row r="53" spans="1:14" s="2" customFormat="1" ht="15" customHeight="1" x14ac:dyDescent="0.2">
      <c r="A53" s="19">
        <v>1410</v>
      </c>
      <c r="B53" s="72" t="s">
        <v>94</v>
      </c>
      <c r="C53" s="220">
        <v>46</v>
      </c>
      <c r="D53" s="217">
        <v>47</v>
      </c>
      <c r="E53" s="217">
        <v>50</v>
      </c>
      <c r="F53" s="221">
        <v>51</v>
      </c>
      <c r="G53" s="217">
        <v>51</v>
      </c>
      <c r="H53" s="217">
        <v>59</v>
      </c>
      <c r="I53" s="217">
        <v>45</v>
      </c>
      <c r="J53" s="218">
        <v>52</v>
      </c>
      <c r="K53" s="263">
        <f>VLOOKUP(A53,'[1]District Growth'!$A:$J,5,FALSE)</f>
        <v>54</v>
      </c>
      <c r="L53" s="95">
        <f>VLOOKUP(A53,'[1]District Growth'!$A:$K,6,FALSE)</f>
        <v>52</v>
      </c>
      <c r="M53" s="3">
        <f t="shared" si="2"/>
        <v>-2</v>
      </c>
      <c r="N53" s="219">
        <f t="shared" si="3"/>
        <v>-3.703703703703709E-2</v>
      </c>
    </row>
    <row r="54" spans="1:14" s="2" customFormat="1" ht="15" customHeight="1" x14ac:dyDescent="0.2">
      <c r="A54" s="19">
        <v>21611</v>
      </c>
      <c r="B54" s="72" t="s">
        <v>97</v>
      </c>
      <c r="C54" s="220">
        <v>79</v>
      </c>
      <c r="D54" s="217">
        <v>76</v>
      </c>
      <c r="E54" s="217">
        <v>76</v>
      </c>
      <c r="F54" s="221">
        <v>77</v>
      </c>
      <c r="G54" s="217">
        <v>79</v>
      </c>
      <c r="H54" s="217">
        <v>74</v>
      </c>
      <c r="I54" s="217">
        <v>60</v>
      </c>
      <c r="J54" s="218">
        <v>76</v>
      </c>
      <c r="K54" s="263">
        <f>VLOOKUP(A54,'[1]District Growth'!$A:$J,5,FALSE)</f>
        <v>73</v>
      </c>
      <c r="L54" s="95">
        <f>VLOOKUP(A54,'[1]District Growth'!$A:$K,6,FALSE)</f>
        <v>70</v>
      </c>
      <c r="M54" s="3">
        <f t="shared" si="2"/>
        <v>-3</v>
      </c>
      <c r="N54" s="219">
        <f t="shared" si="3"/>
        <v>-4.1095890410958957E-2</v>
      </c>
    </row>
    <row r="55" spans="1:14" s="2" customFormat="1" ht="15" customHeight="1" x14ac:dyDescent="0.2">
      <c r="A55" s="19">
        <v>1409</v>
      </c>
      <c r="B55" s="72" t="s">
        <v>92</v>
      </c>
      <c r="C55" s="220">
        <v>28</v>
      </c>
      <c r="D55" s="217">
        <v>28</v>
      </c>
      <c r="E55" s="217">
        <v>29</v>
      </c>
      <c r="F55" s="221">
        <v>30</v>
      </c>
      <c r="G55" s="217">
        <v>28</v>
      </c>
      <c r="H55" s="217">
        <v>28</v>
      </c>
      <c r="I55" s="217">
        <v>53</v>
      </c>
      <c r="J55" s="218">
        <v>23</v>
      </c>
      <c r="K55" s="263">
        <f>VLOOKUP(A55,'[1]District Growth'!$A:$J,5,FALSE)</f>
        <v>22</v>
      </c>
      <c r="L55" s="95">
        <f>VLOOKUP(A55,'[1]District Growth'!$A:$K,6,FALSE)</f>
        <v>21</v>
      </c>
      <c r="M55" s="3">
        <f t="shared" si="2"/>
        <v>-1</v>
      </c>
      <c r="N55" s="219">
        <f t="shared" si="3"/>
        <v>-4.5454545454545414E-2</v>
      </c>
    </row>
    <row r="56" spans="1:14" s="2" customFormat="1" ht="15" customHeight="1" x14ac:dyDescent="0.2">
      <c r="A56" s="19">
        <v>27971</v>
      </c>
      <c r="B56" s="72" t="s">
        <v>59</v>
      </c>
      <c r="C56" s="220">
        <v>37</v>
      </c>
      <c r="D56" s="217">
        <v>38</v>
      </c>
      <c r="E56" s="217">
        <v>31</v>
      </c>
      <c r="F56" s="221">
        <v>37</v>
      </c>
      <c r="G56" s="217">
        <v>34</v>
      </c>
      <c r="H56" s="217">
        <v>34</v>
      </c>
      <c r="I56" s="217">
        <v>21</v>
      </c>
      <c r="J56" s="218">
        <v>22</v>
      </c>
      <c r="K56" s="263">
        <f>VLOOKUP(A56,'[1]District Growth'!$A:$J,5,FALSE)</f>
        <v>22</v>
      </c>
      <c r="L56" s="95">
        <f>VLOOKUP(A56,'[1]District Growth'!$A:$K,6,FALSE)</f>
        <v>21</v>
      </c>
      <c r="M56" s="3">
        <f t="shared" si="2"/>
        <v>-1</v>
      </c>
      <c r="N56" s="219">
        <f t="shared" si="3"/>
        <v>-4.5454545454545414E-2</v>
      </c>
    </row>
    <row r="57" spans="1:14" s="2" customFormat="1" ht="15" customHeight="1" x14ac:dyDescent="0.2">
      <c r="A57" s="19">
        <v>22583</v>
      </c>
      <c r="B57" s="72" t="s">
        <v>60</v>
      </c>
      <c r="C57" s="220">
        <v>20</v>
      </c>
      <c r="D57" s="217">
        <v>23</v>
      </c>
      <c r="E57" s="217">
        <v>20</v>
      </c>
      <c r="F57" s="221">
        <v>22</v>
      </c>
      <c r="G57" s="217">
        <v>20</v>
      </c>
      <c r="H57" s="217">
        <v>18</v>
      </c>
      <c r="I57" s="217">
        <v>29</v>
      </c>
      <c r="J57" s="218">
        <v>17</v>
      </c>
      <c r="K57" s="263">
        <f>VLOOKUP(A57,'[1]District Growth'!$A:$J,5,FALSE)</f>
        <v>20</v>
      </c>
      <c r="L57" s="95">
        <f>VLOOKUP(A57,'[1]District Growth'!$A:$K,6,FALSE)</f>
        <v>19</v>
      </c>
      <c r="M57" s="3">
        <f t="shared" si="2"/>
        <v>-1</v>
      </c>
      <c r="N57" s="219">
        <f t="shared" si="3"/>
        <v>-5.0000000000000044E-2</v>
      </c>
    </row>
    <row r="58" spans="1:14" s="2" customFormat="1" ht="15" customHeight="1" x14ac:dyDescent="0.2">
      <c r="A58" s="19">
        <v>1396</v>
      </c>
      <c r="B58" s="72" t="s">
        <v>108</v>
      </c>
      <c r="C58" s="220">
        <v>60</v>
      </c>
      <c r="D58" s="217">
        <v>52</v>
      </c>
      <c r="E58" s="217">
        <v>50</v>
      </c>
      <c r="F58" s="221">
        <v>50</v>
      </c>
      <c r="G58" s="217">
        <v>45</v>
      </c>
      <c r="H58" s="217">
        <v>45</v>
      </c>
      <c r="I58" s="217">
        <v>9</v>
      </c>
      <c r="J58" s="218">
        <v>40</v>
      </c>
      <c r="K58" s="263">
        <f>VLOOKUP(A58,'[1]District Growth'!$A:$J,5,FALSE)</f>
        <v>38</v>
      </c>
      <c r="L58" s="95">
        <f>VLOOKUP(A58,'[1]District Growth'!$A:$K,6,FALSE)</f>
        <v>36</v>
      </c>
      <c r="M58" s="3">
        <f t="shared" si="2"/>
        <v>-2</v>
      </c>
      <c r="N58" s="219">
        <f t="shared" si="3"/>
        <v>-5.2631578947368474E-2</v>
      </c>
    </row>
    <row r="59" spans="1:14" s="2" customFormat="1" ht="15" customHeight="1" x14ac:dyDescent="0.2">
      <c r="A59" s="19">
        <v>68396</v>
      </c>
      <c r="B59" s="72" t="s">
        <v>56</v>
      </c>
      <c r="C59" s="220">
        <v>18</v>
      </c>
      <c r="D59" s="217">
        <v>18</v>
      </c>
      <c r="E59" s="217">
        <v>21</v>
      </c>
      <c r="F59" s="221">
        <v>20</v>
      </c>
      <c r="G59" s="217">
        <v>24</v>
      </c>
      <c r="H59" s="217">
        <v>16</v>
      </c>
      <c r="I59" s="217">
        <v>39</v>
      </c>
      <c r="J59" s="218">
        <v>11</v>
      </c>
      <c r="K59" s="263">
        <f>VLOOKUP(A59,'[1]District Growth'!$A:$J,5,FALSE)</f>
        <v>18</v>
      </c>
      <c r="L59" s="95">
        <f>VLOOKUP(A59,'[1]District Growth'!$A:$K,6,FALSE)</f>
        <v>17</v>
      </c>
      <c r="M59" s="3">
        <f t="shared" si="2"/>
        <v>-1</v>
      </c>
      <c r="N59" s="219">
        <f t="shared" si="3"/>
        <v>-5.555555555555558E-2</v>
      </c>
    </row>
    <row r="60" spans="1:14" s="2" customFormat="1" ht="15" customHeight="1" x14ac:dyDescent="0.2">
      <c r="A60" s="19">
        <v>1419</v>
      </c>
      <c r="B60" s="72" t="s">
        <v>115</v>
      </c>
      <c r="C60" s="220">
        <v>68</v>
      </c>
      <c r="D60" s="217">
        <v>61</v>
      </c>
      <c r="E60" s="217">
        <v>57</v>
      </c>
      <c r="F60" s="221">
        <v>55</v>
      </c>
      <c r="G60" s="217">
        <v>47</v>
      </c>
      <c r="H60" s="217">
        <v>41</v>
      </c>
      <c r="I60" s="217">
        <v>56</v>
      </c>
      <c r="J60" s="218">
        <v>37</v>
      </c>
      <c r="K60" s="263">
        <f>VLOOKUP(A60,'[1]District Growth'!$A:$J,5,FALSE)</f>
        <v>31</v>
      </c>
      <c r="L60" s="95">
        <f>VLOOKUP(A60,'[1]District Growth'!$A:$K,6,FALSE)</f>
        <v>29</v>
      </c>
      <c r="M60" s="3">
        <f t="shared" si="2"/>
        <v>-2</v>
      </c>
      <c r="N60" s="219">
        <f t="shared" si="3"/>
        <v>-6.4516129032258118E-2</v>
      </c>
    </row>
    <row r="61" spans="1:14" s="2" customFormat="1" ht="15" customHeight="1" x14ac:dyDescent="0.2">
      <c r="A61" s="19">
        <v>1392</v>
      </c>
      <c r="B61" s="72" t="s">
        <v>65</v>
      </c>
      <c r="C61" s="220">
        <v>32</v>
      </c>
      <c r="D61" s="217">
        <v>29</v>
      </c>
      <c r="E61" s="217">
        <v>36</v>
      </c>
      <c r="F61" s="221">
        <v>33</v>
      </c>
      <c r="G61" s="217">
        <v>37</v>
      </c>
      <c r="H61" s="217">
        <v>34</v>
      </c>
      <c r="I61" s="217">
        <v>31</v>
      </c>
      <c r="J61" s="218">
        <v>30</v>
      </c>
      <c r="K61" s="263">
        <f>VLOOKUP(A61,'[1]District Growth'!$A:$J,5,FALSE)</f>
        <v>31</v>
      </c>
      <c r="L61" s="95">
        <f>VLOOKUP(A61,'[1]District Growth'!$A:$K,6,FALSE)</f>
        <v>29</v>
      </c>
      <c r="M61" s="3">
        <f t="shared" si="2"/>
        <v>-2</v>
      </c>
      <c r="N61" s="219">
        <f t="shared" si="3"/>
        <v>-6.4516129032258118E-2</v>
      </c>
    </row>
    <row r="62" spans="1:14" s="2" customFormat="1" ht="15" customHeight="1" x14ac:dyDescent="0.2">
      <c r="A62" s="19">
        <v>31534</v>
      </c>
      <c r="B62" s="72" t="s">
        <v>117</v>
      </c>
      <c r="C62" s="220">
        <v>30</v>
      </c>
      <c r="D62" s="217">
        <v>33</v>
      </c>
      <c r="E62" s="217">
        <v>30</v>
      </c>
      <c r="F62" s="221">
        <v>30</v>
      </c>
      <c r="G62" s="217">
        <v>32</v>
      </c>
      <c r="H62" s="217">
        <v>27</v>
      </c>
      <c r="I62" s="217">
        <v>13</v>
      </c>
      <c r="J62" s="218">
        <v>24</v>
      </c>
      <c r="K62" s="263">
        <f>VLOOKUP(A62,'[1]District Growth'!$A:$J,5,FALSE)</f>
        <v>22</v>
      </c>
      <c r="L62" s="95">
        <f>VLOOKUP(A62,'[1]District Growth'!$A:$K,6,FALSE)</f>
        <v>20</v>
      </c>
      <c r="M62" s="3">
        <f t="shared" si="2"/>
        <v>-2</v>
      </c>
      <c r="N62" s="219">
        <f t="shared" si="3"/>
        <v>-9.0909090909090939E-2</v>
      </c>
    </row>
    <row r="63" spans="1:14" s="2" customFormat="1" ht="15" customHeight="1" x14ac:dyDescent="0.2">
      <c r="A63" s="19">
        <v>1399</v>
      </c>
      <c r="B63" s="72" t="s">
        <v>102</v>
      </c>
      <c r="C63" s="220">
        <v>50</v>
      </c>
      <c r="D63" s="217">
        <v>47</v>
      </c>
      <c r="E63" s="217">
        <v>46</v>
      </c>
      <c r="F63" s="221">
        <v>47</v>
      </c>
      <c r="G63" s="217">
        <v>46</v>
      </c>
      <c r="H63" s="217">
        <v>44</v>
      </c>
      <c r="I63" s="217">
        <v>21</v>
      </c>
      <c r="J63" s="218">
        <v>44</v>
      </c>
      <c r="K63" s="263">
        <f>VLOOKUP(A63,'[1]District Growth'!$A:$J,5,FALSE)</f>
        <v>41</v>
      </c>
      <c r="L63" s="95">
        <f>VLOOKUP(A63,'[1]District Growth'!$A:$K,6,FALSE)</f>
        <v>37</v>
      </c>
      <c r="M63" s="3">
        <f t="shared" si="2"/>
        <v>-4</v>
      </c>
      <c r="N63" s="219">
        <f t="shared" si="3"/>
        <v>-9.7560975609756073E-2</v>
      </c>
    </row>
    <row r="64" spans="1:14" s="2" customFormat="1" ht="15" customHeight="1" x14ac:dyDescent="0.2">
      <c r="A64" s="19">
        <v>24936</v>
      </c>
      <c r="B64" s="72" t="s">
        <v>66</v>
      </c>
      <c r="C64" s="220">
        <v>21</v>
      </c>
      <c r="D64" s="217">
        <v>17</v>
      </c>
      <c r="E64" s="217">
        <v>18</v>
      </c>
      <c r="F64" s="221">
        <v>17</v>
      </c>
      <c r="G64" s="217">
        <v>20</v>
      </c>
      <c r="H64" s="217">
        <v>23</v>
      </c>
      <c r="I64" s="217">
        <v>18</v>
      </c>
      <c r="J64" s="218">
        <v>26</v>
      </c>
      <c r="K64" s="263">
        <f>VLOOKUP(A64,'[1]District Growth'!$A:$J,5,FALSE)</f>
        <v>30</v>
      </c>
      <c r="L64" s="95">
        <f>VLOOKUP(A64,'[1]District Growth'!$A:$K,6,FALSE)</f>
        <v>27</v>
      </c>
      <c r="M64" s="3">
        <f t="shared" si="2"/>
        <v>-3</v>
      </c>
      <c r="N64" s="219">
        <f t="shared" si="3"/>
        <v>-9.9999999999999978E-2</v>
      </c>
    </row>
    <row r="65" spans="1:14" s="2" customFormat="1" ht="15" customHeight="1" x14ac:dyDescent="0.2">
      <c r="A65" s="19">
        <v>67182</v>
      </c>
      <c r="B65" s="72" t="s">
        <v>84</v>
      </c>
      <c r="C65" s="220">
        <v>12</v>
      </c>
      <c r="D65" s="217">
        <v>11</v>
      </c>
      <c r="E65" s="217">
        <v>10</v>
      </c>
      <c r="F65" s="221">
        <v>7</v>
      </c>
      <c r="G65" s="217">
        <v>9</v>
      </c>
      <c r="H65" s="217">
        <v>11</v>
      </c>
      <c r="I65" s="217">
        <v>12</v>
      </c>
      <c r="J65" s="218">
        <v>11</v>
      </c>
      <c r="K65" s="263">
        <f>VLOOKUP(A65,'[1]District Growth'!$A:$J,5,FALSE)</f>
        <v>9</v>
      </c>
      <c r="L65" s="95">
        <f>VLOOKUP(A65,'[1]District Growth'!$A:$K,6,FALSE)</f>
        <v>8</v>
      </c>
      <c r="M65" s="3">
        <f t="shared" si="2"/>
        <v>-1</v>
      </c>
      <c r="N65" s="219">
        <f t="shared" si="3"/>
        <v>-0.11111111111111116</v>
      </c>
    </row>
    <row r="66" spans="1:14" s="2" customFormat="1" ht="15" customHeight="1" x14ac:dyDescent="0.2">
      <c r="A66" s="19">
        <v>1407</v>
      </c>
      <c r="B66" s="72" t="s">
        <v>91</v>
      </c>
      <c r="C66" s="220">
        <v>25</v>
      </c>
      <c r="D66" s="217">
        <v>25</v>
      </c>
      <c r="E66" s="217">
        <v>26</v>
      </c>
      <c r="F66" s="221">
        <v>27</v>
      </c>
      <c r="G66" s="217">
        <v>26</v>
      </c>
      <c r="H66" s="217">
        <v>26</v>
      </c>
      <c r="I66" s="217">
        <v>66</v>
      </c>
      <c r="J66" s="218">
        <v>23</v>
      </c>
      <c r="K66" s="263">
        <f>VLOOKUP(A66,'[1]District Growth'!$A:$J,5,FALSE)</f>
        <v>24</v>
      </c>
      <c r="L66" s="95">
        <f>VLOOKUP(A66,'[1]District Growth'!$A:$K,6,FALSE)</f>
        <v>21</v>
      </c>
      <c r="M66" s="3">
        <f t="shared" si="2"/>
        <v>-3</v>
      </c>
      <c r="N66" s="219">
        <f t="shared" si="3"/>
        <v>-0.125</v>
      </c>
    </row>
    <row r="67" spans="1:14" s="2" customFormat="1" ht="15" customHeight="1" x14ac:dyDescent="0.2">
      <c r="A67" s="19">
        <v>1393</v>
      </c>
      <c r="B67" s="72" t="s">
        <v>81</v>
      </c>
      <c r="C67" s="220">
        <v>31</v>
      </c>
      <c r="D67" s="217">
        <v>28</v>
      </c>
      <c r="E67" s="217">
        <v>34</v>
      </c>
      <c r="F67" s="221">
        <v>27</v>
      </c>
      <c r="G67" s="217">
        <v>27</v>
      </c>
      <c r="H67" s="217">
        <v>28</v>
      </c>
      <c r="I67" s="217">
        <v>99</v>
      </c>
      <c r="J67" s="218">
        <v>37</v>
      </c>
      <c r="K67" s="263">
        <f>VLOOKUP(A67,'[1]District Growth'!$A:$J,5,FALSE)</f>
        <v>38</v>
      </c>
      <c r="L67" s="95">
        <f>VLOOKUP(A67,'[1]District Growth'!$A:$K,6,FALSE)</f>
        <v>33</v>
      </c>
      <c r="M67" s="3">
        <f t="shared" ref="M67:M98" si="4">L67-K67</f>
        <v>-5</v>
      </c>
      <c r="N67" s="219">
        <f t="shared" si="3"/>
        <v>-0.13157894736842102</v>
      </c>
    </row>
    <row r="68" spans="1:14" s="2" customFormat="1" ht="15" customHeight="1" x14ac:dyDescent="0.2">
      <c r="A68" s="19">
        <v>1388</v>
      </c>
      <c r="B68" s="72" t="s">
        <v>78</v>
      </c>
      <c r="C68" s="220">
        <v>14</v>
      </c>
      <c r="D68" s="217">
        <v>13</v>
      </c>
      <c r="E68" s="217">
        <v>21</v>
      </c>
      <c r="F68" s="221">
        <v>19</v>
      </c>
      <c r="G68" s="217">
        <v>20</v>
      </c>
      <c r="H68" s="217">
        <v>16</v>
      </c>
      <c r="I68" s="217">
        <v>16</v>
      </c>
      <c r="J68" s="218">
        <v>14</v>
      </c>
      <c r="K68" s="263">
        <f>VLOOKUP(A68,'[1]District Growth'!$A:$J,5,FALSE)</f>
        <v>14</v>
      </c>
      <c r="L68" s="95">
        <f>VLOOKUP(A68,'[1]District Growth'!$A:$K,6,FALSE)</f>
        <v>11</v>
      </c>
      <c r="M68" s="3">
        <f t="shared" si="4"/>
        <v>-3</v>
      </c>
      <c r="N68" s="219">
        <f t="shared" si="3"/>
        <v>-0.2142857142857143</v>
      </c>
    </row>
    <row r="69" spans="1:14" s="2" customFormat="1" ht="15" customHeight="1" x14ac:dyDescent="0.2">
      <c r="B69" s="99"/>
      <c r="C69" s="221"/>
      <c r="D69" s="217"/>
      <c r="E69" s="95"/>
      <c r="F69" s="95"/>
      <c r="G69" s="95"/>
      <c r="H69" s="95"/>
      <c r="I69" s="95"/>
      <c r="J69" s="217"/>
      <c r="K69" s="217"/>
      <c r="L69" s="217"/>
      <c r="M69" s="3"/>
      <c r="N69" s="219"/>
    </row>
    <row r="70" spans="1:14" s="2" customFormat="1" ht="15" customHeight="1" x14ac:dyDescent="0.2">
      <c r="B70" s="100" t="s">
        <v>32</v>
      </c>
      <c r="C70" s="95">
        <f t="shared" ref="C70:K70" si="5">SUM(C3:C68)</f>
        <v>2986</v>
      </c>
      <c r="D70" s="222">
        <f t="shared" si="5"/>
        <v>3058</v>
      </c>
      <c r="E70" s="223">
        <f t="shared" si="5"/>
        <v>3027</v>
      </c>
      <c r="F70" s="223">
        <f t="shared" si="5"/>
        <v>3023</v>
      </c>
      <c r="G70" s="222">
        <f t="shared" si="5"/>
        <v>3045</v>
      </c>
      <c r="H70" s="223">
        <f t="shared" si="5"/>
        <v>3008</v>
      </c>
      <c r="I70" s="223">
        <f t="shared" si="5"/>
        <v>2851</v>
      </c>
      <c r="J70" s="223">
        <f t="shared" si="5"/>
        <v>2837</v>
      </c>
      <c r="K70" s="223">
        <f t="shared" si="5"/>
        <v>2719</v>
      </c>
      <c r="L70" s="223">
        <f>SUM(L3:L68)</f>
        <v>2708</v>
      </c>
      <c r="M70" s="3">
        <f t="shared" ref="M70" si="6">L70-K70</f>
        <v>-11</v>
      </c>
      <c r="N70" s="219">
        <f t="shared" ref="N70" si="7">(L70/K70)-1</f>
        <v>-4.0456050018389256E-3</v>
      </c>
    </row>
    <row r="71" spans="1:14" s="2" customFormat="1" ht="15" x14ac:dyDescent="0.2">
      <c r="C71" s="95"/>
      <c r="D71" s="95">
        <f>D70-C70</f>
        <v>72</v>
      </c>
      <c r="E71" s="95">
        <f>E70-D70</f>
        <v>-31</v>
      </c>
      <c r="F71" s="95">
        <f t="shared" ref="F71:J71" si="8">F70-E70</f>
        <v>-4</v>
      </c>
      <c r="G71" s="95">
        <f t="shared" si="8"/>
        <v>22</v>
      </c>
      <c r="H71" s="95">
        <f t="shared" si="8"/>
        <v>-37</v>
      </c>
      <c r="I71" s="95">
        <f t="shared" si="8"/>
        <v>-157</v>
      </c>
      <c r="J71" s="95">
        <f t="shared" si="8"/>
        <v>-14</v>
      </c>
      <c r="K71" s="95">
        <f t="shared" ref="K71" si="9">K70-J70</f>
        <v>-118</v>
      </c>
      <c r="L71" s="95">
        <f t="shared" ref="L71" si="10">L70-K70</f>
        <v>-11</v>
      </c>
      <c r="M71" s="3"/>
      <c r="N71" s="3"/>
    </row>
    <row r="72" spans="1:14" s="2" customFormat="1" ht="15" x14ac:dyDescent="0.2">
      <c r="B72" s="101" t="s">
        <v>38</v>
      </c>
      <c r="C72" s="28"/>
      <c r="D72" s="28"/>
      <c r="E72" s="28"/>
      <c r="F72" s="3"/>
      <c r="G72" s="3"/>
      <c r="H72" s="3"/>
      <c r="I72" s="3"/>
      <c r="J72" s="3"/>
      <c r="K72" s="3"/>
      <c r="L72" s="3"/>
      <c r="M72" s="3"/>
      <c r="N72" s="3"/>
    </row>
    <row r="73" spans="1:14" s="2" customFormat="1" ht="15" x14ac:dyDescent="0.2">
      <c r="B73" s="102" t="s">
        <v>39</v>
      </c>
      <c r="C73" s="28"/>
      <c r="D73" s="28"/>
      <c r="E73" s="28"/>
      <c r="F73" s="3"/>
      <c r="G73" s="3"/>
      <c r="H73" s="3"/>
      <c r="I73" s="3"/>
      <c r="J73" s="3"/>
      <c r="K73" s="3"/>
      <c r="L73" s="3"/>
      <c r="M73" s="3"/>
      <c r="N73" s="3"/>
    </row>
    <row r="74" spans="1:14" s="2" customFormat="1" ht="15" x14ac:dyDescent="0.2">
      <c r="B74" s="103" t="s">
        <v>40</v>
      </c>
      <c r="C74" s="28"/>
      <c r="D74" s="28"/>
      <c r="E74" s="28"/>
      <c r="F74" s="3"/>
      <c r="G74" s="3"/>
      <c r="H74" s="3"/>
      <c r="I74" s="3"/>
      <c r="J74" s="3"/>
      <c r="K74" s="3"/>
      <c r="L74" s="3"/>
      <c r="M74" s="3"/>
      <c r="N74" s="3"/>
    </row>
    <row r="75" spans="1:14" s="2" customFormat="1" ht="15" x14ac:dyDescent="0.2">
      <c r="B75" s="108" t="s">
        <v>41</v>
      </c>
      <c r="C75" s="28"/>
      <c r="D75" s="28"/>
      <c r="E75" s="28"/>
      <c r="F75" s="3"/>
      <c r="G75" s="3"/>
      <c r="H75" s="3"/>
      <c r="I75" s="3"/>
      <c r="J75" s="3"/>
      <c r="K75" s="3"/>
      <c r="L75" s="3"/>
      <c r="M75" s="3"/>
      <c r="N75" s="3"/>
    </row>
    <row r="76" spans="1:14" s="2" customFormat="1" ht="15" x14ac:dyDescent="0.2">
      <c r="B76" s="104" t="s">
        <v>42</v>
      </c>
      <c r="C76" s="76"/>
      <c r="D76" s="76"/>
      <c r="E76" s="76"/>
      <c r="M76" s="3"/>
    </row>
    <row r="77" spans="1:14" s="2" customFormat="1" ht="15" x14ac:dyDescent="0.2">
      <c r="B77" s="105" t="s">
        <v>43</v>
      </c>
      <c r="C77" s="76"/>
      <c r="D77" s="76"/>
      <c r="E77" s="76"/>
      <c r="M77" s="3"/>
    </row>
    <row r="78" spans="1:14" s="2" customFormat="1" ht="15" x14ac:dyDescent="0.2">
      <c r="M78" s="3"/>
    </row>
    <row r="79" spans="1:14" s="15" customFormat="1" ht="14" x14ac:dyDescent="0.2">
      <c r="M79" s="106"/>
    </row>
    <row r="80" spans="1:14" s="15" customFormat="1" ht="14" x14ac:dyDescent="0.2">
      <c r="M80" s="106"/>
    </row>
    <row r="81" spans="13:13" s="15" customFormat="1" ht="14" x14ac:dyDescent="0.2">
      <c r="M81" s="106"/>
    </row>
  </sheetData>
  <sortState xmlns:xlrd2="http://schemas.microsoft.com/office/spreadsheetml/2017/richdata2" ref="A3:N68">
    <sortCondition descending="1" ref="N3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N82"/>
  <sheetViews>
    <sheetView workbookViewId="0"/>
  </sheetViews>
  <sheetFormatPr baseColWidth="10" defaultColWidth="8.83203125" defaultRowHeight="13" x14ac:dyDescent="0.15"/>
  <cols>
    <col min="2" max="2" width="37.6640625" customWidth="1"/>
    <col min="3" max="9" width="8.5" customWidth="1"/>
    <col min="10" max="10" width="7.83203125" customWidth="1"/>
    <col min="12" max="12" width="10.5" customWidth="1"/>
  </cols>
  <sheetData>
    <row r="1" spans="1:14" s="2" customFormat="1" ht="15" x14ac:dyDescent="0.2">
      <c r="B1" s="93" t="s">
        <v>1524</v>
      </c>
      <c r="M1" s="3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4.25" customHeight="1" x14ac:dyDescent="0.2">
      <c r="A3" s="192">
        <v>2702</v>
      </c>
      <c r="B3" s="160" t="s">
        <v>1193</v>
      </c>
      <c r="C3" s="161">
        <v>27</v>
      </c>
      <c r="D3" s="161">
        <v>29</v>
      </c>
      <c r="E3" s="161">
        <v>31</v>
      </c>
      <c r="F3" s="161">
        <v>32</v>
      </c>
      <c r="G3" s="161">
        <v>37</v>
      </c>
      <c r="H3" s="161">
        <v>35</v>
      </c>
      <c r="I3" s="161">
        <v>39</v>
      </c>
      <c r="J3" s="218">
        <v>34</v>
      </c>
      <c r="K3" s="264">
        <f>VLOOKUP(A3,'[1]District Growth'!$A:$J,5,FALSE)</f>
        <v>33</v>
      </c>
      <c r="L3" s="95">
        <f>VLOOKUP(A3,'[1]District Growth'!$A:$K,6,FALSE)</f>
        <v>39</v>
      </c>
      <c r="M3" s="3">
        <f t="shared" ref="M3:M34" si="0">L3-K3</f>
        <v>6</v>
      </c>
      <c r="N3" s="219">
        <f t="shared" ref="N3:N34" si="1">(L3/K3)-1</f>
        <v>0.18181818181818188</v>
      </c>
    </row>
    <row r="4" spans="1:14" s="2" customFormat="1" ht="14.25" customHeight="1" x14ac:dyDescent="0.2">
      <c r="A4" s="192">
        <v>2709</v>
      </c>
      <c r="B4" s="160" t="s">
        <v>1202</v>
      </c>
      <c r="C4" s="161">
        <v>39</v>
      </c>
      <c r="D4" s="161">
        <v>39</v>
      </c>
      <c r="E4" s="161">
        <v>39</v>
      </c>
      <c r="F4" s="161">
        <v>39</v>
      </c>
      <c r="G4" s="161">
        <v>41</v>
      </c>
      <c r="H4" s="161">
        <v>41</v>
      </c>
      <c r="I4" s="161">
        <v>38</v>
      </c>
      <c r="J4" s="218">
        <v>37</v>
      </c>
      <c r="K4" s="264">
        <f>VLOOKUP(A4,'[1]District Growth'!$A:$J,5,FALSE)</f>
        <v>30</v>
      </c>
      <c r="L4" s="95">
        <f>VLOOKUP(A4,'[1]District Growth'!$A:$K,6,FALSE)</f>
        <v>34</v>
      </c>
      <c r="M4" s="3">
        <f t="shared" si="0"/>
        <v>4</v>
      </c>
      <c r="N4" s="219">
        <f t="shared" si="1"/>
        <v>0.1333333333333333</v>
      </c>
    </row>
    <row r="5" spans="1:14" s="2" customFormat="1" ht="14.25" customHeight="1" x14ac:dyDescent="0.2">
      <c r="A5" s="192">
        <v>84277</v>
      </c>
      <c r="B5" s="160" t="s">
        <v>1196</v>
      </c>
      <c r="C5" s="161"/>
      <c r="D5" s="161">
        <v>36</v>
      </c>
      <c r="E5" s="161">
        <v>37</v>
      </c>
      <c r="F5" s="161">
        <v>30</v>
      </c>
      <c r="G5" s="161">
        <v>29</v>
      </c>
      <c r="H5" s="161">
        <v>30</v>
      </c>
      <c r="I5" s="161">
        <v>29</v>
      </c>
      <c r="J5" s="218">
        <v>29</v>
      </c>
      <c r="K5" s="264">
        <f>VLOOKUP(A5,'[1]District Growth'!$A:$J,5,FALSE)</f>
        <v>26</v>
      </c>
      <c r="L5" s="95">
        <f>VLOOKUP(A5,'[1]District Growth'!$A:$K,6,FALSE)</f>
        <v>29</v>
      </c>
      <c r="M5" s="3">
        <f t="shared" si="0"/>
        <v>3</v>
      </c>
      <c r="N5" s="219">
        <f t="shared" si="1"/>
        <v>0.11538461538461542</v>
      </c>
    </row>
    <row r="6" spans="1:14" s="2" customFormat="1" ht="14.25" customHeight="1" x14ac:dyDescent="0.2">
      <c r="A6" s="192">
        <v>2694</v>
      </c>
      <c r="B6" s="160" t="s">
        <v>1216</v>
      </c>
      <c r="C6" s="161">
        <v>19</v>
      </c>
      <c r="D6" s="161">
        <v>19</v>
      </c>
      <c r="E6" s="161">
        <v>21</v>
      </c>
      <c r="F6" s="161">
        <v>22</v>
      </c>
      <c r="G6" s="161">
        <v>20</v>
      </c>
      <c r="H6" s="161">
        <v>21</v>
      </c>
      <c r="I6" s="161">
        <v>25</v>
      </c>
      <c r="J6" s="218">
        <v>25</v>
      </c>
      <c r="K6" s="264">
        <f>VLOOKUP(A6,'[1]District Growth'!$A:$J,5,FALSE)</f>
        <v>18</v>
      </c>
      <c r="L6" s="95">
        <f>VLOOKUP(A6,'[1]District Growth'!$A:$K,6,FALSE)</f>
        <v>20</v>
      </c>
      <c r="M6" s="3">
        <f t="shared" si="0"/>
        <v>2</v>
      </c>
      <c r="N6" s="219">
        <f t="shared" si="1"/>
        <v>0.11111111111111116</v>
      </c>
    </row>
    <row r="7" spans="1:14" s="2" customFormat="1" ht="14.25" customHeight="1" x14ac:dyDescent="0.2">
      <c r="A7" s="192">
        <v>24016</v>
      </c>
      <c r="B7" s="160" t="s">
        <v>1208</v>
      </c>
      <c r="C7" s="161">
        <v>38</v>
      </c>
      <c r="D7" s="161">
        <v>36</v>
      </c>
      <c r="E7" s="161">
        <v>34</v>
      </c>
      <c r="F7" s="161">
        <v>33</v>
      </c>
      <c r="G7" s="161">
        <v>35</v>
      </c>
      <c r="H7" s="161">
        <v>36</v>
      </c>
      <c r="I7" s="161">
        <v>28</v>
      </c>
      <c r="J7" s="218">
        <v>33</v>
      </c>
      <c r="K7" s="264">
        <f>VLOOKUP(A7,'[1]District Growth'!$A:$J,5,FALSE)</f>
        <v>29</v>
      </c>
      <c r="L7" s="95">
        <f>VLOOKUP(A7,'[1]District Growth'!$A:$K,6,FALSE)</f>
        <v>32</v>
      </c>
      <c r="M7" s="3">
        <f t="shared" si="0"/>
        <v>3</v>
      </c>
      <c r="N7" s="219">
        <f t="shared" si="1"/>
        <v>0.10344827586206895</v>
      </c>
    </row>
    <row r="8" spans="1:14" s="2" customFormat="1" ht="14.25" customHeight="1" x14ac:dyDescent="0.2">
      <c r="A8" s="192">
        <v>30505</v>
      </c>
      <c r="B8" s="160" t="s">
        <v>1203</v>
      </c>
      <c r="C8" s="161">
        <v>33</v>
      </c>
      <c r="D8" s="161">
        <v>30</v>
      </c>
      <c r="E8" s="161">
        <v>28</v>
      </c>
      <c r="F8" s="161">
        <v>33</v>
      </c>
      <c r="G8" s="161">
        <v>30</v>
      </c>
      <c r="H8" s="161">
        <v>29</v>
      </c>
      <c r="I8" s="161">
        <v>33</v>
      </c>
      <c r="J8" s="218">
        <v>34</v>
      </c>
      <c r="K8" s="264">
        <f>VLOOKUP(A8,'[1]District Growth'!$A:$J,5,FALSE)</f>
        <v>31</v>
      </c>
      <c r="L8" s="95">
        <f>VLOOKUP(A8,'[1]District Growth'!$A:$K,6,FALSE)</f>
        <v>34</v>
      </c>
      <c r="M8" s="3">
        <f t="shared" si="0"/>
        <v>3</v>
      </c>
      <c r="N8" s="219">
        <f t="shared" si="1"/>
        <v>9.6774193548387011E-2</v>
      </c>
    </row>
    <row r="9" spans="1:14" s="2" customFormat="1" ht="14.25" customHeight="1" x14ac:dyDescent="0.2">
      <c r="A9" s="192">
        <v>83721</v>
      </c>
      <c r="B9" s="160" t="s">
        <v>1206</v>
      </c>
      <c r="C9" s="161">
        <v>25</v>
      </c>
      <c r="D9" s="161">
        <v>38</v>
      </c>
      <c r="E9" s="161">
        <v>41</v>
      </c>
      <c r="F9" s="161">
        <v>44</v>
      </c>
      <c r="G9" s="161">
        <v>59</v>
      </c>
      <c r="H9" s="161">
        <v>74</v>
      </c>
      <c r="I9" s="161">
        <v>83</v>
      </c>
      <c r="J9" s="218">
        <v>81</v>
      </c>
      <c r="K9" s="264">
        <f>VLOOKUP(A9,'[1]District Growth'!$A:$J,5,FALSE)</f>
        <v>67</v>
      </c>
      <c r="L9" s="95">
        <f>VLOOKUP(A9,'[1]District Growth'!$A:$K,6,FALSE)</f>
        <v>72</v>
      </c>
      <c r="M9" s="3">
        <f t="shared" si="0"/>
        <v>5</v>
      </c>
      <c r="N9" s="219">
        <f t="shared" si="1"/>
        <v>7.4626865671641784E-2</v>
      </c>
    </row>
    <row r="10" spans="1:14" s="2" customFormat="1" ht="14.25" customHeight="1" x14ac:dyDescent="0.2">
      <c r="A10" s="192">
        <v>2689</v>
      </c>
      <c r="B10" s="160" t="s">
        <v>1079</v>
      </c>
      <c r="C10" s="161">
        <v>33</v>
      </c>
      <c r="D10" s="161">
        <v>30</v>
      </c>
      <c r="E10" s="161">
        <v>26</v>
      </c>
      <c r="F10" s="161">
        <v>26</v>
      </c>
      <c r="G10" s="161">
        <v>25</v>
      </c>
      <c r="H10" s="161">
        <v>26</v>
      </c>
      <c r="I10" s="161">
        <v>25</v>
      </c>
      <c r="J10" s="218">
        <v>26</v>
      </c>
      <c r="K10" s="264">
        <f>VLOOKUP(A10,'[1]District Growth'!$A:$J,5,FALSE)</f>
        <v>27</v>
      </c>
      <c r="L10" s="95">
        <f>VLOOKUP(A10,'[1]District Growth'!$A:$K,6,FALSE)</f>
        <v>29</v>
      </c>
      <c r="M10" s="3">
        <f t="shared" si="0"/>
        <v>2</v>
      </c>
      <c r="N10" s="219">
        <f t="shared" si="1"/>
        <v>7.4074074074074181E-2</v>
      </c>
    </row>
    <row r="11" spans="1:14" s="2" customFormat="1" ht="14.25" customHeight="1" x14ac:dyDescent="0.2">
      <c r="A11" s="192">
        <v>2716</v>
      </c>
      <c r="B11" s="160" t="s">
        <v>1215</v>
      </c>
      <c r="C11" s="161">
        <v>61</v>
      </c>
      <c r="D11" s="161">
        <v>50</v>
      </c>
      <c r="E11" s="161">
        <v>48</v>
      </c>
      <c r="F11" s="161">
        <v>51</v>
      </c>
      <c r="G11" s="161">
        <v>47</v>
      </c>
      <c r="H11" s="161">
        <v>51</v>
      </c>
      <c r="I11" s="161">
        <v>46</v>
      </c>
      <c r="J11" s="218">
        <v>47</v>
      </c>
      <c r="K11" s="264">
        <f>VLOOKUP(A11,'[1]District Growth'!$A:$J,5,FALSE)</f>
        <v>34</v>
      </c>
      <c r="L11" s="95">
        <f>VLOOKUP(A11,'[1]District Growth'!$A:$K,6,FALSE)</f>
        <v>36</v>
      </c>
      <c r="M11" s="3">
        <f t="shared" si="0"/>
        <v>2</v>
      </c>
      <c r="N11" s="219">
        <f t="shared" si="1"/>
        <v>5.8823529411764719E-2</v>
      </c>
    </row>
    <row r="12" spans="1:14" s="2" customFormat="1" ht="14.25" customHeight="1" x14ac:dyDescent="0.2">
      <c r="A12" s="192">
        <v>25609</v>
      </c>
      <c r="B12" s="160" t="s">
        <v>1169</v>
      </c>
      <c r="C12" s="161">
        <v>16</v>
      </c>
      <c r="D12" s="161">
        <v>17</v>
      </c>
      <c r="E12" s="161">
        <v>18</v>
      </c>
      <c r="F12" s="161">
        <v>18</v>
      </c>
      <c r="G12" s="161">
        <v>18</v>
      </c>
      <c r="H12" s="161">
        <v>15</v>
      </c>
      <c r="I12" s="161">
        <v>18</v>
      </c>
      <c r="J12" s="218">
        <v>17</v>
      </c>
      <c r="K12" s="264">
        <f>VLOOKUP(A12,'[1]District Growth'!$A:$J,5,FALSE)</f>
        <v>18</v>
      </c>
      <c r="L12" s="95">
        <f>VLOOKUP(A12,'[1]District Growth'!$A:$K,6,FALSE)</f>
        <v>19</v>
      </c>
      <c r="M12" s="3">
        <f t="shared" si="0"/>
        <v>1</v>
      </c>
      <c r="N12" s="219">
        <f t="shared" si="1"/>
        <v>5.555555555555558E-2</v>
      </c>
    </row>
    <row r="13" spans="1:14" s="2" customFormat="1" ht="14.25" customHeight="1" x14ac:dyDescent="0.2">
      <c r="A13" s="192">
        <v>31198</v>
      </c>
      <c r="B13" s="160" t="s">
        <v>1171</v>
      </c>
      <c r="C13" s="161">
        <v>64</v>
      </c>
      <c r="D13" s="161">
        <v>65</v>
      </c>
      <c r="E13" s="161">
        <v>55</v>
      </c>
      <c r="F13" s="161">
        <v>46</v>
      </c>
      <c r="G13" s="161">
        <v>42</v>
      </c>
      <c r="H13" s="161">
        <v>41</v>
      </c>
      <c r="I13" s="161">
        <v>40</v>
      </c>
      <c r="J13" s="218">
        <v>35</v>
      </c>
      <c r="K13" s="264">
        <f>VLOOKUP(A13,'[1]District Growth'!$A:$J,5,FALSE)</f>
        <v>37</v>
      </c>
      <c r="L13" s="95">
        <f>VLOOKUP(A13,'[1]District Growth'!$A:$K,6,FALSE)</f>
        <v>39</v>
      </c>
      <c r="M13" s="3">
        <f t="shared" si="0"/>
        <v>2</v>
      </c>
      <c r="N13" s="219">
        <f t="shared" si="1"/>
        <v>5.4054054054053946E-2</v>
      </c>
    </row>
    <row r="14" spans="1:14" s="2" customFormat="1" ht="14.25" customHeight="1" x14ac:dyDescent="0.2">
      <c r="A14" s="192">
        <v>85086</v>
      </c>
      <c r="B14" s="160" t="s">
        <v>1165</v>
      </c>
      <c r="C14" s="161"/>
      <c r="D14" s="161"/>
      <c r="E14" s="161">
        <v>33</v>
      </c>
      <c r="F14" s="161">
        <v>35</v>
      </c>
      <c r="G14" s="161">
        <v>30</v>
      </c>
      <c r="H14" s="161">
        <v>25</v>
      </c>
      <c r="I14" s="161">
        <v>20</v>
      </c>
      <c r="J14" s="218">
        <v>18</v>
      </c>
      <c r="K14" s="264">
        <f>VLOOKUP(A14,'[1]District Growth'!$A:$J,5,FALSE)</f>
        <v>20</v>
      </c>
      <c r="L14" s="95">
        <f>VLOOKUP(A14,'[1]District Growth'!$A:$K,6,FALSE)</f>
        <v>21</v>
      </c>
      <c r="M14" s="3">
        <f t="shared" si="0"/>
        <v>1</v>
      </c>
      <c r="N14" s="219">
        <f t="shared" si="1"/>
        <v>5.0000000000000044E-2</v>
      </c>
    </row>
    <row r="15" spans="1:14" s="2" customFormat="1" ht="14.25" customHeight="1" x14ac:dyDescent="0.2">
      <c r="A15" s="192">
        <v>2719</v>
      </c>
      <c r="B15" s="160" t="s">
        <v>1195</v>
      </c>
      <c r="C15" s="161">
        <v>90</v>
      </c>
      <c r="D15" s="161">
        <v>87</v>
      </c>
      <c r="E15" s="161">
        <v>86</v>
      </c>
      <c r="F15" s="161">
        <v>88</v>
      </c>
      <c r="G15" s="161">
        <v>90</v>
      </c>
      <c r="H15" s="161">
        <v>88</v>
      </c>
      <c r="I15" s="161">
        <v>90</v>
      </c>
      <c r="J15" s="218">
        <v>88</v>
      </c>
      <c r="K15" s="264">
        <f>VLOOKUP(A15,'[1]District Growth'!$A:$J,5,FALSE)</f>
        <v>84</v>
      </c>
      <c r="L15" s="95">
        <f>VLOOKUP(A15,'[1]District Growth'!$A:$K,6,FALSE)</f>
        <v>88</v>
      </c>
      <c r="M15" s="3">
        <f t="shared" si="0"/>
        <v>4</v>
      </c>
      <c r="N15" s="219">
        <f t="shared" si="1"/>
        <v>4.7619047619047672E-2</v>
      </c>
    </row>
    <row r="16" spans="1:14" s="2" customFormat="1" ht="14.25" customHeight="1" x14ac:dyDescent="0.2">
      <c r="A16" s="192">
        <v>2715</v>
      </c>
      <c r="B16" s="160" t="s">
        <v>1186</v>
      </c>
      <c r="C16" s="161">
        <v>54</v>
      </c>
      <c r="D16" s="161">
        <v>47</v>
      </c>
      <c r="E16" s="161">
        <v>48</v>
      </c>
      <c r="F16" s="161">
        <v>48</v>
      </c>
      <c r="G16" s="161">
        <v>48</v>
      </c>
      <c r="H16" s="161">
        <v>45</v>
      </c>
      <c r="I16" s="161">
        <v>45</v>
      </c>
      <c r="J16" s="218">
        <v>49</v>
      </c>
      <c r="K16" s="264">
        <f>VLOOKUP(A16,'[1]District Growth'!$A:$J,5,FALSE)</f>
        <v>46</v>
      </c>
      <c r="L16" s="95">
        <f>VLOOKUP(A16,'[1]District Growth'!$A:$K,6,FALSE)</f>
        <v>48</v>
      </c>
      <c r="M16" s="3">
        <f t="shared" si="0"/>
        <v>2</v>
      </c>
      <c r="N16" s="219">
        <f t="shared" si="1"/>
        <v>4.3478260869565188E-2</v>
      </c>
    </row>
    <row r="17" spans="1:14" s="2" customFormat="1" ht="14.25" customHeight="1" x14ac:dyDescent="0.2">
      <c r="A17" s="192">
        <v>2681</v>
      </c>
      <c r="B17" s="160" t="s">
        <v>1181</v>
      </c>
      <c r="C17" s="161">
        <v>34</v>
      </c>
      <c r="D17" s="161">
        <v>33</v>
      </c>
      <c r="E17" s="161">
        <v>30</v>
      </c>
      <c r="F17" s="161">
        <v>28</v>
      </c>
      <c r="G17" s="161">
        <v>26</v>
      </c>
      <c r="H17" s="161">
        <v>25</v>
      </c>
      <c r="I17" s="161">
        <v>25</v>
      </c>
      <c r="J17" s="218">
        <v>25</v>
      </c>
      <c r="K17" s="264">
        <f>VLOOKUP(A17,'[1]District Growth'!$A:$J,5,FALSE)</f>
        <v>24</v>
      </c>
      <c r="L17" s="95">
        <f>VLOOKUP(A17,'[1]District Growth'!$A:$K,6,FALSE)</f>
        <v>25</v>
      </c>
      <c r="M17" s="3">
        <f t="shared" si="0"/>
        <v>1</v>
      </c>
      <c r="N17" s="219">
        <f t="shared" si="1"/>
        <v>4.1666666666666741E-2</v>
      </c>
    </row>
    <row r="18" spans="1:14" s="2" customFormat="1" ht="14.25" customHeight="1" x14ac:dyDescent="0.2">
      <c r="A18" s="192">
        <v>2685</v>
      </c>
      <c r="B18" s="160" t="s">
        <v>1176</v>
      </c>
      <c r="C18" s="161">
        <v>62</v>
      </c>
      <c r="D18" s="161">
        <v>60</v>
      </c>
      <c r="E18" s="161">
        <v>58</v>
      </c>
      <c r="F18" s="161">
        <v>59</v>
      </c>
      <c r="G18" s="161">
        <v>55</v>
      </c>
      <c r="H18" s="161">
        <v>46</v>
      </c>
      <c r="I18" s="161">
        <v>45</v>
      </c>
      <c r="J18" s="218">
        <v>46</v>
      </c>
      <c r="K18" s="264">
        <f>VLOOKUP(A18,'[1]District Growth'!$A:$J,5,FALSE)</f>
        <v>48</v>
      </c>
      <c r="L18" s="95">
        <f>VLOOKUP(A18,'[1]District Growth'!$A:$K,6,FALSE)</f>
        <v>50</v>
      </c>
      <c r="M18" s="3">
        <f t="shared" si="0"/>
        <v>2</v>
      </c>
      <c r="N18" s="219">
        <f t="shared" si="1"/>
        <v>4.1666666666666741E-2</v>
      </c>
    </row>
    <row r="19" spans="1:14" s="2" customFormat="1" ht="14.25" customHeight="1" x14ac:dyDescent="0.2">
      <c r="A19" s="192">
        <v>23836</v>
      </c>
      <c r="B19" s="160" t="s">
        <v>1161</v>
      </c>
      <c r="C19" s="161">
        <v>21</v>
      </c>
      <c r="D19" s="161">
        <v>23</v>
      </c>
      <c r="E19" s="161">
        <v>25</v>
      </c>
      <c r="F19" s="161">
        <v>23</v>
      </c>
      <c r="G19" s="161">
        <v>24</v>
      </c>
      <c r="H19" s="161">
        <v>24</v>
      </c>
      <c r="I19" s="161">
        <v>21</v>
      </c>
      <c r="J19" s="218">
        <v>22</v>
      </c>
      <c r="K19" s="264">
        <f>VLOOKUP(A19,'[1]District Growth'!$A:$J,5,FALSE)</f>
        <v>25</v>
      </c>
      <c r="L19" s="95">
        <f>VLOOKUP(A19,'[1]District Growth'!$A:$K,6,FALSE)</f>
        <v>26</v>
      </c>
      <c r="M19" s="3">
        <f t="shared" si="0"/>
        <v>1</v>
      </c>
      <c r="N19" s="219">
        <f t="shared" si="1"/>
        <v>4.0000000000000036E-2</v>
      </c>
    </row>
    <row r="20" spans="1:14" s="2" customFormat="1" ht="14.25" customHeight="1" x14ac:dyDescent="0.2">
      <c r="A20" s="192">
        <v>2676</v>
      </c>
      <c r="B20" s="160" t="s">
        <v>1160</v>
      </c>
      <c r="C20" s="161">
        <v>28</v>
      </c>
      <c r="D20" s="161">
        <v>29</v>
      </c>
      <c r="E20" s="161">
        <v>22</v>
      </c>
      <c r="F20" s="161">
        <v>20</v>
      </c>
      <c r="G20" s="161">
        <v>22</v>
      </c>
      <c r="H20" s="161">
        <v>19</v>
      </c>
      <c r="I20" s="161">
        <v>21</v>
      </c>
      <c r="J20" s="218">
        <v>22</v>
      </c>
      <c r="K20" s="264">
        <f>VLOOKUP(A20,'[1]District Growth'!$A:$J,5,FALSE)</f>
        <v>26</v>
      </c>
      <c r="L20" s="95">
        <f>VLOOKUP(A20,'[1]District Growth'!$A:$K,6,FALSE)</f>
        <v>27</v>
      </c>
      <c r="M20" s="3">
        <f t="shared" si="0"/>
        <v>1</v>
      </c>
      <c r="N20" s="219">
        <f t="shared" si="1"/>
        <v>3.8461538461538547E-2</v>
      </c>
    </row>
    <row r="21" spans="1:14" s="2" customFormat="1" ht="14.25" customHeight="1" x14ac:dyDescent="0.2">
      <c r="A21" s="192">
        <v>29366</v>
      </c>
      <c r="B21" s="160" t="s">
        <v>1189</v>
      </c>
      <c r="C21" s="161">
        <v>72</v>
      </c>
      <c r="D21" s="161">
        <v>66</v>
      </c>
      <c r="E21" s="161">
        <v>61</v>
      </c>
      <c r="F21" s="161">
        <v>59</v>
      </c>
      <c r="G21" s="161">
        <v>63</v>
      </c>
      <c r="H21" s="161">
        <v>62</v>
      </c>
      <c r="I21" s="161">
        <v>58</v>
      </c>
      <c r="J21" s="218">
        <v>55</v>
      </c>
      <c r="K21" s="264">
        <f>VLOOKUP(A21,'[1]District Growth'!$A:$J,5,FALSE)</f>
        <v>52</v>
      </c>
      <c r="L21" s="95">
        <f>VLOOKUP(A21,'[1]District Growth'!$A:$K,6,FALSE)</f>
        <v>54</v>
      </c>
      <c r="M21" s="3">
        <f t="shared" si="0"/>
        <v>2</v>
      </c>
      <c r="N21" s="219">
        <f t="shared" si="1"/>
        <v>3.8461538461538547E-2</v>
      </c>
    </row>
    <row r="22" spans="1:14" s="2" customFormat="1" ht="14.25" customHeight="1" x14ac:dyDescent="0.2">
      <c r="A22" s="192">
        <v>86505</v>
      </c>
      <c r="B22" s="160" t="s">
        <v>1204</v>
      </c>
      <c r="C22" s="161"/>
      <c r="D22" s="161"/>
      <c r="E22" s="161"/>
      <c r="F22" s="161"/>
      <c r="G22" s="161">
        <v>27</v>
      </c>
      <c r="H22" s="161">
        <v>25</v>
      </c>
      <c r="I22" s="161">
        <v>20</v>
      </c>
      <c r="J22" s="218">
        <v>31</v>
      </c>
      <c r="K22" s="264">
        <f>VLOOKUP(A22,'[1]District Growth'!$A:$J,5,FALSE)</f>
        <v>28</v>
      </c>
      <c r="L22" s="95">
        <f>VLOOKUP(A22,'[1]District Growth'!$A:$K,6,FALSE)</f>
        <v>29</v>
      </c>
      <c r="M22" s="3">
        <f t="shared" si="0"/>
        <v>1</v>
      </c>
      <c r="N22" s="219">
        <f t="shared" si="1"/>
        <v>3.5714285714285809E-2</v>
      </c>
    </row>
    <row r="23" spans="1:14" s="2" customFormat="1" ht="14.25" customHeight="1" x14ac:dyDescent="0.2">
      <c r="A23" s="192">
        <v>2678</v>
      </c>
      <c r="B23" s="160" t="s">
        <v>1180</v>
      </c>
      <c r="C23" s="161">
        <v>80</v>
      </c>
      <c r="D23" s="161">
        <v>79</v>
      </c>
      <c r="E23" s="161">
        <v>67</v>
      </c>
      <c r="F23" s="161">
        <v>68</v>
      </c>
      <c r="G23" s="161">
        <v>70</v>
      </c>
      <c r="H23" s="161">
        <v>64</v>
      </c>
      <c r="I23" s="161">
        <v>62</v>
      </c>
      <c r="J23" s="218">
        <v>55</v>
      </c>
      <c r="K23" s="264">
        <f>VLOOKUP(A23,'[1]District Growth'!$A:$J,5,FALSE)</f>
        <v>56</v>
      </c>
      <c r="L23" s="95">
        <f>VLOOKUP(A23,'[1]District Growth'!$A:$K,6,FALSE)</f>
        <v>58</v>
      </c>
      <c r="M23" s="3">
        <f t="shared" si="0"/>
        <v>2</v>
      </c>
      <c r="N23" s="219">
        <f t="shared" si="1"/>
        <v>3.5714285714285809E-2</v>
      </c>
    </row>
    <row r="24" spans="1:14" s="2" customFormat="1" ht="14.25" customHeight="1" x14ac:dyDescent="0.2">
      <c r="A24" s="192">
        <v>2699</v>
      </c>
      <c r="B24" s="160" t="s">
        <v>1192</v>
      </c>
      <c r="C24" s="161">
        <v>48</v>
      </c>
      <c r="D24" s="161">
        <v>43</v>
      </c>
      <c r="E24" s="161">
        <v>39</v>
      </c>
      <c r="F24" s="161">
        <v>40</v>
      </c>
      <c r="G24" s="161">
        <v>39</v>
      </c>
      <c r="H24" s="161">
        <v>41</v>
      </c>
      <c r="I24" s="161">
        <v>38</v>
      </c>
      <c r="J24" s="218">
        <v>36</v>
      </c>
      <c r="K24" s="264">
        <f>VLOOKUP(A24,'[1]District Growth'!$A:$J,5,FALSE)</f>
        <v>34</v>
      </c>
      <c r="L24" s="95">
        <f>VLOOKUP(A24,'[1]District Growth'!$A:$K,6,FALSE)</f>
        <v>35</v>
      </c>
      <c r="M24" s="3">
        <f t="shared" si="0"/>
        <v>1</v>
      </c>
      <c r="N24" s="219">
        <f t="shared" si="1"/>
        <v>2.9411764705882248E-2</v>
      </c>
    </row>
    <row r="25" spans="1:14" s="2" customFormat="1" ht="14.25" customHeight="1" x14ac:dyDescent="0.2">
      <c r="A25" s="192">
        <v>75122</v>
      </c>
      <c r="B25" s="160" t="s">
        <v>1179</v>
      </c>
      <c r="C25" s="161">
        <v>36</v>
      </c>
      <c r="D25" s="161">
        <v>33</v>
      </c>
      <c r="E25" s="161">
        <v>31</v>
      </c>
      <c r="F25" s="161">
        <v>27</v>
      </c>
      <c r="G25" s="161">
        <v>33</v>
      </c>
      <c r="H25" s="161">
        <v>35</v>
      </c>
      <c r="I25" s="161">
        <v>31</v>
      </c>
      <c r="J25" s="218">
        <v>35</v>
      </c>
      <c r="K25" s="264">
        <f>VLOOKUP(A25,'[1]District Growth'!$A:$J,5,FALSE)</f>
        <v>36</v>
      </c>
      <c r="L25" s="95">
        <f>VLOOKUP(A25,'[1]District Growth'!$A:$K,6,FALSE)</f>
        <v>37</v>
      </c>
      <c r="M25" s="3">
        <f t="shared" si="0"/>
        <v>1</v>
      </c>
      <c r="N25" s="219">
        <f t="shared" si="1"/>
        <v>2.7777777777777679E-2</v>
      </c>
    </row>
    <row r="26" spans="1:14" s="2" customFormat="1" ht="14.25" customHeight="1" x14ac:dyDescent="0.2">
      <c r="A26" s="192">
        <v>21115</v>
      </c>
      <c r="B26" s="160" t="s">
        <v>1163</v>
      </c>
      <c r="C26" s="161">
        <v>40</v>
      </c>
      <c r="D26" s="161">
        <v>42</v>
      </c>
      <c r="E26" s="161">
        <v>39</v>
      </c>
      <c r="F26" s="161">
        <v>35</v>
      </c>
      <c r="G26" s="161">
        <v>33</v>
      </c>
      <c r="H26" s="161">
        <v>32</v>
      </c>
      <c r="I26" s="161">
        <v>27</v>
      </c>
      <c r="J26" s="218">
        <v>41</v>
      </c>
      <c r="K26" s="264">
        <f>VLOOKUP(A26,'[1]District Growth'!$A:$J,5,FALSE)</f>
        <v>46</v>
      </c>
      <c r="L26" s="95">
        <f>VLOOKUP(A26,'[1]District Growth'!$A:$K,6,FALSE)</f>
        <v>47</v>
      </c>
      <c r="M26" s="3">
        <f t="shared" si="0"/>
        <v>1</v>
      </c>
      <c r="N26" s="219">
        <f t="shared" si="1"/>
        <v>2.1739130434782705E-2</v>
      </c>
    </row>
    <row r="27" spans="1:14" s="2" customFormat="1" ht="14.25" customHeight="1" x14ac:dyDescent="0.2">
      <c r="A27" s="192">
        <v>2690</v>
      </c>
      <c r="B27" s="160" t="s">
        <v>1191</v>
      </c>
      <c r="C27" s="161">
        <v>174</v>
      </c>
      <c r="D27" s="161">
        <v>166</v>
      </c>
      <c r="E27" s="161">
        <v>162</v>
      </c>
      <c r="F27" s="161">
        <v>162</v>
      </c>
      <c r="G27" s="161">
        <v>167</v>
      </c>
      <c r="H27" s="161">
        <v>170</v>
      </c>
      <c r="I27" s="161">
        <v>178</v>
      </c>
      <c r="J27" s="218">
        <v>186</v>
      </c>
      <c r="K27" s="264">
        <f>VLOOKUP(A27,'[1]District Growth'!$A:$J,5,FALSE)</f>
        <v>185</v>
      </c>
      <c r="L27" s="95">
        <f>VLOOKUP(A27,'[1]District Growth'!$A:$K,6,FALSE)</f>
        <v>189</v>
      </c>
      <c r="M27" s="3">
        <f t="shared" si="0"/>
        <v>4</v>
      </c>
      <c r="N27" s="219">
        <f t="shared" si="1"/>
        <v>2.1621621621621623E-2</v>
      </c>
    </row>
    <row r="28" spans="1:14" s="2" customFormat="1" ht="14.25" customHeight="1" x14ac:dyDescent="0.2">
      <c r="A28" s="192">
        <v>2704</v>
      </c>
      <c r="B28" s="160" t="s">
        <v>1170</v>
      </c>
      <c r="C28" s="161">
        <v>61</v>
      </c>
      <c r="D28" s="161">
        <v>65</v>
      </c>
      <c r="E28" s="161">
        <v>61</v>
      </c>
      <c r="F28" s="161">
        <v>62</v>
      </c>
      <c r="G28" s="161">
        <v>57</v>
      </c>
      <c r="H28" s="161">
        <v>51</v>
      </c>
      <c r="I28" s="161">
        <v>53</v>
      </c>
      <c r="J28" s="218">
        <v>52</v>
      </c>
      <c r="K28" s="264">
        <f>VLOOKUP(A28,'[1]District Growth'!$A:$J,5,FALSE)</f>
        <v>55</v>
      </c>
      <c r="L28" s="95">
        <f>VLOOKUP(A28,'[1]District Growth'!$A:$K,6,FALSE)</f>
        <v>56</v>
      </c>
      <c r="M28" s="3">
        <f t="shared" si="0"/>
        <v>1</v>
      </c>
      <c r="N28" s="219">
        <f t="shared" si="1"/>
        <v>1.8181818181818077E-2</v>
      </c>
    </row>
    <row r="29" spans="1:14" s="2" customFormat="1" ht="14.25" customHeight="1" x14ac:dyDescent="0.2">
      <c r="A29" s="192">
        <v>2692</v>
      </c>
      <c r="B29" s="162" t="s">
        <v>1174</v>
      </c>
      <c r="C29" s="161">
        <v>67</v>
      </c>
      <c r="D29" s="161">
        <v>64</v>
      </c>
      <c r="E29" s="161">
        <v>66</v>
      </c>
      <c r="F29" s="161">
        <v>68</v>
      </c>
      <c r="G29" s="161">
        <v>66</v>
      </c>
      <c r="H29" s="161">
        <v>69</v>
      </c>
      <c r="I29" s="161">
        <v>66</v>
      </c>
      <c r="J29" s="218">
        <v>62</v>
      </c>
      <c r="K29" s="264">
        <f>VLOOKUP(A29,'[1]District Growth'!$A:$J,5,FALSE)</f>
        <v>65</v>
      </c>
      <c r="L29" s="95">
        <f>VLOOKUP(A29,'[1]District Growth'!$A:$K,6,FALSE)</f>
        <v>65</v>
      </c>
      <c r="M29" s="3">
        <f t="shared" si="0"/>
        <v>0</v>
      </c>
      <c r="N29" s="219">
        <f t="shared" si="1"/>
        <v>0</v>
      </c>
    </row>
    <row r="30" spans="1:14" s="2" customFormat="1" ht="14.25" customHeight="1" x14ac:dyDescent="0.2">
      <c r="A30" s="192">
        <v>25665</v>
      </c>
      <c r="B30" s="162" t="s">
        <v>1188</v>
      </c>
      <c r="C30" s="161">
        <v>26</v>
      </c>
      <c r="D30" s="161">
        <v>27</v>
      </c>
      <c r="E30" s="161">
        <v>23</v>
      </c>
      <c r="F30" s="161">
        <v>21</v>
      </c>
      <c r="G30" s="161">
        <v>19</v>
      </c>
      <c r="H30" s="161">
        <v>16</v>
      </c>
      <c r="I30" s="161">
        <v>19</v>
      </c>
      <c r="J30" s="218">
        <v>21</v>
      </c>
      <c r="K30" s="264">
        <f>VLOOKUP(A30,'[1]District Growth'!$A:$J,5,FALSE)</f>
        <v>21</v>
      </c>
      <c r="L30" s="95">
        <f>VLOOKUP(A30,'[1]District Growth'!$A:$K,6,FALSE)</f>
        <v>21</v>
      </c>
      <c r="M30" s="3">
        <f t="shared" si="0"/>
        <v>0</v>
      </c>
      <c r="N30" s="219">
        <f t="shared" si="1"/>
        <v>0</v>
      </c>
    </row>
    <row r="31" spans="1:14" s="2" customFormat="1" ht="14.25" customHeight="1" x14ac:dyDescent="0.2">
      <c r="A31" s="192">
        <v>2682</v>
      </c>
      <c r="B31" s="162" t="s">
        <v>1162</v>
      </c>
      <c r="C31" s="161">
        <v>56</v>
      </c>
      <c r="D31" s="161">
        <v>46</v>
      </c>
      <c r="E31" s="161">
        <v>45</v>
      </c>
      <c r="F31" s="161">
        <v>38</v>
      </c>
      <c r="G31" s="161">
        <v>35</v>
      </c>
      <c r="H31" s="161">
        <v>40</v>
      </c>
      <c r="I31" s="161">
        <v>41</v>
      </c>
      <c r="J31" s="218">
        <v>43</v>
      </c>
      <c r="K31" s="264">
        <f>VLOOKUP(A31,'[1]District Growth'!$A:$J,5,FALSE)</f>
        <v>49</v>
      </c>
      <c r="L31" s="95">
        <f>VLOOKUP(A31,'[1]District Growth'!$A:$K,6,FALSE)</f>
        <v>49</v>
      </c>
      <c r="M31" s="3">
        <f t="shared" si="0"/>
        <v>0</v>
      </c>
      <c r="N31" s="219">
        <f t="shared" si="1"/>
        <v>0</v>
      </c>
    </row>
    <row r="32" spans="1:14" s="2" customFormat="1" ht="14.25" customHeight="1" x14ac:dyDescent="0.2">
      <c r="A32" s="192">
        <v>2683</v>
      </c>
      <c r="B32" s="162" t="s">
        <v>1182</v>
      </c>
      <c r="C32" s="161">
        <v>50</v>
      </c>
      <c r="D32" s="161">
        <v>46</v>
      </c>
      <c r="E32" s="161">
        <v>43</v>
      </c>
      <c r="F32" s="161">
        <v>45</v>
      </c>
      <c r="G32" s="161">
        <v>39</v>
      </c>
      <c r="H32" s="161">
        <v>35</v>
      </c>
      <c r="I32" s="161">
        <v>34</v>
      </c>
      <c r="J32" s="218">
        <v>34</v>
      </c>
      <c r="K32" s="264">
        <f>VLOOKUP(A32,'[1]District Growth'!$A:$J,5,FALSE)</f>
        <v>34</v>
      </c>
      <c r="L32" s="95">
        <f>VLOOKUP(A32,'[1]District Growth'!$A:$K,6,FALSE)</f>
        <v>34</v>
      </c>
      <c r="M32" s="3">
        <f t="shared" si="0"/>
        <v>0</v>
      </c>
      <c r="N32" s="219">
        <f t="shared" si="1"/>
        <v>0</v>
      </c>
    </row>
    <row r="33" spans="1:14" s="2" customFormat="1" ht="14.25" customHeight="1" x14ac:dyDescent="0.2">
      <c r="A33" s="192">
        <v>2686</v>
      </c>
      <c r="B33" s="162" t="s">
        <v>1168</v>
      </c>
      <c r="C33" s="161">
        <v>20</v>
      </c>
      <c r="D33" s="161">
        <v>23</v>
      </c>
      <c r="E33" s="161">
        <v>21</v>
      </c>
      <c r="F33" s="161">
        <v>21</v>
      </c>
      <c r="G33" s="161">
        <v>21</v>
      </c>
      <c r="H33" s="161">
        <v>18</v>
      </c>
      <c r="I33" s="161">
        <v>16</v>
      </c>
      <c r="J33" s="218">
        <v>14</v>
      </c>
      <c r="K33" s="264">
        <f>VLOOKUP(A33,'[1]District Growth'!$A:$J,5,FALSE)</f>
        <v>15</v>
      </c>
      <c r="L33" s="95">
        <f>VLOOKUP(A33,'[1]District Growth'!$A:$K,6,FALSE)</f>
        <v>15</v>
      </c>
      <c r="M33" s="3">
        <f t="shared" si="0"/>
        <v>0</v>
      </c>
      <c r="N33" s="219">
        <f t="shared" si="1"/>
        <v>0</v>
      </c>
    </row>
    <row r="34" spans="1:14" s="2" customFormat="1" ht="14.25" customHeight="1" x14ac:dyDescent="0.2">
      <c r="A34" s="192">
        <v>2688</v>
      </c>
      <c r="B34" s="162" t="s">
        <v>936</v>
      </c>
      <c r="C34" s="161">
        <v>122</v>
      </c>
      <c r="D34" s="161">
        <v>117</v>
      </c>
      <c r="E34" s="161">
        <v>104</v>
      </c>
      <c r="F34" s="161">
        <v>105</v>
      </c>
      <c r="G34" s="161">
        <v>111</v>
      </c>
      <c r="H34" s="161">
        <v>102</v>
      </c>
      <c r="I34" s="161">
        <v>100</v>
      </c>
      <c r="J34" s="218">
        <v>95</v>
      </c>
      <c r="K34" s="264">
        <f>VLOOKUP(A34,'[1]District Growth'!$A:$J,5,FALSE)</f>
        <v>87</v>
      </c>
      <c r="L34" s="95">
        <f>VLOOKUP(A34,'[1]District Growth'!$A:$K,6,FALSE)</f>
        <v>87</v>
      </c>
      <c r="M34" s="3">
        <f t="shared" si="0"/>
        <v>0</v>
      </c>
      <c r="N34" s="219">
        <f t="shared" si="1"/>
        <v>0</v>
      </c>
    </row>
    <row r="35" spans="1:14" s="2" customFormat="1" ht="14.25" customHeight="1" x14ac:dyDescent="0.2">
      <c r="A35" s="192">
        <v>2693</v>
      </c>
      <c r="B35" s="162" t="s">
        <v>1214</v>
      </c>
      <c r="C35" s="161">
        <v>40</v>
      </c>
      <c r="D35" s="161">
        <v>39</v>
      </c>
      <c r="E35" s="161">
        <v>37</v>
      </c>
      <c r="F35" s="161">
        <v>34</v>
      </c>
      <c r="G35" s="161">
        <v>35</v>
      </c>
      <c r="H35" s="161">
        <v>41</v>
      </c>
      <c r="I35" s="161">
        <v>45</v>
      </c>
      <c r="J35" s="218">
        <v>48</v>
      </c>
      <c r="K35" s="264">
        <f>VLOOKUP(A35,'[1]District Growth'!$A:$J,5,FALSE)</f>
        <v>39</v>
      </c>
      <c r="L35" s="95">
        <f>VLOOKUP(A35,'[1]District Growth'!$A:$K,6,FALSE)</f>
        <v>39</v>
      </c>
      <c r="M35" s="3">
        <f t="shared" ref="M35:M66" si="2">L35-K35</f>
        <v>0</v>
      </c>
      <c r="N35" s="219">
        <f t="shared" ref="N35:N63" si="3">(L35/K35)-1</f>
        <v>0</v>
      </c>
    </row>
    <row r="36" spans="1:14" s="2" customFormat="1" ht="14.25" customHeight="1" x14ac:dyDescent="0.2">
      <c r="A36" s="192">
        <v>2697</v>
      </c>
      <c r="B36" s="162" t="s">
        <v>1209</v>
      </c>
      <c r="C36" s="161">
        <v>31</v>
      </c>
      <c r="D36" s="161">
        <v>28</v>
      </c>
      <c r="E36" s="161">
        <v>20</v>
      </c>
      <c r="F36" s="161">
        <v>15</v>
      </c>
      <c r="G36" s="161">
        <v>15</v>
      </c>
      <c r="H36" s="161">
        <v>14</v>
      </c>
      <c r="I36" s="161">
        <v>12</v>
      </c>
      <c r="J36" s="218">
        <v>16</v>
      </c>
      <c r="K36" s="264">
        <f>VLOOKUP(A36,'[1]District Growth'!$A:$J,5,FALSE)</f>
        <v>15</v>
      </c>
      <c r="L36" s="95">
        <f>VLOOKUP(A36,'[1]District Growth'!$A:$K,6,FALSE)</f>
        <v>15</v>
      </c>
      <c r="M36" s="3">
        <f t="shared" si="2"/>
        <v>0</v>
      </c>
      <c r="N36" s="219">
        <f t="shared" si="3"/>
        <v>0</v>
      </c>
    </row>
    <row r="37" spans="1:14" s="2" customFormat="1" ht="14.25" customHeight="1" x14ac:dyDescent="0.2">
      <c r="A37" s="192">
        <v>2701</v>
      </c>
      <c r="B37" s="162" t="s">
        <v>1207</v>
      </c>
      <c r="C37" s="161">
        <v>79</v>
      </c>
      <c r="D37" s="161">
        <v>75</v>
      </c>
      <c r="E37" s="161">
        <v>64</v>
      </c>
      <c r="F37" s="161">
        <v>62</v>
      </c>
      <c r="G37" s="161">
        <v>53</v>
      </c>
      <c r="H37" s="161">
        <v>52</v>
      </c>
      <c r="I37" s="161">
        <v>46</v>
      </c>
      <c r="J37" s="218">
        <v>44</v>
      </c>
      <c r="K37" s="264">
        <f>VLOOKUP(A37,'[1]District Growth'!$A:$J,5,FALSE)</f>
        <v>38</v>
      </c>
      <c r="L37" s="95">
        <f>VLOOKUP(A37,'[1]District Growth'!$A:$K,6,FALSE)</f>
        <v>38</v>
      </c>
      <c r="M37" s="3">
        <f t="shared" si="2"/>
        <v>0</v>
      </c>
      <c r="N37" s="219">
        <f t="shared" si="3"/>
        <v>0</v>
      </c>
    </row>
    <row r="38" spans="1:14" s="2" customFormat="1" ht="14.25" customHeight="1" x14ac:dyDescent="0.2">
      <c r="A38" s="192">
        <v>2708</v>
      </c>
      <c r="B38" s="162" t="s">
        <v>1184</v>
      </c>
      <c r="C38" s="161">
        <v>23</v>
      </c>
      <c r="D38" s="161">
        <v>25</v>
      </c>
      <c r="E38" s="161">
        <v>24</v>
      </c>
      <c r="F38" s="161">
        <v>22</v>
      </c>
      <c r="G38" s="161">
        <v>23</v>
      </c>
      <c r="H38" s="161">
        <v>22</v>
      </c>
      <c r="I38" s="161">
        <v>20</v>
      </c>
      <c r="J38" s="218">
        <v>19</v>
      </c>
      <c r="K38" s="264">
        <f>VLOOKUP(A38,'[1]District Growth'!$A:$J,5,FALSE)</f>
        <v>18</v>
      </c>
      <c r="L38" s="95">
        <f>VLOOKUP(A38,'[1]District Growth'!$A:$K,6,FALSE)</f>
        <v>18</v>
      </c>
      <c r="M38" s="3">
        <f t="shared" si="2"/>
        <v>0</v>
      </c>
      <c r="N38" s="219">
        <f t="shared" si="3"/>
        <v>0</v>
      </c>
    </row>
    <row r="39" spans="1:14" s="2" customFormat="1" ht="14.25" customHeight="1" x14ac:dyDescent="0.2">
      <c r="A39" s="192">
        <v>2711</v>
      </c>
      <c r="B39" s="162" t="s">
        <v>1177</v>
      </c>
      <c r="C39" s="161">
        <v>32</v>
      </c>
      <c r="D39" s="161">
        <v>35</v>
      </c>
      <c r="E39" s="161">
        <v>35</v>
      </c>
      <c r="F39" s="161">
        <v>35</v>
      </c>
      <c r="G39" s="161">
        <v>28</v>
      </c>
      <c r="H39" s="161">
        <v>29</v>
      </c>
      <c r="I39" s="161">
        <v>26</v>
      </c>
      <c r="J39" s="218">
        <v>26</v>
      </c>
      <c r="K39" s="264">
        <f>VLOOKUP(A39,'[1]District Growth'!$A:$J,5,FALSE)</f>
        <v>27</v>
      </c>
      <c r="L39" s="95">
        <f>VLOOKUP(A39,'[1]District Growth'!$A:$K,6,FALSE)</f>
        <v>27</v>
      </c>
      <c r="M39" s="3">
        <f t="shared" si="2"/>
        <v>0</v>
      </c>
      <c r="N39" s="219">
        <f t="shared" si="3"/>
        <v>0</v>
      </c>
    </row>
    <row r="40" spans="1:14" s="2" customFormat="1" ht="14.25" customHeight="1" x14ac:dyDescent="0.2">
      <c r="A40" s="192">
        <v>2714</v>
      </c>
      <c r="B40" s="162" t="s">
        <v>1185</v>
      </c>
      <c r="C40" s="161">
        <v>21</v>
      </c>
      <c r="D40" s="161">
        <v>21</v>
      </c>
      <c r="E40" s="161">
        <v>20</v>
      </c>
      <c r="F40" s="161">
        <v>21</v>
      </c>
      <c r="G40" s="161">
        <v>18</v>
      </c>
      <c r="H40" s="161">
        <v>19</v>
      </c>
      <c r="I40" s="161">
        <v>20</v>
      </c>
      <c r="J40" s="218">
        <v>20</v>
      </c>
      <c r="K40" s="264">
        <f>VLOOKUP(A40,'[1]District Growth'!$A:$J,5,FALSE)</f>
        <v>20</v>
      </c>
      <c r="L40" s="95">
        <f>VLOOKUP(A40,'[1]District Growth'!$A:$K,6,FALSE)</f>
        <v>20</v>
      </c>
      <c r="M40" s="3">
        <f t="shared" si="2"/>
        <v>0</v>
      </c>
      <c r="N40" s="219">
        <f t="shared" si="3"/>
        <v>0</v>
      </c>
    </row>
    <row r="41" spans="1:14" s="2" customFormat="1" ht="14.25" customHeight="1" x14ac:dyDescent="0.2">
      <c r="A41" s="192">
        <v>2717</v>
      </c>
      <c r="B41" s="162" t="s">
        <v>1178</v>
      </c>
      <c r="C41" s="161">
        <v>36</v>
      </c>
      <c r="D41" s="161">
        <v>37</v>
      </c>
      <c r="E41" s="161">
        <v>38</v>
      </c>
      <c r="F41" s="161">
        <v>39</v>
      </c>
      <c r="G41" s="161">
        <v>33</v>
      </c>
      <c r="H41" s="161">
        <v>26</v>
      </c>
      <c r="I41" s="161">
        <v>29</v>
      </c>
      <c r="J41" s="218">
        <v>30</v>
      </c>
      <c r="K41" s="264">
        <f>VLOOKUP(A41,'[1]District Growth'!$A:$J,5,FALSE)</f>
        <v>30</v>
      </c>
      <c r="L41" s="95">
        <f>VLOOKUP(A41,'[1]District Growth'!$A:$K,6,FALSE)</f>
        <v>30</v>
      </c>
      <c r="M41" s="3">
        <f t="shared" si="2"/>
        <v>0</v>
      </c>
      <c r="N41" s="219">
        <f t="shared" si="3"/>
        <v>0</v>
      </c>
    </row>
    <row r="42" spans="1:14" s="2" customFormat="1" ht="14.25" customHeight="1" x14ac:dyDescent="0.2">
      <c r="A42" s="192">
        <v>26002</v>
      </c>
      <c r="B42" s="162" t="s">
        <v>1210</v>
      </c>
      <c r="C42" s="161">
        <v>28</v>
      </c>
      <c r="D42" s="161">
        <v>25</v>
      </c>
      <c r="E42" s="161">
        <v>23</v>
      </c>
      <c r="F42" s="161">
        <v>25</v>
      </c>
      <c r="G42" s="161">
        <v>25</v>
      </c>
      <c r="H42" s="161">
        <v>25</v>
      </c>
      <c r="I42" s="161">
        <v>25</v>
      </c>
      <c r="J42" s="218">
        <v>24</v>
      </c>
      <c r="K42" s="264">
        <f>VLOOKUP(A42,'[1]District Growth'!$A:$J,5,FALSE)</f>
        <v>21</v>
      </c>
      <c r="L42" s="95">
        <f>VLOOKUP(A42,'[1]District Growth'!$A:$K,6,FALSE)</f>
        <v>21</v>
      </c>
      <c r="M42" s="3">
        <f t="shared" si="2"/>
        <v>0</v>
      </c>
      <c r="N42" s="219">
        <f t="shared" si="3"/>
        <v>0</v>
      </c>
    </row>
    <row r="43" spans="1:14" s="2" customFormat="1" ht="14.25" customHeight="1" x14ac:dyDescent="0.2">
      <c r="A43" s="192">
        <v>31702</v>
      </c>
      <c r="B43" s="162" t="s">
        <v>1190</v>
      </c>
      <c r="C43" s="161">
        <v>13</v>
      </c>
      <c r="D43" s="161">
        <v>15</v>
      </c>
      <c r="E43" s="161">
        <v>15</v>
      </c>
      <c r="F43" s="161">
        <v>18</v>
      </c>
      <c r="G43" s="161">
        <v>21</v>
      </c>
      <c r="H43" s="161">
        <v>23</v>
      </c>
      <c r="I43" s="161">
        <v>25</v>
      </c>
      <c r="J43" s="218">
        <v>18</v>
      </c>
      <c r="K43" s="264">
        <f>VLOOKUP(A43,'[1]District Growth'!$A:$J,5,FALSE)</f>
        <v>18</v>
      </c>
      <c r="L43" s="95">
        <f>VLOOKUP(A43,'[1]District Growth'!$A:$K,6,FALSE)</f>
        <v>18</v>
      </c>
      <c r="M43" s="3">
        <f t="shared" si="2"/>
        <v>0</v>
      </c>
      <c r="N43" s="219">
        <f t="shared" si="3"/>
        <v>0</v>
      </c>
    </row>
    <row r="44" spans="1:14" s="2" customFormat="1" ht="14.25" customHeight="1" x14ac:dyDescent="0.2">
      <c r="A44" s="192">
        <v>62833</v>
      </c>
      <c r="B44" s="162" t="s">
        <v>1205</v>
      </c>
      <c r="C44" s="161">
        <v>19</v>
      </c>
      <c r="D44" s="161">
        <v>23</v>
      </c>
      <c r="E44" s="161">
        <v>23</v>
      </c>
      <c r="F44" s="161">
        <v>23</v>
      </c>
      <c r="G44" s="161">
        <v>23</v>
      </c>
      <c r="H44" s="161">
        <v>23</v>
      </c>
      <c r="I44" s="161">
        <v>20</v>
      </c>
      <c r="J44" s="218">
        <v>19</v>
      </c>
      <c r="K44" s="264">
        <f>VLOOKUP(A44,'[1]District Growth'!$A:$J,5,FALSE)</f>
        <v>17</v>
      </c>
      <c r="L44" s="95">
        <f>VLOOKUP(A44,'[1]District Growth'!$A:$K,6,FALSE)</f>
        <v>17</v>
      </c>
      <c r="M44" s="3">
        <f t="shared" si="2"/>
        <v>0</v>
      </c>
      <c r="N44" s="219">
        <f t="shared" si="3"/>
        <v>0</v>
      </c>
    </row>
    <row r="45" spans="1:14" s="2" customFormat="1" ht="14.25" customHeight="1" x14ac:dyDescent="0.2">
      <c r="A45" s="192">
        <v>85723</v>
      </c>
      <c r="B45" s="162" t="s">
        <v>1167</v>
      </c>
      <c r="C45" s="161"/>
      <c r="D45" s="161"/>
      <c r="E45" s="161"/>
      <c r="F45" s="161">
        <v>24</v>
      </c>
      <c r="G45" s="161">
        <v>24</v>
      </c>
      <c r="H45" s="161">
        <v>17</v>
      </c>
      <c r="I45" s="161">
        <v>22</v>
      </c>
      <c r="J45" s="218">
        <v>20</v>
      </c>
      <c r="K45" s="264">
        <f>VLOOKUP(A45,'[1]District Growth'!$A:$J,5,FALSE)</f>
        <v>19</v>
      </c>
      <c r="L45" s="95">
        <f>VLOOKUP(A45,'[1]District Growth'!$A:$K,6,FALSE)</f>
        <v>19</v>
      </c>
      <c r="M45" s="3">
        <f t="shared" si="2"/>
        <v>0</v>
      </c>
      <c r="N45" s="219">
        <f t="shared" si="3"/>
        <v>0</v>
      </c>
    </row>
    <row r="46" spans="1:14" s="2" customFormat="1" ht="14.25" customHeight="1" x14ac:dyDescent="0.2">
      <c r="A46" s="192">
        <v>2696</v>
      </c>
      <c r="B46" s="163" t="s">
        <v>124</v>
      </c>
      <c r="C46" s="161">
        <v>492</v>
      </c>
      <c r="D46" s="161">
        <v>491</v>
      </c>
      <c r="E46" s="161">
        <v>499</v>
      </c>
      <c r="F46" s="161">
        <v>500</v>
      </c>
      <c r="G46" s="161">
        <v>504</v>
      </c>
      <c r="H46" s="161">
        <v>504</v>
      </c>
      <c r="I46" s="161">
        <v>472</v>
      </c>
      <c r="J46" s="218">
        <v>485</v>
      </c>
      <c r="K46" s="264">
        <f>VLOOKUP(A46,'[1]District Growth'!$A:$J,5,FALSE)</f>
        <v>467</v>
      </c>
      <c r="L46" s="95">
        <f>VLOOKUP(A46,'[1]District Growth'!$A:$K,6,FALSE)</f>
        <v>460</v>
      </c>
      <c r="M46" s="3">
        <f t="shared" si="2"/>
        <v>-7</v>
      </c>
      <c r="N46" s="219">
        <f t="shared" si="3"/>
        <v>-1.498929336188437E-2</v>
      </c>
    </row>
    <row r="47" spans="1:14" s="2" customFormat="1" ht="14.25" customHeight="1" x14ac:dyDescent="0.2">
      <c r="A47" s="192">
        <v>2718</v>
      </c>
      <c r="B47" s="163" t="s">
        <v>123</v>
      </c>
      <c r="C47" s="161">
        <v>70</v>
      </c>
      <c r="D47" s="161">
        <v>66</v>
      </c>
      <c r="E47" s="161">
        <v>71</v>
      </c>
      <c r="F47" s="161">
        <v>64</v>
      </c>
      <c r="G47" s="161">
        <v>60</v>
      </c>
      <c r="H47" s="161">
        <v>55</v>
      </c>
      <c r="I47" s="161">
        <v>55</v>
      </c>
      <c r="J47" s="218">
        <v>53</v>
      </c>
      <c r="K47" s="264">
        <f>VLOOKUP(A47,'[1]District Growth'!$A:$J,5,FALSE)</f>
        <v>55</v>
      </c>
      <c r="L47" s="95">
        <f>VLOOKUP(A47,'[1]District Growth'!$A:$K,6,FALSE)</f>
        <v>54</v>
      </c>
      <c r="M47" s="3">
        <f t="shared" si="2"/>
        <v>-1</v>
      </c>
      <c r="N47" s="219">
        <f t="shared" si="3"/>
        <v>-1.8181818181818188E-2</v>
      </c>
    </row>
    <row r="48" spans="1:14" s="2" customFormat="1" ht="14.25" customHeight="1" x14ac:dyDescent="0.2">
      <c r="A48" s="192">
        <v>2691</v>
      </c>
      <c r="B48" s="163" t="s">
        <v>1198</v>
      </c>
      <c r="C48" s="161">
        <v>44</v>
      </c>
      <c r="D48" s="161">
        <v>44</v>
      </c>
      <c r="E48" s="161">
        <v>39</v>
      </c>
      <c r="F48" s="161">
        <v>35</v>
      </c>
      <c r="G48" s="161">
        <v>35</v>
      </c>
      <c r="H48" s="161">
        <v>37</v>
      </c>
      <c r="I48" s="161">
        <v>43</v>
      </c>
      <c r="J48" s="218">
        <v>43</v>
      </c>
      <c r="K48" s="264">
        <f>VLOOKUP(A48,'[1]District Growth'!$A:$J,5,FALSE)</f>
        <v>41</v>
      </c>
      <c r="L48" s="95">
        <f>VLOOKUP(A48,'[1]District Growth'!$A:$K,6,FALSE)</f>
        <v>40</v>
      </c>
      <c r="M48" s="3">
        <f t="shared" si="2"/>
        <v>-1</v>
      </c>
      <c r="N48" s="219">
        <f t="shared" si="3"/>
        <v>-2.4390243902439046E-2</v>
      </c>
    </row>
    <row r="49" spans="1:14" s="2" customFormat="1" ht="14.25" customHeight="1" x14ac:dyDescent="0.2">
      <c r="A49" s="192">
        <v>22161</v>
      </c>
      <c r="B49" s="163" t="s">
        <v>1173</v>
      </c>
      <c r="C49" s="161">
        <v>48</v>
      </c>
      <c r="D49" s="161">
        <v>49</v>
      </c>
      <c r="E49" s="161">
        <v>43</v>
      </c>
      <c r="F49" s="161">
        <v>41</v>
      </c>
      <c r="G49" s="161">
        <v>42</v>
      </c>
      <c r="H49" s="161">
        <v>42</v>
      </c>
      <c r="I49" s="161">
        <v>39</v>
      </c>
      <c r="J49" s="218">
        <v>39</v>
      </c>
      <c r="K49" s="264">
        <f>VLOOKUP(A49,'[1]District Growth'!$A:$J,5,FALSE)</f>
        <v>41</v>
      </c>
      <c r="L49" s="95">
        <f>VLOOKUP(A49,'[1]District Growth'!$A:$K,6,FALSE)</f>
        <v>40</v>
      </c>
      <c r="M49" s="3">
        <f t="shared" si="2"/>
        <v>-1</v>
      </c>
      <c r="N49" s="219">
        <f t="shared" si="3"/>
        <v>-2.4390243902439046E-2</v>
      </c>
    </row>
    <row r="50" spans="1:14" s="2" customFormat="1" ht="14.25" customHeight="1" x14ac:dyDescent="0.2">
      <c r="A50" s="192">
        <v>2679</v>
      </c>
      <c r="B50" s="163" t="s">
        <v>1172</v>
      </c>
      <c r="C50" s="161">
        <v>49</v>
      </c>
      <c r="D50" s="161">
        <v>44</v>
      </c>
      <c r="E50" s="161">
        <v>36</v>
      </c>
      <c r="F50" s="161">
        <v>39</v>
      </c>
      <c r="G50" s="161">
        <v>38</v>
      </c>
      <c r="H50" s="161">
        <v>36</v>
      </c>
      <c r="I50" s="161">
        <v>37</v>
      </c>
      <c r="J50" s="218">
        <v>38</v>
      </c>
      <c r="K50" s="264">
        <f>VLOOKUP(A50,'[1]District Growth'!$A:$J,5,FALSE)</f>
        <v>40</v>
      </c>
      <c r="L50" s="95">
        <f>VLOOKUP(A50,'[1]District Growth'!$A:$K,6,FALSE)</f>
        <v>39</v>
      </c>
      <c r="M50" s="3">
        <f t="shared" si="2"/>
        <v>-1</v>
      </c>
      <c r="N50" s="219">
        <f t="shared" si="3"/>
        <v>-2.5000000000000022E-2</v>
      </c>
    </row>
    <row r="51" spans="1:14" s="2" customFormat="1" ht="14.25" customHeight="1" x14ac:dyDescent="0.2">
      <c r="A51" s="192">
        <v>2698</v>
      </c>
      <c r="B51" s="163" t="s">
        <v>1200</v>
      </c>
      <c r="C51" s="161">
        <v>77</v>
      </c>
      <c r="D51" s="161">
        <v>75</v>
      </c>
      <c r="E51" s="161">
        <v>79</v>
      </c>
      <c r="F51" s="161">
        <v>74</v>
      </c>
      <c r="G51" s="161">
        <v>79</v>
      </c>
      <c r="H51" s="161">
        <v>79</v>
      </c>
      <c r="I51" s="161">
        <v>73</v>
      </c>
      <c r="J51" s="218">
        <v>78</v>
      </c>
      <c r="K51" s="264">
        <f>VLOOKUP(A51,'[1]District Growth'!$A:$J,5,FALSE)</f>
        <v>74</v>
      </c>
      <c r="L51" s="95">
        <f>VLOOKUP(A51,'[1]District Growth'!$A:$K,6,FALSE)</f>
        <v>72</v>
      </c>
      <c r="M51" s="3">
        <f t="shared" si="2"/>
        <v>-2</v>
      </c>
      <c r="N51" s="219">
        <f t="shared" si="3"/>
        <v>-2.7027027027026973E-2</v>
      </c>
    </row>
    <row r="52" spans="1:14" s="2" customFormat="1" ht="14.25" customHeight="1" x14ac:dyDescent="0.2">
      <c r="A52" s="192">
        <v>2706</v>
      </c>
      <c r="B52" s="163" t="s">
        <v>1194</v>
      </c>
      <c r="C52" s="161">
        <v>29</v>
      </c>
      <c r="D52" s="161">
        <v>32</v>
      </c>
      <c r="E52" s="161">
        <v>31</v>
      </c>
      <c r="F52" s="161">
        <v>31</v>
      </c>
      <c r="G52" s="161">
        <v>29</v>
      </c>
      <c r="H52" s="161">
        <v>35</v>
      </c>
      <c r="I52" s="161">
        <v>32</v>
      </c>
      <c r="J52" s="218">
        <v>31</v>
      </c>
      <c r="K52" s="264">
        <f>VLOOKUP(A52,'[1]District Growth'!$A:$J,5,FALSE)</f>
        <v>30</v>
      </c>
      <c r="L52" s="95">
        <f>VLOOKUP(A52,'[1]District Growth'!$A:$K,6,FALSE)</f>
        <v>29</v>
      </c>
      <c r="M52" s="3">
        <f t="shared" si="2"/>
        <v>-1</v>
      </c>
      <c r="N52" s="219">
        <f t="shared" si="3"/>
        <v>-3.3333333333333326E-2</v>
      </c>
    </row>
    <row r="53" spans="1:14" s="2" customFormat="1" ht="14.25" customHeight="1" x14ac:dyDescent="0.2">
      <c r="A53" s="192">
        <v>2700</v>
      </c>
      <c r="B53" s="163" t="s">
        <v>1213</v>
      </c>
      <c r="C53" s="161">
        <v>68</v>
      </c>
      <c r="D53" s="161">
        <v>65</v>
      </c>
      <c r="E53" s="161">
        <v>66</v>
      </c>
      <c r="F53" s="161">
        <v>68</v>
      </c>
      <c r="G53" s="161">
        <v>66</v>
      </c>
      <c r="H53" s="161">
        <v>64</v>
      </c>
      <c r="I53" s="161">
        <v>64</v>
      </c>
      <c r="J53" s="218">
        <v>68</v>
      </c>
      <c r="K53" s="264">
        <f>VLOOKUP(A53,'[1]District Growth'!$A:$J,5,FALSE)</f>
        <v>59</v>
      </c>
      <c r="L53" s="95">
        <f>VLOOKUP(A53,'[1]District Growth'!$A:$K,6,FALSE)</f>
        <v>57</v>
      </c>
      <c r="M53" s="3">
        <f t="shared" si="2"/>
        <v>-2</v>
      </c>
      <c r="N53" s="219">
        <f t="shared" si="3"/>
        <v>-3.3898305084745783E-2</v>
      </c>
    </row>
    <row r="54" spans="1:14" s="2" customFormat="1" ht="14.25" customHeight="1" x14ac:dyDescent="0.2">
      <c r="A54" s="192">
        <v>2713</v>
      </c>
      <c r="B54" s="163" t="s">
        <v>1175</v>
      </c>
      <c r="C54" s="161">
        <v>21</v>
      </c>
      <c r="D54" s="161">
        <v>19</v>
      </c>
      <c r="E54" s="161">
        <v>17</v>
      </c>
      <c r="F54" s="161">
        <v>18</v>
      </c>
      <c r="G54" s="161">
        <v>20</v>
      </c>
      <c r="H54" s="161">
        <v>17</v>
      </c>
      <c r="I54" s="161">
        <v>20</v>
      </c>
      <c r="J54" s="218">
        <v>22</v>
      </c>
      <c r="K54" s="264">
        <f>VLOOKUP(A54,'[1]District Growth'!$A:$J,5,FALSE)</f>
        <v>22</v>
      </c>
      <c r="L54" s="95">
        <f>VLOOKUP(A54,'[1]District Growth'!$A:$K,6,FALSE)</f>
        <v>21</v>
      </c>
      <c r="M54" s="3">
        <f t="shared" si="2"/>
        <v>-1</v>
      </c>
      <c r="N54" s="219">
        <f t="shared" si="3"/>
        <v>-4.5454545454545414E-2</v>
      </c>
    </row>
    <row r="55" spans="1:14" s="2" customFormat="1" ht="14.25" customHeight="1" x14ac:dyDescent="0.2">
      <c r="A55" s="192">
        <v>2723</v>
      </c>
      <c r="B55" s="163" t="s">
        <v>1201</v>
      </c>
      <c r="C55" s="161">
        <v>111</v>
      </c>
      <c r="D55" s="161">
        <v>104</v>
      </c>
      <c r="E55" s="161">
        <v>98</v>
      </c>
      <c r="F55" s="161">
        <v>92</v>
      </c>
      <c r="G55" s="161">
        <v>86</v>
      </c>
      <c r="H55" s="161">
        <v>82</v>
      </c>
      <c r="I55" s="161">
        <v>76</v>
      </c>
      <c r="J55" s="218">
        <v>64</v>
      </c>
      <c r="K55" s="264">
        <f>VLOOKUP(A55,'[1]District Growth'!$A:$J,5,FALSE)</f>
        <v>59</v>
      </c>
      <c r="L55" s="95">
        <f>VLOOKUP(A55,'[1]District Growth'!$A:$K,6,FALSE)</f>
        <v>56</v>
      </c>
      <c r="M55" s="3">
        <f t="shared" si="2"/>
        <v>-3</v>
      </c>
      <c r="N55" s="219">
        <f t="shared" si="3"/>
        <v>-5.084745762711862E-2</v>
      </c>
    </row>
    <row r="56" spans="1:14" s="2" customFormat="1" ht="14.25" customHeight="1" x14ac:dyDescent="0.2">
      <c r="A56" s="192">
        <v>29011</v>
      </c>
      <c r="B56" s="163" t="s">
        <v>1211</v>
      </c>
      <c r="C56" s="161">
        <v>28</v>
      </c>
      <c r="D56" s="161">
        <v>18</v>
      </c>
      <c r="E56" s="161">
        <v>16</v>
      </c>
      <c r="F56" s="161">
        <v>25</v>
      </c>
      <c r="G56" s="161">
        <v>18</v>
      </c>
      <c r="H56" s="161">
        <v>16</v>
      </c>
      <c r="I56" s="161">
        <v>16</v>
      </c>
      <c r="J56" s="218">
        <v>16</v>
      </c>
      <c r="K56" s="264">
        <f>VLOOKUP(A56,'[1]District Growth'!$A:$J,5,FALSE)</f>
        <v>14</v>
      </c>
      <c r="L56" s="95">
        <f>VLOOKUP(A56,'[1]District Growth'!$A:$K,6,FALSE)</f>
        <v>13</v>
      </c>
      <c r="M56" s="3">
        <f t="shared" si="2"/>
        <v>-1</v>
      </c>
      <c r="N56" s="219">
        <f t="shared" si="3"/>
        <v>-7.1428571428571397E-2</v>
      </c>
    </row>
    <row r="57" spans="1:14" s="2" customFormat="1" ht="14.25" customHeight="1" x14ac:dyDescent="0.2">
      <c r="A57" s="192">
        <v>2680</v>
      </c>
      <c r="B57" s="163" t="s">
        <v>1212</v>
      </c>
      <c r="C57" s="161">
        <v>67</v>
      </c>
      <c r="D57" s="161">
        <v>72</v>
      </c>
      <c r="E57" s="161">
        <v>72</v>
      </c>
      <c r="F57" s="161">
        <v>71</v>
      </c>
      <c r="G57" s="161">
        <v>65</v>
      </c>
      <c r="H57" s="161">
        <v>67</v>
      </c>
      <c r="I57" s="161">
        <v>60</v>
      </c>
      <c r="J57" s="218">
        <v>62</v>
      </c>
      <c r="K57" s="264">
        <f>VLOOKUP(A57,'[1]District Growth'!$A:$J,5,FALSE)</f>
        <v>54</v>
      </c>
      <c r="L57" s="95">
        <f>VLOOKUP(A57,'[1]District Growth'!$A:$K,6,FALSE)</f>
        <v>50</v>
      </c>
      <c r="M57" s="3">
        <f t="shared" si="2"/>
        <v>-4</v>
      </c>
      <c r="N57" s="219">
        <f t="shared" si="3"/>
        <v>-7.407407407407407E-2</v>
      </c>
    </row>
    <row r="58" spans="1:14" s="2" customFormat="1" ht="14.25" customHeight="1" x14ac:dyDescent="0.2">
      <c r="A58" s="192">
        <v>27387</v>
      </c>
      <c r="B58" s="163" t="s">
        <v>1197</v>
      </c>
      <c r="C58" s="161">
        <v>25</v>
      </c>
      <c r="D58" s="161">
        <v>22</v>
      </c>
      <c r="E58" s="161">
        <v>23</v>
      </c>
      <c r="F58" s="161">
        <v>27</v>
      </c>
      <c r="G58" s="161">
        <v>29</v>
      </c>
      <c r="H58" s="161">
        <v>30</v>
      </c>
      <c r="I58" s="161">
        <v>29</v>
      </c>
      <c r="J58" s="218">
        <v>28</v>
      </c>
      <c r="K58" s="264">
        <f>VLOOKUP(A58,'[1]District Growth'!$A:$J,5,FALSE)</f>
        <v>27</v>
      </c>
      <c r="L58" s="95">
        <f>VLOOKUP(A58,'[1]District Growth'!$A:$K,6,FALSE)</f>
        <v>25</v>
      </c>
      <c r="M58" s="3">
        <f t="shared" si="2"/>
        <v>-2</v>
      </c>
      <c r="N58" s="219">
        <f t="shared" si="3"/>
        <v>-7.407407407407407E-2</v>
      </c>
    </row>
    <row r="59" spans="1:14" s="2" customFormat="1" ht="14.25" customHeight="1" x14ac:dyDescent="0.2">
      <c r="A59" s="192">
        <v>2722</v>
      </c>
      <c r="B59" s="163" t="s">
        <v>1164</v>
      </c>
      <c r="C59" s="161">
        <v>25</v>
      </c>
      <c r="D59" s="161">
        <v>23</v>
      </c>
      <c r="E59" s="161">
        <v>23</v>
      </c>
      <c r="F59" s="161">
        <v>30</v>
      </c>
      <c r="G59" s="161">
        <v>34</v>
      </c>
      <c r="H59" s="161">
        <v>32</v>
      </c>
      <c r="I59" s="161">
        <v>32</v>
      </c>
      <c r="J59" s="218">
        <v>35</v>
      </c>
      <c r="K59" s="264">
        <f>VLOOKUP(A59,'[1]District Growth'!$A:$J,5,FALSE)</f>
        <v>39</v>
      </c>
      <c r="L59" s="95">
        <f>VLOOKUP(A59,'[1]District Growth'!$A:$K,6,FALSE)</f>
        <v>36</v>
      </c>
      <c r="M59" s="3">
        <f t="shared" si="2"/>
        <v>-3</v>
      </c>
      <c r="N59" s="219">
        <f t="shared" si="3"/>
        <v>-7.6923076923076872E-2</v>
      </c>
    </row>
    <row r="60" spans="1:14" s="2" customFormat="1" ht="14.25" customHeight="1" x14ac:dyDescent="0.2">
      <c r="A60" s="192">
        <v>2677</v>
      </c>
      <c r="B60" s="163" t="s">
        <v>1166</v>
      </c>
      <c r="C60" s="161">
        <v>35</v>
      </c>
      <c r="D60" s="161">
        <v>30</v>
      </c>
      <c r="E60" s="161">
        <v>29</v>
      </c>
      <c r="F60" s="161">
        <v>27</v>
      </c>
      <c r="G60" s="161">
        <v>29</v>
      </c>
      <c r="H60" s="161">
        <v>32</v>
      </c>
      <c r="I60" s="161">
        <v>30</v>
      </c>
      <c r="J60" s="218">
        <v>30</v>
      </c>
      <c r="K60" s="264">
        <f>VLOOKUP(A60,'[1]District Growth'!$A:$J,5,FALSE)</f>
        <v>33</v>
      </c>
      <c r="L60" s="95">
        <f>VLOOKUP(A60,'[1]District Growth'!$A:$K,6,FALSE)</f>
        <v>30</v>
      </c>
      <c r="M60" s="3">
        <f t="shared" si="2"/>
        <v>-3</v>
      </c>
      <c r="N60" s="219">
        <f t="shared" si="3"/>
        <v>-9.0909090909090939E-2</v>
      </c>
    </row>
    <row r="61" spans="1:14" s="2" customFormat="1" ht="14.25" customHeight="1" x14ac:dyDescent="0.2">
      <c r="A61" s="192">
        <v>2720</v>
      </c>
      <c r="B61" s="163" t="s">
        <v>1199</v>
      </c>
      <c r="C61" s="161">
        <v>17</v>
      </c>
      <c r="D61" s="161">
        <v>20</v>
      </c>
      <c r="E61" s="161">
        <v>21</v>
      </c>
      <c r="F61" s="161">
        <v>20</v>
      </c>
      <c r="G61" s="161">
        <v>22</v>
      </c>
      <c r="H61" s="161">
        <v>22</v>
      </c>
      <c r="I61" s="161">
        <v>21</v>
      </c>
      <c r="J61" s="218">
        <v>21</v>
      </c>
      <c r="K61" s="264">
        <f>VLOOKUP(A61,'[1]District Growth'!$A:$J,5,FALSE)</f>
        <v>17</v>
      </c>
      <c r="L61" s="95">
        <f>VLOOKUP(A61,'[1]District Growth'!$A:$K,6,FALSE)</f>
        <v>15</v>
      </c>
      <c r="M61" s="3">
        <f t="shared" si="2"/>
        <v>-2</v>
      </c>
      <c r="N61" s="219">
        <f t="shared" si="3"/>
        <v>-0.11764705882352944</v>
      </c>
    </row>
    <row r="62" spans="1:14" s="2" customFormat="1" ht="14.25" customHeight="1" x14ac:dyDescent="0.2">
      <c r="A62" s="192">
        <v>24883</v>
      </c>
      <c r="B62" s="163" t="s">
        <v>1187</v>
      </c>
      <c r="C62" s="161">
        <v>18</v>
      </c>
      <c r="D62" s="161">
        <v>18</v>
      </c>
      <c r="E62" s="161">
        <v>15</v>
      </c>
      <c r="F62" s="161">
        <v>13</v>
      </c>
      <c r="G62" s="161">
        <v>12</v>
      </c>
      <c r="H62" s="161">
        <v>15</v>
      </c>
      <c r="I62" s="161">
        <v>13</v>
      </c>
      <c r="J62" s="218">
        <v>10</v>
      </c>
      <c r="K62" s="264">
        <f>VLOOKUP(A62,'[1]District Growth'!$A:$J,5,FALSE)</f>
        <v>10</v>
      </c>
      <c r="L62" s="95">
        <f>VLOOKUP(A62,'[1]District Growth'!$A:$K,6,FALSE)</f>
        <v>8</v>
      </c>
      <c r="M62" s="3">
        <f t="shared" si="2"/>
        <v>-2</v>
      </c>
      <c r="N62" s="219">
        <f t="shared" si="3"/>
        <v>-0.19999999999999996</v>
      </c>
    </row>
    <row r="63" spans="1:14" s="2" customFormat="1" ht="14.25" customHeight="1" x14ac:dyDescent="0.2">
      <c r="A63" s="192">
        <v>2707</v>
      </c>
      <c r="B63" s="163" t="s">
        <v>1183</v>
      </c>
      <c r="C63" s="161">
        <v>14</v>
      </c>
      <c r="D63" s="161">
        <v>14</v>
      </c>
      <c r="E63" s="161">
        <v>15</v>
      </c>
      <c r="F63" s="161">
        <v>13</v>
      </c>
      <c r="G63" s="161">
        <v>11</v>
      </c>
      <c r="H63" s="161">
        <v>11</v>
      </c>
      <c r="I63" s="161">
        <v>10</v>
      </c>
      <c r="J63" s="218">
        <v>9</v>
      </c>
      <c r="K63" s="264">
        <f>VLOOKUP(A63,'[1]District Growth'!$A:$J,5,FALSE)</f>
        <v>9</v>
      </c>
      <c r="L63" s="95">
        <f>VLOOKUP(A63,'[1]District Growth'!$A:$K,6,FALSE)</f>
        <v>7</v>
      </c>
      <c r="M63" s="3">
        <f t="shared" si="2"/>
        <v>-2</v>
      </c>
      <c r="N63" s="219">
        <f t="shared" si="3"/>
        <v>-0.22222222222222221</v>
      </c>
    </row>
    <row r="64" spans="1:14" s="2" customFormat="1" ht="14.25" customHeight="1" x14ac:dyDescent="0.2">
      <c r="A64" s="159"/>
      <c r="B64" s="164" t="s">
        <v>1218</v>
      </c>
      <c r="C64" s="161">
        <v>9</v>
      </c>
      <c r="D64" s="161">
        <v>9</v>
      </c>
      <c r="E64" s="161">
        <v>6</v>
      </c>
      <c r="F64" s="161">
        <v>9</v>
      </c>
      <c r="G64" s="161">
        <v>12</v>
      </c>
      <c r="H64" s="161">
        <v>7</v>
      </c>
      <c r="I64" s="161">
        <v>0</v>
      </c>
      <c r="J64" s="161"/>
      <c r="K64" s="132"/>
      <c r="L64" s="188"/>
      <c r="M64" s="3"/>
      <c r="N64" s="219"/>
    </row>
    <row r="65" spans="1:14" s="2" customFormat="1" ht="14.25" customHeight="1" x14ac:dyDescent="0.2">
      <c r="A65" s="159"/>
      <c r="B65" s="164" t="s">
        <v>1219</v>
      </c>
      <c r="C65" s="161"/>
      <c r="D65" s="161"/>
      <c r="E65" s="161"/>
      <c r="F65" s="161"/>
      <c r="G65" s="161"/>
      <c r="H65" s="161"/>
      <c r="I65" s="161"/>
      <c r="J65" s="161"/>
      <c r="K65" s="166"/>
      <c r="L65" s="96"/>
      <c r="M65" s="3"/>
      <c r="N65" s="219"/>
    </row>
    <row r="66" spans="1:14" s="2" customFormat="1" ht="14.25" customHeight="1" x14ac:dyDescent="0.2">
      <c r="A66" s="159"/>
      <c r="B66" s="164" t="s">
        <v>1220</v>
      </c>
      <c r="C66" s="161"/>
      <c r="D66" s="161"/>
      <c r="E66" s="161"/>
      <c r="F66" s="161"/>
      <c r="G66" s="161"/>
      <c r="H66" s="161"/>
      <c r="I66" s="161"/>
      <c r="J66" s="161"/>
      <c r="K66" s="166"/>
      <c r="L66" s="96"/>
      <c r="M66" s="3"/>
      <c r="N66" s="219"/>
    </row>
    <row r="67" spans="1:14" s="2" customFormat="1" ht="14.25" customHeight="1" x14ac:dyDescent="0.2">
      <c r="A67" s="159"/>
      <c r="B67" s="164" t="s">
        <v>1221</v>
      </c>
      <c r="C67" s="161"/>
      <c r="D67" s="161"/>
      <c r="E67" s="161"/>
      <c r="F67" s="161"/>
      <c r="G67" s="161"/>
      <c r="H67" s="161"/>
      <c r="I67" s="161"/>
      <c r="J67" s="161"/>
      <c r="K67" s="166"/>
      <c r="L67" s="96"/>
      <c r="M67" s="3"/>
      <c r="N67" s="219"/>
    </row>
    <row r="68" spans="1:14" s="2" customFormat="1" ht="14.25" customHeight="1" x14ac:dyDescent="0.2">
      <c r="A68" s="159"/>
      <c r="B68" s="164" t="s">
        <v>1222</v>
      </c>
      <c r="C68" s="161"/>
      <c r="D68" s="161"/>
      <c r="E68" s="161"/>
      <c r="F68" s="161"/>
      <c r="G68" s="161"/>
      <c r="H68" s="161"/>
      <c r="I68" s="161"/>
      <c r="J68" s="161"/>
      <c r="K68" s="166"/>
      <c r="L68" s="96"/>
      <c r="M68" s="3"/>
      <c r="N68" s="219"/>
    </row>
    <row r="69" spans="1:14" s="2" customFormat="1" ht="14.25" customHeight="1" x14ac:dyDescent="0.2">
      <c r="A69" s="159"/>
      <c r="B69" s="164" t="s">
        <v>1223</v>
      </c>
      <c r="C69" s="161"/>
      <c r="D69" s="161"/>
      <c r="E69" s="161"/>
      <c r="F69" s="161"/>
      <c r="G69" s="161"/>
      <c r="H69" s="161"/>
      <c r="I69" s="161"/>
      <c r="J69" s="161"/>
      <c r="K69" s="166"/>
      <c r="L69" s="96"/>
      <c r="M69" s="3"/>
      <c r="N69" s="219"/>
    </row>
    <row r="70" spans="1:14" s="2" customFormat="1" ht="14.25" customHeight="1" x14ac:dyDescent="0.2">
      <c r="A70" s="159"/>
      <c r="B70" s="164" t="s">
        <v>1224</v>
      </c>
      <c r="C70" s="161"/>
      <c r="D70" s="161"/>
      <c r="E70" s="161"/>
      <c r="F70" s="161"/>
      <c r="G70" s="161"/>
      <c r="H70" s="161"/>
      <c r="I70" s="161"/>
      <c r="J70" s="161"/>
      <c r="K70" s="166"/>
      <c r="L70" s="96"/>
      <c r="M70" s="3"/>
      <c r="N70" s="219"/>
    </row>
    <row r="71" spans="1:14" s="2" customFormat="1" ht="14.25" customHeight="1" x14ac:dyDescent="0.2">
      <c r="A71" s="159"/>
      <c r="B71" s="164" t="s">
        <v>1225</v>
      </c>
      <c r="C71" s="161"/>
      <c r="D71" s="161"/>
      <c r="E71" s="161"/>
      <c r="F71" s="161"/>
      <c r="G71" s="161"/>
      <c r="H71" s="161"/>
      <c r="I71" s="161"/>
      <c r="J71" s="161"/>
      <c r="K71" s="166"/>
      <c r="L71" s="96"/>
      <c r="M71" s="3"/>
      <c r="N71" s="219"/>
    </row>
    <row r="72" spans="1:14" s="2" customFormat="1" ht="14.25" customHeight="1" x14ac:dyDescent="0.2">
      <c r="A72" s="159"/>
      <c r="B72" s="164" t="s">
        <v>1226</v>
      </c>
      <c r="C72" s="161"/>
      <c r="D72" s="161"/>
      <c r="E72" s="161"/>
      <c r="F72" s="161"/>
      <c r="G72" s="161"/>
      <c r="H72" s="161"/>
      <c r="I72" s="161"/>
      <c r="J72" s="161"/>
      <c r="K72" s="166"/>
      <c r="L72" s="96"/>
      <c r="M72" s="3"/>
      <c r="N72" s="219"/>
    </row>
    <row r="73" spans="1:14" s="2" customFormat="1" ht="14.25" customHeight="1" x14ac:dyDescent="0.2">
      <c r="A73" s="192"/>
      <c r="B73" s="164" t="s">
        <v>1217</v>
      </c>
      <c r="C73" s="161">
        <v>19</v>
      </c>
      <c r="D73" s="161">
        <v>18</v>
      </c>
      <c r="E73" s="161">
        <v>15</v>
      </c>
      <c r="F73" s="161">
        <v>15</v>
      </c>
      <c r="G73" s="161">
        <v>15</v>
      </c>
      <c r="H73" s="161">
        <v>14</v>
      </c>
      <c r="I73" s="161">
        <v>14</v>
      </c>
      <c r="J73" s="225">
        <v>14</v>
      </c>
      <c r="K73" s="132"/>
      <c r="L73" s="188"/>
      <c r="M73" s="3"/>
      <c r="N73" s="219"/>
    </row>
    <row r="74" spans="1:14" s="2" customFormat="1" ht="14.25" customHeight="1" x14ac:dyDescent="0.2">
      <c r="A74" s="165"/>
      <c r="B74" s="128"/>
      <c r="C74" s="166"/>
      <c r="D74" s="166"/>
      <c r="E74" s="166"/>
      <c r="F74" s="166"/>
      <c r="G74" s="166"/>
      <c r="H74" s="166"/>
      <c r="I74" s="166"/>
      <c r="J74" s="166"/>
      <c r="K74" s="166"/>
      <c r="L74" s="3"/>
      <c r="M74" s="3"/>
      <c r="N74" s="3"/>
    </row>
    <row r="75" spans="1:14" s="2" customFormat="1" ht="14.25" customHeight="1" x14ac:dyDescent="0.2">
      <c r="A75" s="165"/>
      <c r="B75" s="128" t="s">
        <v>32</v>
      </c>
      <c r="C75" s="166">
        <f>SUM(C3:C73)</f>
        <v>3084</v>
      </c>
      <c r="D75" s="167">
        <f t="shared" ref="D75:L75" si="4">SUM(D3:D73)</f>
        <v>3041</v>
      </c>
      <c r="E75" s="167">
        <f t="shared" si="4"/>
        <v>2955</v>
      </c>
      <c r="F75" s="168">
        <f t="shared" si="4"/>
        <v>2956</v>
      </c>
      <c r="G75" s="168">
        <f t="shared" si="4"/>
        <v>2962</v>
      </c>
      <c r="H75" s="167">
        <f t="shared" si="4"/>
        <v>2919</v>
      </c>
      <c r="I75" s="167">
        <f t="shared" si="4"/>
        <v>2840</v>
      </c>
      <c r="J75" s="168">
        <f t="shared" si="4"/>
        <v>2858</v>
      </c>
      <c r="K75" s="167">
        <f t="shared" si="4"/>
        <v>2739</v>
      </c>
      <c r="L75" s="168">
        <f t="shared" si="4"/>
        <v>2758</v>
      </c>
      <c r="M75" s="166">
        <f>SUM(M3:M72)</f>
        <v>19</v>
      </c>
      <c r="N75" s="219">
        <f>(L75/K75)-1</f>
        <v>6.936838262139533E-3</v>
      </c>
    </row>
    <row r="76" spans="1:14" s="2" customFormat="1" ht="14.25" customHeight="1" x14ac:dyDescent="0.2">
      <c r="A76" s="165"/>
      <c r="B76" s="169" t="s">
        <v>38</v>
      </c>
      <c r="C76" s="166"/>
      <c r="D76" s="166">
        <f>SUM(D75-C75)</f>
        <v>-43</v>
      </c>
      <c r="E76" s="166">
        <f t="shared" ref="E76:J76" si="5">SUM(E75-D75)</f>
        <v>-86</v>
      </c>
      <c r="F76" s="166">
        <f t="shared" si="5"/>
        <v>1</v>
      </c>
      <c r="G76" s="166">
        <f t="shared" si="5"/>
        <v>6</v>
      </c>
      <c r="H76" s="166">
        <f t="shared" si="5"/>
        <v>-43</v>
      </c>
      <c r="I76" s="166">
        <f t="shared" si="5"/>
        <v>-79</v>
      </c>
      <c r="J76" s="166">
        <f t="shared" si="5"/>
        <v>18</v>
      </c>
      <c r="K76" s="166">
        <f t="shared" ref="K76" si="6">SUM(K75-J75)</f>
        <v>-119</v>
      </c>
      <c r="L76" s="166">
        <f t="shared" ref="L76" si="7">SUM(L75-K75)</f>
        <v>19</v>
      </c>
      <c r="M76" s="3"/>
      <c r="N76" s="3"/>
    </row>
    <row r="77" spans="1:14" s="2" customFormat="1" ht="14.25" customHeight="1" x14ac:dyDescent="0.2">
      <c r="A77" s="165"/>
      <c r="B77" s="170" t="s">
        <v>39</v>
      </c>
      <c r="C77" s="166"/>
      <c r="D77" s="166"/>
      <c r="E77" s="166"/>
      <c r="F77" s="166"/>
      <c r="G77" s="166"/>
      <c r="H77" s="166"/>
      <c r="I77" s="166"/>
      <c r="J77" s="166"/>
      <c r="K77" s="166"/>
      <c r="L77" s="3"/>
      <c r="M77" s="3"/>
      <c r="N77" s="3"/>
    </row>
    <row r="78" spans="1:14" s="2" customFormat="1" ht="14.25" customHeight="1" x14ac:dyDescent="0.2">
      <c r="B78" s="171" t="s">
        <v>40</v>
      </c>
      <c r="C78" s="28"/>
      <c r="D78" s="28"/>
      <c r="E78" s="28"/>
      <c r="F78" s="3"/>
      <c r="G78" s="3"/>
      <c r="H78" s="3"/>
      <c r="I78" s="3"/>
      <c r="J78" s="3"/>
      <c r="K78" s="3"/>
      <c r="L78" s="3"/>
      <c r="M78" s="3"/>
      <c r="N78" s="3"/>
    </row>
    <row r="79" spans="1:14" s="2" customFormat="1" ht="14.25" customHeight="1" x14ac:dyDescent="0.2">
      <c r="B79" s="172" t="s">
        <v>41</v>
      </c>
      <c r="C79" s="28"/>
      <c r="D79" s="28"/>
      <c r="E79" s="28"/>
      <c r="F79" s="3"/>
      <c r="G79" s="3"/>
      <c r="H79" s="3"/>
      <c r="I79" s="3"/>
      <c r="J79" s="3"/>
      <c r="K79" s="3"/>
      <c r="L79" s="3"/>
      <c r="M79" s="3"/>
      <c r="N79" s="3"/>
    </row>
    <row r="80" spans="1:14" s="2" customFormat="1" ht="14.25" customHeight="1" x14ac:dyDescent="0.2">
      <c r="B80" s="173" t="s">
        <v>42</v>
      </c>
      <c r="C80" s="28"/>
      <c r="D80" s="28"/>
      <c r="E80" s="28"/>
      <c r="F80" s="3"/>
      <c r="G80" s="3"/>
      <c r="H80" s="3"/>
      <c r="I80" s="3"/>
      <c r="J80" s="3"/>
      <c r="K80" s="3"/>
      <c r="L80" s="3"/>
      <c r="M80" s="3"/>
      <c r="N80" s="3"/>
    </row>
    <row r="81" spans="2:13" s="2" customFormat="1" ht="14.25" customHeight="1" x14ac:dyDescent="0.2">
      <c r="B81" s="174" t="s">
        <v>43</v>
      </c>
      <c r="C81" s="76"/>
      <c r="D81" s="76"/>
      <c r="E81" s="76"/>
      <c r="M81" s="3"/>
    </row>
    <row r="82" spans="2:13" s="2" customFormat="1" ht="14.25" customHeight="1" x14ac:dyDescent="0.2">
      <c r="M82" s="3"/>
    </row>
  </sheetData>
  <sortState xmlns:xlrd2="http://schemas.microsoft.com/office/spreadsheetml/2017/richdata2" ref="A3:N73">
    <sortCondition descending="1" ref="N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59999389629810485"/>
  </sheetPr>
  <dimension ref="A1:N84"/>
  <sheetViews>
    <sheetView workbookViewId="0"/>
  </sheetViews>
  <sheetFormatPr baseColWidth="10" defaultColWidth="8.83203125" defaultRowHeight="13" x14ac:dyDescent="0.15"/>
  <cols>
    <col min="2" max="2" width="39" customWidth="1"/>
    <col min="3" max="10" width="8.5" customWidth="1"/>
    <col min="12" max="12" width="10.83203125" customWidth="1"/>
  </cols>
  <sheetData>
    <row r="1" spans="1:14" s="2" customFormat="1" ht="15" x14ac:dyDescent="0.2">
      <c r="B1" s="93" t="s">
        <v>1525</v>
      </c>
      <c r="M1" s="3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4.25" customHeight="1" x14ac:dyDescent="0.2">
      <c r="A3" s="192">
        <v>2770</v>
      </c>
      <c r="B3" s="160" t="s">
        <v>1500</v>
      </c>
      <c r="C3" s="161">
        <v>89</v>
      </c>
      <c r="D3" s="161">
        <v>89</v>
      </c>
      <c r="E3" s="161">
        <v>83</v>
      </c>
      <c r="F3" s="161">
        <v>79</v>
      </c>
      <c r="G3" s="161">
        <v>78</v>
      </c>
      <c r="H3" s="161">
        <v>66</v>
      </c>
      <c r="I3" s="161">
        <v>55</v>
      </c>
      <c r="J3" s="218">
        <v>31</v>
      </c>
      <c r="K3" s="264">
        <f>VLOOKUP(A3,'[1]District Growth'!$A:$J,5,FALSE)</f>
        <v>41</v>
      </c>
      <c r="L3" s="95">
        <f>VLOOKUP(A3,'[1]District Growth'!$A:$K,6,FALSE)</f>
        <v>48</v>
      </c>
      <c r="M3" s="3">
        <f t="shared" ref="M3:M34" si="0">L3-K3</f>
        <v>7</v>
      </c>
      <c r="N3" s="219">
        <f t="shared" ref="N3:N34" si="1">(L3/K3)-1</f>
        <v>0.1707317073170731</v>
      </c>
    </row>
    <row r="4" spans="1:14" s="2" customFormat="1" ht="14.25" customHeight="1" x14ac:dyDescent="0.2">
      <c r="A4" s="192">
        <v>2762</v>
      </c>
      <c r="B4" s="160" t="s">
        <v>1478</v>
      </c>
      <c r="C4" s="161">
        <v>30</v>
      </c>
      <c r="D4" s="161">
        <v>28</v>
      </c>
      <c r="E4" s="161">
        <v>29</v>
      </c>
      <c r="F4" s="161">
        <v>31</v>
      </c>
      <c r="G4" s="161">
        <v>28</v>
      </c>
      <c r="H4" s="161">
        <v>29</v>
      </c>
      <c r="I4" s="161">
        <v>29</v>
      </c>
      <c r="J4" s="218">
        <v>44</v>
      </c>
      <c r="K4" s="264">
        <f>VLOOKUP(A4,'[1]District Growth'!$A:$J,5,FALSE)</f>
        <v>25</v>
      </c>
      <c r="L4" s="95">
        <f>VLOOKUP(A4,'[1]District Growth'!$A:$K,6,FALSE)</f>
        <v>28</v>
      </c>
      <c r="M4" s="3">
        <f t="shared" si="0"/>
        <v>3</v>
      </c>
      <c r="N4" s="219">
        <f t="shared" si="1"/>
        <v>0.12000000000000011</v>
      </c>
    </row>
    <row r="5" spans="1:14" s="2" customFormat="1" ht="14.25" customHeight="1" x14ac:dyDescent="0.2">
      <c r="A5" s="192">
        <v>2750</v>
      </c>
      <c r="B5" s="160" t="s">
        <v>1502</v>
      </c>
      <c r="C5" s="161">
        <v>20</v>
      </c>
      <c r="D5" s="161">
        <v>16</v>
      </c>
      <c r="E5" s="161">
        <v>18</v>
      </c>
      <c r="F5" s="161">
        <v>23</v>
      </c>
      <c r="G5" s="161">
        <v>23</v>
      </c>
      <c r="H5" s="161">
        <v>22</v>
      </c>
      <c r="I5" s="161">
        <v>21</v>
      </c>
      <c r="J5" s="218">
        <v>60</v>
      </c>
      <c r="K5" s="264">
        <f>VLOOKUP(A5,'[1]District Growth'!$A:$J,5,FALSE)</f>
        <v>9</v>
      </c>
      <c r="L5" s="95">
        <f>VLOOKUP(A5,'[1]District Growth'!$A:$K,6,FALSE)</f>
        <v>10</v>
      </c>
      <c r="M5" s="3">
        <f t="shared" si="0"/>
        <v>1</v>
      </c>
      <c r="N5" s="219">
        <f t="shared" si="1"/>
        <v>0.11111111111111116</v>
      </c>
    </row>
    <row r="6" spans="1:14" s="2" customFormat="1" ht="14.25" customHeight="1" x14ac:dyDescent="0.2">
      <c r="A6" s="192">
        <v>27051</v>
      </c>
      <c r="B6" s="160" t="s">
        <v>1493</v>
      </c>
      <c r="C6" s="161">
        <v>39</v>
      </c>
      <c r="D6" s="161">
        <v>40</v>
      </c>
      <c r="E6" s="161">
        <v>45</v>
      </c>
      <c r="F6" s="161">
        <v>54</v>
      </c>
      <c r="G6" s="161">
        <v>45</v>
      </c>
      <c r="H6" s="161">
        <v>46</v>
      </c>
      <c r="I6" s="161">
        <v>48</v>
      </c>
      <c r="J6" s="218">
        <v>32</v>
      </c>
      <c r="K6" s="264">
        <f>VLOOKUP(A6,'[1]District Growth'!$A:$J,5,FALSE)</f>
        <v>49</v>
      </c>
      <c r="L6" s="95">
        <f>VLOOKUP(A6,'[1]District Growth'!$A:$K,6,FALSE)</f>
        <v>53</v>
      </c>
      <c r="M6" s="3">
        <f t="shared" si="0"/>
        <v>4</v>
      </c>
      <c r="N6" s="219">
        <f t="shared" si="1"/>
        <v>8.163265306122458E-2</v>
      </c>
    </row>
    <row r="7" spans="1:14" s="2" customFormat="1" ht="14.25" customHeight="1" x14ac:dyDescent="0.2">
      <c r="A7" s="192">
        <v>22545</v>
      </c>
      <c r="B7" s="160" t="s">
        <v>1457</v>
      </c>
      <c r="C7" s="161">
        <v>43</v>
      </c>
      <c r="D7" s="161">
        <v>47</v>
      </c>
      <c r="E7" s="161">
        <v>45</v>
      </c>
      <c r="F7" s="161">
        <v>45</v>
      </c>
      <c r="G7" s="161">
        <v>43</v>
      </c>
      <c r="H7" s="161">
        <v>42</v>
      </c>
      <c r="I7" s="161">
        <v>44</v>
      </c>
      <c r="J7" s="218">
        <v>23</v>
      </c>
      <c r="K7" s="264">
        <f>VLOOKUP(A7,'[1]District Growth'!$A:$J,5,FALSE)</f>
        <v>42</v>
      </c>
      <c r="L7" s="95">
        <f>VLOOKUP(A7,'[1]District Growth'!$A:$K,6,FALSE)</f>
        <v>45</v>
      </c>
      <c r="M7" s="3">
        <f t="shared" si="0"/>
        <v>3</v>
      </c>
      <c r="N7" s="219">
        <f t="shared" si="1"/>
        <v>7.1428571428571397E-2</v>
      </c>
    </row>
    <row r="8" spans="1:14" s="2" customFormat="1" ht="14.25" customHeight="1" x14ac:dyDescent="0.2">
      <c r="A8" s="192">
        <v>2726</v>
      </c>
      <c r="B8" s="160" t="s">
        <v>51</v>
      </c>
      <c r="C8" s="161">
        <v>61</v>
      </c>
      <c r="D8" s="161">
        <v>62</v>
      </c>
      <c r="E8" s="161">
        <v>62</v>
      </c>
      <c r="F8" s="161">
        <v>59</v>
      </c>
      <c r="G8" s="161">
        <v>57</v>
      </c>
      <c r="H8" s="161">
        <v>54</v>
      </c>
      <c r="I8" s="161">
        <v>53</v>
      </c>
      <c r="J8" s="218">
        <v>48</v>
      </c>
      <c r="K8" s="264">
        <f>VLOOKUP(A8,'[1]District Growth'!$A:$J,5,FALSE)</f>
        <v>48</v>
      </c>
      <c r="L8" s="95">
        <f>VLOOKUP(A8,'[1]District Growth'!$A:$K,6,FALSE)</f>
        <v>51</v>
      </c>
      <c r="M8" s="3">
        <f t="shared" si="0"/>
        <v>3</v>
      </c>
      <c r="N8" s="219">
        <f t="shared" si="1"/>
        <v>6.25E-2</v>
      </c>
    </row>
    <row r="9" spans="1:14" s="2" customFormat="1" ht="14.25" customHeight="1" x14ac:dyDescent="0.2">
      <c r="A9" s="192">
        <v>2759</v>
      </c>
      <c r="B9" s="160" t="s">
        <v>1489</v>
      </c>
      <c r="C9" s="161">
        <v>69</v>
      </c>
      <c r="D9" s="161">
        <v>69</v>
      </c>
      <c r="E9" s="161">
        <v>71</v>
      </c>
      <c r="F9" s="161">
        <v>69</v>
      </c>
      <c r="G9" s="161">
        <v>72</v>
      </c>
      <c r="H9" s="161">
        <v>69</v>
      </c>
      <c r="I9" s="161">
        <v>73</v>
      </c>
      <c r="J9" s="218">
        <v>94</v>
      </c>
      <c r="K9" s="264">
        <f>VLOOKUP(A9,'[1]District Growth'!$A:$J,5,FALSE)</f>
        <v>63</v>
      </c>
      <c r="L9" s="95">
        <f>VLOOKUP(A9,'[1]District Growth'!$A:$K,6,FALSE)</f>
        <v>66</v>
      </c>
      <c r="M9" s="3">
        <f t="shared" si="0"/>
        <v>3</v>
      </c>
      <c r="N9" s="219">
        <f t="shared" si="1"/>
        <v>4.7619047619047672E-2</v>
      </c>
    </row>
    <row r="10" spans="1:14" s="2" customFormat="1" ht="14.25" customHeight="1" x14ac:dyDescent="0.2">
      <c r="A10" s="192">
        <v>28131</v>
      </c>
      <c r="B10" s="160" t="s">
        <v>1465</v>
      </c>
      <c r="C10" s="161">
        <v>34</v>
      </c>
      <c r="D10" s="161">
        <v>34</v>
      </c>
      <c r="E10" s="161">
        <v>31</v>
      </c>
      <c r="F10" s="161">
        <v>30</v>
      </c>
      <c r="G10" s="161">
        <v>29</v>
      </c>
      <c r="H10" s="161">
        <v>25</v>
      </c>
      <c r="I10" s="161">
        <v>24</v>
      </c>
      <c r="J10" s="218">
        <v>16</v>
      </c>
      <c r="K10" s="264">
        <f>VLOOKUP(A10,'[1]District Growth'!$A:$J,5,FALSE)</f>
        <v>21</v>
      </c>
      <c r="L10" s="95">
        <f>VLOOKUP(A10,'[1]District Growth'!$A:$K,6,FALSE)</f>
        <v>22</v>
      </c>
      <c r="M10" s="3">
        <f t="shared" si="0"/>
        <v>1</v>
      </c>
      <c r="N10" s="219">
        <f t="shared" si="1"/>
        <v>4.7619047619047672E-2</v>
      </c>
    </row>
    <row r="11" spans="1:14" s="2" customFormat="1" ht="14.25" customHeight="1" x14ac:dyDescent="0.2">
      <c r="A11" s="192">
        <v>2734</v>
      </c>
      <c r="B11" s="160" t="s">
        <v>1497</v>
      </c>
      <c r="C11" s="161">
        <v>31</v>
      </c>
      <c r="D11" s="161">
        <v>27</v>
      </c>
      <c r="E11" s="161">
        <v>24</v>
      </c>
      <c r="F11" s="161">
        <v>27</v>
      </c>
      <c r="G11" s="161">
        <v>28</v>
      </c>
      <c r="H11" s="161">
        <v>27</v>
      </c>
      <c r="I11" s="161">
        <v>25</v>
      </c>
      <c r="J11" s="218">
        <v>37</v>
      </c>
      <c r="K11" s="264">
        <f>VLOOKUP(A11,'[1]District Growth'!$A:$J,5,FALSE)</f>
        <v>24</v>
      </c>
      <c r="L11" s="95">
        <f>VLOOKUP(A11,'[1]District Growth'!$A:$K,6,FALSE)</f>
        <v>25</v>
      </c>
      <c r="M11" s="3">
        <f t="shared" si="0"/>
        <v>1</v>
      </c>
      <c r="N11" s="219">
        <f t="shared" si="1"/>
        <v>4.1666666666666741E-2</v>
      </c>
    </row>
    <row r="12" spans="1:14" s="2" customFormat="1" ht="14.25" customHeight="1" x14ac:dyDescent="0.2">
      <c r="A12" s="192">
        <v>2764</v>
      </c>
      <c r="B12" s="160" t="s">
        <v>1462</v>
      </c>
      <c r="C12" s="161">
        <v>22</v>
      </c>
      <c r="D12" s="161">
        <v>19</v>
      </c>
      <c r="E12" s="161">
        <v>20</v>
      </c>
      <c r="F12" s="161">
        <v>21</v>
      </c>
      <c r="G12" s="161">
        <v>24</v>
      </c>
      <c r="H12" s="161">
        <v>20</v>
      </c>
      <c r="I12" s="161">
        <v>23</v>
      </c>
      <c r="J12" s="218">
        <v>52</v>
      </c>
      <c r="K12" s="264">
        <f>VLOOKUP(A12,'[1]District Growth'!$A:$J,5,FALSE)</f>
        <v>24</v>
      </c>
      <c r="L12" s="95">
        <f>VLOOKUP(A12,'[1]District Growth'!$A:$K,6,FALSE)</f>
        <v>25</v>
      </c>
      <c r="M12" s="3">
        <f t="shared" si="0"/>
        <v>1</v>
      </c>
      <c r="N12" s="219">
        <f t="shared" si="1"/>
        <v>4.1666666666666741E-2</v>
      </c>
    </row>
    <row r="13" spans="1:14" s="2" customFormat="1" ht="14.25" customHeight="1" x14ac:dyDescent="0.2">
      <c r="A13" s="192">
        <v>2744</v>
      </c>
      <c r="B13" s="160" t="s">
        <v>1468</v>
      </c>
      <c r="C13" s="161">
        <v>379</v>
      </c>
      <c r="D13" s="161">
        <v>370</v>
      </c>
      <c r="E13" s="161">
        <v>358</v>
      </c>
      <c r="F13" s="161">
        <v>353</v>
      </c>
      <c r="G13" s="161">
        <v>353</v>
      </c>
      <c r="H13" s="161">
        <v>359</v>
      </c>
      <c r="I13" s="161">
        <v>351</v>
      </c>
      <c r="J13" s="218">
        <v>36</v>
      </c>
      <c r="K13" s="264">
        <f>VLOOKUP(A13,'[1]District Growth'!$A:$J,5,FALSE)</f>
        <v>372</v>
      </c>
      <c r="L13" s="95">
        <f>VLOOKUP(A13,'[1]District Growth'!$A:$K,6,FALSE)</f>
        <v>383</v>
      </c>
      <c r="M13" s="3">
        <f t="shared" si="0"/>
        <v>11</v>
      </c>
      <c r="N13" s="219">
        <f t="shared" si="1"/>
        <v>2.9569892473118253E-2</v>
      </c>
    </row>
    <row r="14" spans="1:14" s="2" customFormat="1" ht="14.25" customHeight="1" x14ac:dyDescent="0.2">
      <c r="A14" s="192">
        <v>2755</v>
      </c>
      <c r="B14" s="160" t="s">
        <v>1454</v>
      </c>
      <c r="C14" s="161">
        <v>46</v>
      </c>
      <c r="D14" s="161">
        <v>45</v>
      </c>
      <c r="E14" s="161">
        <v>44</v>
      </c>
      <c r="F14" s="161">
        <v>44</v>
      </c>
      <c r="G14" s="161">
        <v>43</v>
      </c>
      <c r="H14" s="161">
        <v>41</v>
      </c>
      <c r="I14" s="161">
        <v>35</v>
      </c>
      <c r="J14" s="218">
        <v>67</v>
      </c>
      <c r="K14" s="264">
        <f>VLOOKUP(A14,'[1]District Growth'!$A:$J,5,FALSE)</f>
        <v>46</v>
      </c>
      <c r="L14" s="95">
        <f>VLOOKUP(A14,'[1]District Growth'!$A:$K,6,FALSE)</f>
        <v>47</v>
      </c>
      <c r="M14" s="3">
        <f t="shared" si="0"/>
        <v>1</v>
      </c>
      <c r="N14" s="219">
        <f t="shared" si="1"/>
        <v>2.1739130434782705E-2</v>
      </c>
    </row>
    <row r="15" spans="1:14" s="2" customFormat="1" ht="14.25" customHeight="1" x14ac:dyDescent="0.2">
      <c r="A15" s="192">
        <v>27074</v>
      </c>
      <c r="B15" s="160" t="s">
        <v>1495</v>
      </c>
      <c r="C15" s="161">
        <v>57</v>
      </c>
      <c r="D15" s="161">
        <v>54</v>
      </c>
      <c r="E15" s="161">
        <v>60</v>
      </c>
      <c r="F15" s="161">
        <v>58</v>
      </c>
      <c r="G15" s="161">
        <v>60</v>
      </c>
      <c r="H15" s="161">
        <v>60</v>
      </c>
      <c r="I15" s="161">
        <v>51</v>
      </c>
      <c r="J15" s="218">
        <v>88</v>
      </c>
      <c r="K15" s="264">
        <f>VLOOKUP(A15,'[1]District Growth'!$A:$J,5,FALSE)</f>
        <v>47</v>
      </c>
      <c r="L15" s="95">
        <f>VLOOKUP(A15,'[1]District Growth'!$A:$K,6,FALSE)</f>
        <v>48</v>
      </c>
      <c r="M15" s="3">
        <f t="shared" si="0"/>
        <v>1</v>
      </c>
      <c r="N15" s="219">
        <f t="shared" si="1"/>
        <v>2.1276595744680771E-2</v>
      </c>
    </row>
    <row r="16" spans="1:14" s="2" customFormat="1" ht="14.25" customHeight="1" x14ac:dyDescent="0.2">
      <c r="A16" s="192">
        <v>2760</v>
      </c>
      <c r="B16" s="160" t="s">
        <v>1467</v>
      </c>
      <c r="C16" s="161">
        <v>127</v>
      </c>
      <c r="D16" s="161">
        <v>112</v>
      </c>
      <c r="E16" s="161">
        <v>102</v>
      </c>
      <c r="F16" s="161">
        <v>103</v>
      </c>
      <c r="G16" s="161">
        <v>103</v>
      </c>
      <c r="H16" s="161">
        <v>100</v>
      </c>
      <c r="I16" s="161">
        <v>101</v>
      </c>
      <c r="J16" s="218">
        <v>25</v>
      </c>
      <c r="K16" s="264">
        <f>VLOOKUP(A16,'[1]District Growth'!$A:$J,5,FALSE)</f>
        <v>98</v>
      </c>
      <c r="L16" s="95">
        <f>VLOOKUP(A16,'[1]District Growth'!$A:$K,6,FALSE)</f>
        <v>100</v>
      </c>
      <c r="M16" s="3">
        <f t="shared" si="0"/>
        <v>2</v>
      </c>
      <c r="N16" s="219">
        <f t="shared" si="1"/>
        <v>2.0408163265306145E-2</v>
      </c>
    </row>
    <row r="17" spans="1:14" s="2" customFormat="1" ht="14.25" customHeight="1" x14ac:dyDescent="0.2">
      <c r="A17" s="192">
        <v>2751</v>
      </c>
      <c r="B17" s="160" t="s">
        <v>1477</v>
      </c>
      <c r="C17" s="161">
        <v>72</v>
      </c>
      <c r="D17" s="161">
        <v>67</v>
      </c>
      <c r="E17" s="161">
        <v>72</v>
      </c>
      <c r="F17" s="161">
        <v>70</v>
      </c>
      <c r="G17" s="161">
        <v>73</v>
      </c>
      <c r="H17" s="161">
        <v>74</v>
      </c>
      <c r="I17" s="161">
        <v>68</v>
      </c>
      <c r="J17" s="218">
        <v>72</v>
      </c>
      <c r="K17" s="264">
        <f>VLOOKUP(A17,'[1]District Growth'!$A:$J,5,FALSE)</f>
        <v>60</v>
      </c>
      <c r="L17" s="95">
        <f>VLOOKUP(A17,'[1]District Growth'!$A:$K,6,FALSE)</f>
        <v>61</v>
      </c>
      <c r="M17" s="3">
        <f t="shared" si="0"/>
        <v>1</v>
      </c>
      <c r="N17" s="219">
        <f t="shared" si="1"/>
        <v>1.6666666666666607E-2</v>
      </c>
    </row>
    <row r="18" spans="1:14" s="2" customFormat="1" ht="14.25" customHeight="1" x14ac:dyDescent="0.2">
      <c r="A18" s="192">
        <v>2752</v>
      </c>
      <c r="B18" s="160" t="s">
        <v>1483</v>
      </c>
      <c r="C18" s="161">
        <v>81</v>
      </c>
      <c r="D18" s="161">
        <v>72</v>
      </c>
      <c r="E18" s="161">
        <v>74</v>
      </c>
      <c r="F18" s="161">
        <v>79</v>
      </c>
      <c r="G18" s="161">
        <v>75</v>
      </c>
      <c r="H18" s="161">
        <v>75</v>
      </c>
      <c r="I18" s="161">
        <v>72</v>
      </c>
      <c r="J18" s="218">
        <v>94</v>
      </c>
      <c r="K18" s="264">
        <f>VLOOKUP(A18,'[1]District Growth'!$A:$J,5,FALSE)</f>
        <v>69</v>
      </c>
      <c r="L18" s="95">
        <f>VLOOKUP(A18,'[1]District Growth'!$A:$K,6,FALSE)</f>
        <v>70</v>
      </c>
      <c r="M18" s="3">
        <f t="shared" si="0"/>
        <v>1</v>
      </c>
      <c r="N18" s="219">
        <f t="shared" si="1"/>
        <v>1.449275362318847E-2</v>
      </c>
    </row>
    <row r="19" spans="1:14" s="2" customFormat="1" ht="14.25" customHeight="1" x14ac:dyDescent="0.2">
      <c r="A19" s="192">
        <v>2740</v>
      </c>
      <c r="B19" s="162" t="s">
        <v>1498</v>
      </c>
      <c r="C19" s="161">
        <v>28</v>
      </c>
      <c r="D19" s="161">
        <v>28</v>
      </c>
      <c r="E19" s="161">
        <v>24</v>
      </c>
      <c r="F19" s="161">
        <v>24</v>
      </c>
      <c r="G19" s="161">
        <v>21</v>
      </c>
      <c r="H19" s="161">
        <v>19</v>
      </c>
      <c r="I19" s="161">
        <v>18</v>
      </c>
      <c r="J19" s="218">
        <v>60</v>
      </c>
      <c r="K19" s="264">
        <f>VLOOKUP(A19,'[1]District Growth'!$A:$J,5,FALSE)</f>
        <v>15</v>
      </c>
      <c r="L19" s="95">
        <f>VLOOKUP(A19,'[1]District Growth'!$A:$K,6,FALSE)</f>
        <v>15</v>
      </c>
      <c r="M19" s="3">
        <f t="shared" si="0"/>
        <v>0</v>
      </c>
      <c r="N19" s="219">
        <f t="shared" si="1"/>
        <v>0</v>
      </c>
    </row>
    <row r="20" spans="1:14" s="2" customFormat="1" ht="14.25" customHeight="1" x14ac:dyDescent="0.2">
      <c r="A20" s="192">
        <v>27197</v>
      </c>
      <c r="B20" s="162" t="s">
        <v>1460</v>
      </c>
      <c r="C20" s="161">
        <v>25</v>
      </c>
      <c r="D20" s="161">
        <v>26</v>
      </c>
      <c r="E20" s="161">
        <v>27</v>
      </c>
      <c r="F20" s="161">
        <v>25</v>
      </c>
      <c r="G20" s="161">
        <v>28</v>
      </c>
      <c r="H20" s="161">
        <v>26</v>
      </c>
      <c r="I20" s="161">
        <v>30</v>
      </c>
      <c r="J20" s="218">
        <v>21</v>
      </c>
      <c r="K20" s="264">
        <f>VLOOKUP(A20,'[1]District Growth'!$A:$J,5,FALSE)</f>
        <v>35</v>
      </c>
      <c r="L20" s="95">
        <f>VLOOKUP(A20,'[1]District Growth'!$A:$K,6,FALSE)</f>
        <v>35</v>
      </c>
      <c r="M20" s="3">
        <f t="shared" si="0"/>
        <v>0</v>
      </c>
      <c r="N20" s="219">
        <f t="shared" si="1"/>
        <v>0</v>
      </c>
    </row>
    <row r="21" spans="1:14" s="2" customFormat="1" ht="14.25" customHeight="1" x14ac:dyDescent="0.2">
      <c r="A21" s="192">
        <v>2735</v>
      </c>
      <c r="B21" s="162" t="s">
        <v>1475</v>
      </c>
      <c r="C21" s="161">
        <v>45</v>
      </c>
      <c r="D21" s="161">
        <v>45</v>
      </c>
      <c r="E21" s="161">
        <v>44</v>
      </c>
      <c r="F21" s="161">
        <v>45</v>
      </c>
      <c r="G21" s="161">
        <v>42</v>
      </c>
      <c r="H21" s="161">
        <v>41</v>
      </c>
      <c r="I21" s="161">
        <v>41</v>
      </c>
      <c r="J21" s="218">
        <v>42</v>
      </c>
      <c r="K21" s="264">
        <f>VLOOKUP(A21,'[1]District Growth'!$A:$J,5,FALSE)</f>
        <v>37</v>
      </c>
      <c r="L21" s="95">
        <f>VLOOKUP(A21,'[1]District Growth'!$A:$K,6,FALSE)</f>
        <v>37</v>
      </c>
      <c r="M21" s="3">
        <f t="shared" si="0"/>
        <v>0</v>
      </c>
      <c r="N21" s="219">
        <f t="shared" si="1"/>
        <v>0</v>
      </c>
    </row>
    <row r="22" spans="1:14" s="2" customFormat="1" ht="14.25" customHeight="1" x14ac:dyDescent="0.2">
      <c r="A22" s="192">
        <v>2724</v>
      </c>
      <c r="B22" s="162" t="s">
        <v>1491</v>
      </c>
      <c r="C22" s="161">
        <v>22</v>
      </c>
      <c r="D22" s="161">
        <v>20</v>
      </c>
      <c r="E22" s="161">
        <v>20</v>
      </c>
      <c r="F22" s="161">
        <v>21</v>
      </c>
      <c r="G22" s="161">
        <v>18</v>
      </c>
      <c r="H22" s="161">
        <v>15</v>
      </c>
      <c r="I22" s="161">
        <v>14</v>
      </c>
      <c r="J22" s="218">
        <v>14</v>
      </c>
      <c r="K22" s="264">
        <f>VLOOKUP(A22,'[1]District Growth'!$A:$J,5,FALSE)</f>
        <v>13</v>
      </c>
      <c r="L22" s="95">
        <f>VLOOKUP(A22,'[1]District Growth'!$A:$K,6,FALSE)</f>
        <v>13</v>
      </c>
      <c r="M22" s="3">
        <f t="shared" si="0"/>
        <v>0</v>
      </c>
      <c r="N22" s="219">
        <f t="shared" si="1"/>
        <v>0</v>
      </c>
    </row>
    <row r="23" spans="1:14" s="2" customFormat="1" ht="14.25" customHeight="1" x14ac:dyDescent="0.2">
      <c r="A23" s="192">
        <v>2729</v>
      </c>
      <c r="B23" s="162" t="s">
        <v>1473</v>
      </c>
      <c r="C23" s="161">
        <v>25</v>
      </c>
      <c r="D23" s="161">
        <v>21</v>
      </c>
      <c r="E23" s="161">
        <v>22</v>
      </c>
      <c r="F23" s="161">
        <v>19</v>
      </c>
      <c r="G23" s="161">
        <v>14</v>
      </c>
      <c r="H23" s="161">
        <v>13</v>
      </c>
      <c r="I23" s="161">
        <v>12</v>
      </c>
      <c r="J23" s="218">
        <v>18</v>
      </c>
      <c r="K23" s="264">
        <f>VLOOKUP(A23,'[1]District Growth'!$A:$J,5,FALSE)</f>
        <v>17</v>
      </c>
      <c r="L23" s="95">
        <f>VLOOKUP(A23,'[1]District Growth'!$A:$K,6,FALSE)</f>
        <v>17</v>
      </c>
      <c r="M23" s="3">
        <f t="shared" si="0"/>
        <v>0</v>
      </c>
      <c r="N23" s="219">
        <f t="shared" si="1"/>
        <v>0</v>
      </c>
    </row>
    <row r="24" spans="1:14" s="2" customFormat="1" ht="14.25" customHeight="1" x14ac:dyDescent="0.2">
      <c r="A24" s="192">
        <v>2742</v>
      </c>
      <c r="B24" s="162" t="s">
        <v>1453</v>
      </c>
      <c r="C24" s="161">
        <v>26</v>
      </c>
      <c r="D24" s="161">
        <v>28</v>
      </c>
      <c r="E24" s="161">
        <v>24</v>
      </c>
      <c r="F24" s="161">
        <v>24</v>
      </c>
      <c r="G24" s="161">
        <v>27</v>
      </c>
      <c r="H24" s="161">
        <v>25</v>
      </c>
      <c r="I24" s="161">
        <v>21</v>
      </c>
      <c r="J24" s="218">
        <v>14</v>
      </c>
      <c r="K24" s="264">
        <f>VLOOKUP(A24,'[1]District Growth'!$A:$J,5,FALSE)</f>
        <v>19</v>
      </c>
      <c r="L24" s="95">
        <f>VLOOKUP(A24,'[1]District Growth'!$A:$K,6,FALSE)</f>
        <v>19</v>
      </c>
      <c r="M24" s="3">
        <f t="shared" si="0"/>
        <v>0</v>
      </c>
      <c r="N24" s="219">
        <f t="shared" si="1"/>
        <v>0</v>
      </c>
    </row>
    <row r="25" spans="1:14" s="2" customFormat="1" ht="14.25" customHeight="1" x14ac:dyDescent="0.2">
      <c r="A25" s="192">
        <v>2745</v>
      </c>
      <c r="B25" s="162" t="s">
        <v>1476</v>
      </c>
      <c r="C25" s="161">
        <v>36</v>
      </c>
      <c r="D25" s="161">
        <v>40</v>
      </c>
      <c r="E25" s="161">
        <v>38</v>
      </c>
      <c r="F25" s="161">
        <v>41</v>
      </c>
      <c r="G25" s="161">
        <v>40</v>
      </c>
      <c r="H25" s="161">
        <v>35</v>
      </c>
      <c r="I25" s="161">
        <v>37</v>
      </c>
      <c r="J25" s="218">
        <v>17</v>
      </c>
      <c r="K25" s="264">
        <f>VLOOKUP(A25,'[1]District Growth'!$A:$J,5,FALSE)</f>
        <v>36</v>
      </c>
      <c r="L25" s="95">
        <f>VLOOKUP(A25,'[1]District Growth'!$A:$K,6,FALSE)</f>
        <v>36</v>
      </c>
      <c r="M25" s="3">
        <f t="shared" si="0"/>
        <v>0</v>
      </c>
      <c r="N25" s="219">
        <f t="shared" si="1"/>
        <v>0</v>
      </c>
    </row>
    <row r="26" spans="1:14" s="2" customFormat="1" ht="14.25" customHeight="1" x14ac:dyDescent="0.2">
      <c r="A26" s="192">
        <v>2747</v>
      </c>
      <c r="B26" s="162" t="s">
        <v>1466</v>
      </c>
      <c r="C26" s="161">
        <v>22</v>
      </c>
      <c r="D26" s="161">
        <v>23</v>
      </c>
      <c r="E26" s="161">
        <v>20</v>
      </c>
      <c r="F26" s="161">
        <v>16</v>
      </c>
      <c r="G26" s="161">
        <v>15</v>
      </c>
      <c r="H26" s="161">
        <v>18</v>
      </c>
      <c r="I26" s="161">
        <v>18</v>
      </c>
      <c r="J26" s="218">
        <v>19</v>
      </c>
      <c r="K26" s="264">
        <f>VLOOKUP(A26,'[1]District Growth'!$A:$J,5,FALSE)</f>
        <v>24</v>
      </c>
      <c r="L26" s="95">
        <f>VLOOKUP(A26,'[1]District Growth'!$A:$K,6,FALSE)</f>
        <v>24</v>
      </c>
      <c r="M26" s="3">
        <f t="shared" si="0"/>
        <v>0</v>
      </c>
      <c r="N26" s="219">
        <f t="shared" si="1"/>
        <v>0</v>
      </c>
    </row>
    <row r="27" spans="1:14" s="2" customFormat="1" ht="14.25" customHeight="1" x14ac:dyDescent="0.2">
      <c r="A27" s="192">
        <v>2748</v>
      </c>
      <c r="B27" s="162" t="s">
        <v>1496</v>
      </c>
      <c r="C27" s="161">
        <v>19</v>
      </c>
      <c r="D27" s="161">
        <v>17</v>
      </c>
      <c r="E27" s="161">
        <v>19</v>
      </c>
      <c r="F27" s="161">
        <v>23</v>
      </c>
      <c r="G27" s="161">
        <v>25</v>
      </c>
      <c r="H27" s="161">
        <v>21</v>
      </c>
      <c r="I27" s="161">
        <v>23</v>
      </c>
      <c r="J27" s="218">
        <v>56</v>
      </c>
      <c r="K27" s="264">
        <f>VLOOKUP(A27,'[1]District Growth'!$A:$J,5,FALSE)</f>
        <v>17</v>
      </c>
      <c r="L27" s="95">
        <f>VLOOKUP(A27,'[1]District Growth'!$A:$K,6,FALSE)</f>
        <v>17</v>
      </c>
      <c r="M27" s="3">
        <f t="shared" si="0"/>
        <v>0</v>
      </c>
      <c r="N27" s="219">
        <f t="shared" si="1"/>
        <v>0</v>
      </c>
    </row>
    <row r="28" spans="1:14" s="2" customFormat="1" ht="14.25" customHeight="1" x14ac:dyDescent="0.2">
      <c r="A28" s="192">
        <v>2754</v>
      </c>
      <c r="B28" s="162" t="s">
        <v>875</v>
      </c>
      <c r="C28" s="161">
        <v>22</v>
      </c>
      <c r="D28" s="161">
        <v>20</v>
      </c>
      <c r="E28" s="161">
        <v>18</v>
      </c>
      <c r="F28" s="161">
        <v>24</v>
      </c>
      <c r="G28" s="161">
        <v>25</v>
      </c>
      <c r="H28" s="161">
        <v>30</v>
      </c>
      <c r="I28" s="161">
        <v>26</v>
      </c>
      <c r="J28" s="218">
        <v>37</v>
      </c>
      <c r="K28" s="264">
        <f>VLOOKUP(A28,'[1]District Growth'!$A:$J,5,FALSE)</f>
        <v>30</v>
      </c>
      <c r="L28" s="95">
        <f>VLOOKUP(A28,'[1]District Growth'!$A:$K,6,FALSE)</f>
        <v>30</v>
      </c>
      <c r="M28" s="3">
        <f t="shared" si="0"/>
        <v>0</v>
      </c>
      <c r="N28" s="219">
        <f t="shared" si="1"/>
        <v>0</v>
      </c>
    </row>
    <row r="29" spans="1:14" s="2" customFormat="1" ht="14.25" customHeight="1" x14ac:dyDescent="0.2">
      <c r="A29" s="192">
        <v>2772</v>
      </c>
      <c r="B29" s="162" t="s">
        <v>1484</v>
      </c>
      <c r="C29" s="161">
        <v>34</v>
      </c>
      <c r="D29" s="161">
        <v>44</v>
      </c>
      <c r="E29" s="161">
        <v>47</v>
      </c>
      <c r="F29" s="161">
        <v>48</v>
      </c>
      <c r="G29" s="161">
        <v>44</v>
      </c>
      <c r="H29" s="161">
        <v>36</v>
      </c>
      <c r="I29" s="161">
        <v>33</v>
      </c>
      <c r="J29" s="218">
        <v>30</v>
      </c>
      <c r="K29" s="264">
        <f>VLOOKUP(A29,'[1]District Growth'!$A:$J,5,FALSE)</f>
        <v>30</v>
      </c>
      <c r="L29" s="95">
        <f>VLOOKUP(A29,'[1]District Growth'!$A:$K,6,FALSE)</f>
        <v>30</v>
      </c>
      <c r="M29" s="3">
        <f t="shared" si="0"/>
        <v>0</v>
      </c>
      <c r="N29" s="219">
        <f t="shared" si="1"/>
        <v>0</v>
      </c>
    </row>
    <row r="30" spans="1:14" s="2" customFormat="1" ht="14.25" customHeight="1" x14ac:dyDescent="0.2">
      <c r="A30" s="192">
        <v>2773</v>
      </c>
      <c r="B30" s="162" t="s">
        <v>1490</v>
      </c>
      <c r="C30" s="161">
        <v>30</v>
      </c>
      <c r="D30" s="161">
        <v>27</v>
      </c>
      <c r="E30" s="161">
        <v>26</v>
      </c>
      <c r="F30" s="161">
        <v>28</v>
      </c>
      <c r="G30" s="161">
        <v>26</v>
      </c>
      <c r="H30" s="161">
        <v>31</v>
      </c>
      <c r="I30" s="161">
        <v>30</v>
      </c>
      <c r="J30" s="218">
        <v>28</v>
      </c>
      <c r="K30" s="264">
        <f>VLOOKUP(A30,'[1]District Growth'!$A:$J,5,FALSE)</f>
        <v>27</v>
      </c>
      <c r="L30" s="95">
        <f>VLOOKUP(A30,'[1]District Growth'!$A:$K,6,FALSE)</f>
        <v>27</v>
      </c>
      <c r="M30" s="3">
        <f t="shared" si="0"/>
        <v>0</v>
      </c>
      <c r="N30" s="219">
        <f t="shared" si="1"/>
        <v>0</v>
      </c>
    </row>
    <row r="31" spans="1:14" s="2" customFormat="1" ht="14.25" customHeight="1" x14ac:dyDescent="0.2">
      <c r="A31" s="192">
        <v>21301</v>
      </c>
      <c r="B31" s="162" t="s">
        <v>1492</v>
      </c>
      <c r="C31" s="161">
        <v>21</v>
      </c>
      <c r="D31" s="161">
        <v>23</v>
      </c>
      <c r="E31" s="161">
        <v>24</v>
      </c>
      <c r="F31" s="161">
        <v>26</v>
      </c>
      <c r="G31" s="161">
        <v>30</v>
      </c>
      <c r="H31" s="161">
        <v>31</v>
      </c>
      <c r="I31" s="161">
        <v>30</v>
      </c>
      <c r="J31" s="218">
        <v>39</v>
      </c>
      <c r="K31" s="264">
        <f>VLOOKUP(A31,'[1]District Growth'!$A:$J,5,FALSE)</f>
        <v>26</v>
      </c>
      <c r="L31" s="95">
        <f>VLOOKUP(A31,'[1]District Growth'!$A:$K,6,FALSE)</f>
        <v>26</v>
      </c>
      <c r="M31" s="3">
        <f t="shared" si="0"/>
        <v>0</v>
      </c>
      <c r="N31" s="219">
        <f t="shared" si="1"/>
        <v>0</v>
      </c>
    </row>
    <row r="32" spans="1:14" s="2" customFormat="1" ht="14.25" customHeight="1" x14ac:dyDescent="0.2">
      <c r="A32" s="192">
        <v>22803</v>
      </c>
      <c r="B32" s="162" t="s">
        <v>1487</v>
      </c>
      <c r="C32" s="161">
        <v>30</v>
      </c>
      <c r="D32" s="161">
        <v>30</v>
      </c>
      <c r="E32" s="161">
        <v>27</v>
      </c>
      <c r="F32" s="161">
        <v>31</v>
      </c>
      <c r="G32" s="161">
        <v>31</v>
      </c>
      <c r="H32" s="161">
        <v>29</v>
      </c>
      <c r="I32" s="161">
        <v>25</v>
      </c>
      <c r="J32" s="218">
        <v>53</v>
      </c>
      <c r="K32" s="264">
        <f>VLOOKUP(A32,'[1]District Growth'!$A:$J,5,FALSE)</f>
        <v>22</v>
      </c>
      <c r="L32" s="95">
        <f>VLOOKUP(A32,'[1]District Growth'!$A:$K,6,FALSE)</f>
        <v>22</v>
      </c>
      <c r="M32" s="3">
        <f t="shared" si="0"/>
        <v>0</v>
      </c>
      <c r="N32" s="219">
        <f t="shared" si="1"/>
        <v>0</v>
      </c>
    </row>
    <row r="33" spans="1:14" s="2" customFormat="1" ht="14.25" customHeight="1" x14ac:dyDescent="0.2">
      <c r="A33" s="192">
        <v>28193</v>
      </c>
      <c r="B33" s="162" t="s">
        <v>1463</v>
      </c>
      <c r="C33" s="161">
        <v>11</v>
      </c>
      <c r="D33" s="161">
        <v>10</v>
      </c>
      <c r="E33" s="161">
        <v>10</v>
      </c>
      <c r="F33" s="161">
        <v>12</v>
      </c>
      <c r="G33" s="161">
        <v>8</v>
      </c>
      <c r="H33" s="161">
        <v>7</v>
      </c>
      <c r="I33" s="161">
        <v>16</v>
      </c>
      <c r="J33" s="218">
        <v>20</v>
      </c>
      <c r="K33" s="264">
        <f>VLOOKUP(A33,'[1]District Growth'!$A:$J,5,FALSE)</f>
        <v>12</v>
      </c>
      <c r="L33" s="95">
        <f>VLOOKUP(A33,'[1]District Growth'!$A:$K,6,FALSE)</f>
        <v>12</v>
      </c>
      <c r="M33" s="3">
        <f t="shared" si="0"/>
        <v>0</v>
      </c>
      <c r="N33" s="219">
        <f t="shared" si="1"/>
        <v>0</v>
      </c>
    </row>
    <row r="34" spans="1:14" s="2" customFormat="1" ht="14.25" customHeight="1" x14ac:dyDescent="0.2">
      <c r="A34" s="192">
        <v>82637</v>
      </c>
      <c r="B34" s="162" t="s">
        <v>1464</v>
      </c>
      <c r="C34" s="161">
        <v>13</v>
      </c>
      <c r="D34" s="161">
        <v>14</v>
      </c>
      <c r="E34" s="161">
        <v>16</v>
      </c>
      <c r="F34" s="161">
        <v>19</v>
      </c>
      <c r="G34" s="161">
        <v>13</v>
      </c>
      <c r="H34" s="161">
        <v>12</v>
      </c>
      <c r="I34" s="161">
        <v>15</v>
      </c>
      <c r="J34" s="218">
        <v>17</v>
      </c>
      <c r="K34" s="264">
        <f>VLOOKUP(A34,'[1]District Growth'!$A:$J,5,FALSE)</f>
        <v>17</v>
      </c>
      <c r="L34" s="95">
        <f>VLOOKUP(A34,'[1]District Growth'!$A:$K,6,FALSE)</f>
        <v>17</v>
      </c>
      <c r="M34" s="3">
        <f t="shared" si="0"/>
        <v>0</v>
      </c>
      <c r="N34" s="219">
        <f t="shared" si="1"/>
        <v>0</v>
      </c>
    </row>
    <row r="35" spans="1:14" s="2" customFormat="1" ht="14.25" customHeight="1" x14ac:dyDescent="0.2">
      <c r="A35" s="192">
        <v>82984</v>
      </c>
      <c r="B35" s="162" t="s">
        <v>1458</v>
      </c>
      <c r="C35" s="161">
        <v>36</v>
      </c>
      <c r="D35" s="161">
        <v>34</v>
      </c>
      <c r="E35" s="161">
        <v>29</v>
      </c>
      <c r="F35" s="161">
        <v>28</v>
      </c>
      <c r="G35" s="161">
        <v>25</v>
      </c>
      <c r="H35" s="161">
        <v>21</v>
      </c>
      <c r="I35" s="161">
        <v>21</v>
      </c>
      <c r="J35" s="200">
        <f>VLOOKUP(A35,'[1]District Growth'!$A:$J,4,FALSE)</f>
        <v>0</v>
      </c>
      <c r="K35" s="264">
        <f>VLOOKUP(A35,'[1]District Growth'!$A:$J,5,FALSE)</f>
        <v>22</v>
      </c>
      <c r="L35" s="95">
        <f>VLOOKUP(A35,'[1]District Growth'!$A:$K,6,FALSE)</f>
        <v>22</v>
      </c>
      <c r="M35" s="3">
        <f t="shared" ref="M35:M66" si="2">L35-K35</f>
        <v>0</v>
      </c>
      <c r="N35" s="219">
        <f t="shared" ref="N35:N56" si="3">(L35/K35)-1</f>
        <v>0</v>
      </c>
    </row>
    <row r="36" spans="1:14" s="2" customFormat="1" ht="14.25" customHeight="1" x14ac:dyDescent="0.2">
      <c r="A36" s="192">
        <v>22662</v>
      </c>
      <c r="B36" s="162" t="s">
        <v>1480</v>
      </c>
      <c r="C36" s="161">
        <v>80</v>
      </c>
      <c r="D36" s="161">
        <v>85</v>
      </c>
      <c r="E36" s="161">
        <v>83</v>
      </c>
      <c r="F36" s="161">
        <v>86</v>
      </c>
      <c r="G36" s="161">
        <v>106</v>
      </c>
      <c r="H36" s="161">
        <v>111</v>
      </c>
      <c r="I36" s="161">
        <v>104</v>
      </c>
      <c r="J36" s="218">
        <v>54</v>
      </c>
      <c r="K36" s="264">
        <f>VLOOKUP(A36,'[1]District Growth'!$A:$J,5,FALSE)</f>
        <v>110</v>
      </c>
      <c r="L36" s="95">
        <f>VLOOKUP(A36,'[1]District Growth'!$A:$K,6,FALSE)</f>
        <v>110</v>
      </c>
      <c r="M36" s="3">
        <f t="shared" si="2"/>
        <v>0</v>
      </c>
      <c r="N36" s="219">
        <f t="shared" si="3"/>
        <v>0</v>
      </c>
    </row>
    <row r="37" spans="1:14" s="2" customFormat="1" ht="14.25" customHeight="1" x14ac:dyDescent="0.2">
      <c r="A37" s="192">
        <v>2727</v>
      </c>
      <c r="B37" s="162" t="s">
        <v>1501</v>
      </c>
      <c r="C37" s="161">
        <v>74</v>
      </c>
      <c r="D37" s="161">
        <v>72</v>
      </c>
      <c r="E37" s="161">
        <v>68</v>
      </c>
      <c r="F37" s="161">
        <v>65</v>
      </c>
      <c r="G37" s="161">
        <v>62</v>
      </c>
      <c r="H37" s="161">
        <v>66</v>
      </c>
      <c r="I37" s="161">
        <v>68</v>
      </c>
      <c r="J37" s="218">
        <v>68</v>
      </c>
      <c r="K37" s="264">
        <f>VLOOKUP(A37,'[1]District Growth'!$A:$J,5,FALSE)</f>
        <v>55</v>
      </c>
      <c r="L37" s="95">
        <f>VLOOKUP(A37,'[1]District Growth'!$A:$K,6,FALSE)</f>
        <v>55</v>
      </c>
      <c r="M37" s="3">
        <f t="shared" si="2"/>
        <v>0</v>
      </c>
      <c r="N37" s="219">
        <f t="shared" si="3"/>
        <v>0</v>
      </c>
    </row>
    <row r="38" spans="1:14" s="2" customFormat="1" ht="14.25" customHeight="1" x14ac:dyDescent="0.2">
      <c r="A38" s="192">
        <v>27684</v>
      </c>
      <c r="B38" s="163" t="s">
        <v>1469</v>
      </c>
      <c r="C38" s="161">
        <v>70</v>
      </c>
      <c r="D38" s="161">
        <v>76</v>
      </c>
      <c r="E38" s="161">
        <v>78</v>
      </c>
      <c r="F38" s="161">
        <v>86</v>
      </c>
      <c r="G38" s="161">
        <v>82</v>
      </c>
      <c r="H38" s="161">
        <v>81</v>
      </c>
      <c r="I38" s="161">
        <v>83</v>
      </c>
      <c r="J38" s="218">
        <v>11</v>
      </c>
      <c r="K38" s="264">
        <f>VLOOKUP(A38,'[1]District Growth'!$A:$J,5,FALSE)</f>
        <v>90</v>
      </c>
      <c r="L38" s="95">
        <f>VLOOKUP(A38,'[1]District Growth'!$A:$K,6,FALSE)</f>
        <v>89</v>
      </c>
      <c r="M38" s="3">
        <f t="shared" si="2"/>
        <v>-1</v>
      </c>
      <c r="N38" s="219">
        <f t="shared" si="3"/>
        <v>-1.1111111111111072E-2</v>
      </c>
    </row>
    <row r="39" spans="1:14" s="2" customFormat="1" ht="14.25" customHeight="1" x14ac:dyDescent="0.2">
      <c r="A39" s="192">
        <v>2739</v>
      </c>
      <c r="B39" s="163" t="s">
        <v>1499</v>
      </c>
      <c r="C39" s="161">
        <v>87</v>
      </c>
      <c r="D39" s="161">
        <v>91</v>
      </c>
      <c r="E39" s="161">
        <v>89</v>
      </c>
      <c r="F39" s="161">
        <v>92</v>
      </c>
      <c r="G39" s="161">
        <v>90</v>
      </c>
      <c r="H39" s="161">
        <v>88</v>
      </c>
      <c r="I39" s="161">
        <v>89</v>
      </c>
      <c r="J39" s="218">
        <v>18</v>
      </c>
      <c r="K39" s="264">
        <f>VLOOKUP(A39,'[1]District Growth'!$A:$J,5,FALSE)</f>
        <v>72</v>
      </c>
      <c r="L39" s="95">
        <f>VLOOKUP(A39,'[1]District Growth'!$A:$K,6,FALSE)</f>
        <v>71</v>
      </c>
      <c r="M39" s="3">
        <f t="shared" si="2"/>
        <v>-1</v>
      </c>
      <c r="N39" s="219">
        <f t="shared" si="3"/>
        <v>-1.388888888888884E-2</v>
      </c>
    </row>
    <row r="40" spans="1:14" s="2" customFormat="1" ht="14.25" customHeight="1" x14ac:dyDescent="0.2">
      <c r="A40" s="192">
        <v>2737</v>
      </c>
      <c r="B40" s="163" t="s">
        <v>1482</v>
      </c>
      <c r="C40" s="161">
        <v>64</v>
      </c>
      <c r="D40" s="161">
        <v>63</v>
      </c>
      <c r="E40" s="161">
        <v>66</v>
      </c>
      <c r="F40" s="161">
        <v>62</v>
      </c>
      <c r="G40" s="161">
        <v>63</v>
      </c>
      <c r="H40" s="161">
        <v>65</v>
      </c>
      <c r="I40" s="161">
        <v>65</v>
      </c>
      <c r="J40" s="218">
        <v>83</v>
      </c>
      <c r="K40" s="264">
        <f>VLOOKUP(A40,'[1]District Growth'!$A:$J,5,FALSE)</f>
        <v>55</v>
      </c>
      <c r="L40" s="95">
        <f>VLOOKUP(A40,'[1]District Growth'!$A:$K,6,FALSE)</f>
        <v>54</v>
      </c>
      <c r="M40" s="3">
        <f t="shared" si="2"/>
        <v>-1</v>
      </c>
      <c r="N40" s="219">
        <f t="shared" si="3"/>
        <v>-1.8181818181818188E-2</v>
      </c>
    </row>
    <row r="41" spans="1:14" s="2" customFormat="1" ht="14.25" customHeight="1" x14ac:dyDescent="0.2">
      <c r="A41" s="192">
        <v>2749</v>
      </c>
      <c r="B41" s="163" t="s">
        <v>1485</v>
      </c>
      <c r="C41" s="161">
        <v>88</v>
      </c>
      <c r="D41" s="161">
        <v>82</v>
      </c>
      <c r="E41" s="161">
        <v>68</v>
      </c>
      <c r="F41" s="161">
        <v>54</v>
      </c>
      <c r="G41" s="161">
        <v>60</v>
      </c>
      <c r="H41" s="161">
        <v>56</v>
      </c>
      <c r="I41" s="161">
        <v>57</v>
      </c>
      <c r="J41" s="218">
        <v>16</v>
      </c>
      <c r="K41" s="264">
        <f>VLOOKUP(A41,'[1]District Growth'!$A:$J,5,FALSE)</f>
        <v>53</v>
      </c>
      <c r="L41" s="95">
        <f>VLOOKUP(A41,'[1]District Growth'!$A:$K,6,FALSE)</f>
        <v>52</v>
      </c>
      <c r="M41" s="3">
        <f t="shared" si="2"/>
        <v>-1</v>
      </c>
      <c r="N41" s="219">
        <f t="shared" si="3"/>
        <v>-1.8867924528301883E-2</v>
      </c>
    </row>
    <row r="42" spans="1:14" s="2" customFormat="1" ht="14.25" customHeight="1" x14ac:dyDescent="0.2">
      <c r="A42" s="192">
        <v>2730</v>
      </c>
      <c r="B42" s="163" t="s">
        <v>1474</v>
      </c>
      <c r="C42" s="161">
        <v>45</v>
      </c>
      <c r="D42" s="161">
        <v>41</v>
      </c>
      <c r="E42" s="161">
        <v>40</v>
      </c>
      <c r="F42" s="161">
        <v>42</v>
      </c>
      <c r="G42" s="161">
        <v>44</v>
      </c>
      <c r="H42" s="161">
        <v>43</v>
      </c>
      <c r="I42" s="161">
        <v>52</v>
      </c>
      <c r="J42" s="218">
        <v>55</v>
      </c>
      <c r="K42" s="264">
        <f>VLOOKUP(A42,'[1]District Growth'!$A:$J,5,FALSE)</f>
        <v>51</v>
      </c>
      <c r="L42" s="95">
        <f>VLOOKUP(A42,'[1]District Growth'!$A:$K,6,FALSE)</f>
        <v>50</v>
      </c>
      <c r="M42" s="3">
        <f t="shared" si="2"/>
        <v>-1</v>
      </c>
      <c r="N42" s="219">
        <f t="shared" si="3"/>
        <v>-1.9607843137254943E-2</v>
      </c>
    </row>
    <row r="43" spans="1:14" s="2" customFormat="1" ht="14.25" customHeight="1" x14ac:dyDescent="0.2">
      <c r="A43" s="192">
        <v>2763</v>
      </c>
      <c r="B43" s="163" t="s">
        <v>1461</v>
      </c>
      <c r="C43" s="161">
        <v>47</v>
      </c>
      <c r="D43" s="161">
        <v>47</v>
      </c>
      <c r="E43" s="161">
        <v>48</v>
      </c>
      <c r="F43" s="161">
        <v>45</v>
      </c>
      <c r="G43" s="161">
        <v>50</v>
      </c>
      <c r="H43" s="161">
        <v>43</v>
      </c>
      <c r="I43" s="161">
        <v>42</v>
      </c>
      <c r="J43" s="218">
        <v>22</v>
      </c>
      <c r="K43" s="264">
        <f>VLOOKUP(A43,'[1]District Growth'!$A:$J,5,FALSE)</f>
        <v>49</v>
      </c>
      <c r="L43" s="95">
        <f>VLOOKUP(A43,'[1]District Growth'!$A:$K,6,FALSE)</f>
        <v>48</v>
      </c>
      <c r="M43" s="3">
        <f t="shared" si="2"/>
        <v>-1</v>
      </c>
      <c r="N43" s="219">
        <f t="shared" si="3"/>
        <v>-2.0408163265306145E-2</v>
      </c>
    </row>
    <row r="44" spans="1:14" s="2" customFormat="1" ht="14.25" customHeight="1" x14ac:dyDescent="0.2">
      <c r="A44" s="192">
        <v>2736</v>
      </c>
      <c r="B44" s="163" t="s">
        <v>1459</v>
      </c>
      <c r="C44" s="161">
        <v>69</v>
      </c>
      <c r="D44" s="161">
        <v>68</v>
      </c>
      <c r="E44" s="161">
        <v>60</v>
      </c>
      <c r="F44" s="161">
        <v>60</v>
      </c>
      <c r="G44" s="161">
        <v>52</v>
      </c>
      <c r="H44" s="161">
        <v>53</v>
      </c>
      <c r="I44" s="161">
        <v>42</v>
      </c>
      <c r="J44" s="218">
        <v>56</v>
      </c>
      <c r="K44" s="264">
        <f>VLOOKUP(A44,'[1]District Growth'!$A:$J,5,FALSE)</f>
        <v>46</v>
      </c>
      <c r="L44" s="95">
        <f>VLOOKUP(A44,'[1]District Growth'!$A:$K,6,FALSE)</f>
        <v>45</v>
      </c>
      <c r="M44" s="3">
        <f t="shared" si="2"/>
        <v>-1</v>
      </c>
      <c r="N44" s="219">
        <f t="shared" si="3"/>
        <v>-2.1739130434782594E-2</v>
      </c>
    </row>
    <row r="45" spans="1:14" s="2" customFormat="1" ht="14.25" customHeight="1" x14ac:dyDescent="0.2">
      <c r="A45" s="192">
        <v>2753</v>
      </c>
      <c r="B45" s="163" t="s">
        <v>1472</v>
      </c>
      <c r="C45" s="161">
        <v>133</v>
      </c>
      <c r="D45" s="161">
        <v>127</v>
      </c>
      <c r="E45" s="161">
        <v>128</v>
      </c>
      <c r="F45" s="161">
        <v>109</v>
      </c>
      <c r="G45" s="161">
        <v>117</v>
      </c>
      <c r="H45" s="161">
        <v>113</v>
      </c>
      <c r="I45" s="161">
        <v>106</v>
      </c>
      <c r="J45" s="218">
        <v>29</v>
      </c>
      <c r="K45" s="264">
        <f>VLOOKUP(A45,'[1]District Growth'!$A:$J,5,FALSE)</f>
        <v>94</v>
      </c>
      <c r="L45" s="95">
        <f>VLOOKUP(A45,'[1]District Growth'!$A:$K,6,FALSE)</f>
        <v>91</v>
      </c>
      <c r="M45" s="3">
        <f t="shared" si="2"/>
        <v>-3</v>
      </c>
      <c r="N45" s="219">
        <f t="shared" si="3"/>
        <v>-3.1914893617021267E-2</v>
      </c>
    </row>
    <row r="46" spans="1:14" s="2" customFormat="1" ht="14.25" customHeight="1" x14ac:dyDescent="0.2">
      <c r="A46" s="192">
        <v>2741</v>
      </c>
      <c r="B46" s="163" t="s">
        <v>1481</v>
      </c>
      <c r="C46" s="161">
        <v>78</v>
      </c>
      <c r="D46" s="161">
        <v>79</v>
      </c>
      <c r="E46" s="161">
        <v>78</v>
      </c>
      <c r="F46" s="161">
        <v>77</v>
      </c>
      <c r="G46" s="161">
        <v>73</v>
      </c>
      <c r="H46" s="161">
        <v>69</v>
      </c>
      <c r="I46" s="161">
        <v>65</v>
      </c>
      <c r="J46" s="218">
        <v>15</v>
      </c>
      <c r="K46" s="264">
        <f>VLOOKUP(A46,'[1]District Growth'!$A:$J,5,FALSE)</f>
        <v>59</v>
      </c>
      <c r="L46" s="95">
        <f>VLOOKUP(A46,'[1]District Growth'!$A:$K,6,FALSE)</f>
        <v>57</v>
      </c>
      <c r="M46" s="3">
        <f t="shared" si="2"/>
        <v>-2</v>
      </c>
      <c r="N46" s="219">
        <f t="shared" si="3"/>
        <v>-3.3898305084745783E-2</v>
      </c>
    </row>
    <row r="47" spans="1:14" s="2" customFormat="1" ht="14.25" customHeight="1" x14ac:dyDescent="0.2">
      <c r="A47" s="192">
        <v>2765</v>
      </c>
      <c r="B47" s="163" t="s">
        <v>1479</v>
      </c>
      <c r="C47" s="161">
        <v>46</v>
      </c>
      <c r="D47" s="161">
        <v>42</v>
      </c>
      <c r="E47" s="161">
        <v>40</v>
      </c>
      <c r="F47" s="161">
        <v>41</v>
      </c>
      <c r="G47" s="161">
        <v>45</v>
      </c>
      <c r="H47" s="161">
        <v>54</v>
      </c>
      <c r="I47" s="161">
        <v>52</v>
      </c>
      <c r="J47" s="218">
        <v>77</v>
      </c>
      <c r="K47" s="264">
        <f>VLOOKUP(A47,'[1]District Growth'!$A:$J,5,FALSE)</f>
        <v>52</v>
      </c>
      <c r="L47" s="95">
        <f>VLOOKUP(A47,'[1]District Growth'!$A:$K,6,FALSE)</f>
        <v>50</v>
      </c>
      <c r="M47" s="3">
        <f t="shared" si="2"/>
        <v>-2</v>
      </c>
      <c r="N47" s="219">
        <f t="shared" si="3"/>
        <v>-3.8461538461538436E-2</v>
      </c>
    </row>
    <row r="48" spans="1:14" s="2" customFormat="1" ht="14.25" customHeight="1" x14ac:dyDescent="0.2">
      <c r="A48" s="192">
        <v>2767</v>
      </c>
      <c r="B48" s="163" t="s">
        <v>1455</v>
      </c>
      <c r="C48" s="161">
        <v>40</v>
      </c>
      <c r="D48" s="161">
        <v>38</v>
      </c>
      <c r="E48" s="161">
        <v>31</v>
      </c>
      <c r="F48" s="161">
        <v>32</v>
      </c>
      <c r="G48" s="161">
        <v>41</v>
      </c>
      <c r="H48" s="161">
        <v>44</v>
      </c>
      <c r="I48" s="161">
        <v>44</v>
      </c>
      <c r="J48" s="218">
        <v>35</v>
      </c>
      <c r="K48" s="264">
        <f>VLOOKUP(A48,'[1]District Growth'!$A:$J,5,FALSE)</f>
        <v>48</v>
      </c>
      <c r="L48" s="95">
        <f>VLOOKUP(A48,'[1]District Growth'!$A:$K,6,FALSE)</f>
        <v>46</v>
      </c>
      <c r="M48" s="3">
        <f t="shared" si="2"/>
        <v>-2</v>
      </c>
      <c r="N48" s="219">
        <f t="shared" si="3"/>
        <v>-4.166666666666663E-2</v>
      </c>
    </row>
    <row r="49" spans="1:14" s="2" customFormat="1" ht="14.25" customHeight="1" x14ac:dyDescent="0.2">
      <c r="A49" s="192">
        <v>2769</v>
      </c>
      <c r="B49" s="163" t="s">
        <v>1470</v>
      </c>
      <c r="C49" s="161">
        <v>58</v>
      </c>
      <c r="D49" s="161">
        <v>57</v>
      </c>
      <c r="E49" s="161">
        <v>54</v>
      </c>
      <c r="F49" s="161">
        <v>51</v>
      </c>
      <c r="G49" s="161">
        <v>46</v>
      </c>
      <c r="H49" s="161">
        <v>49</v>
      </c>
      <c r="I49" s="161">
        <v>45</v>
      </c>
      <c r="J49" s="218">
        <v>48</v>
      </c>
      <c r="K49" s="264">
        <f>VLOOKUP(A49,'[1]District Growth'!$A:$J,5,FALSE)</f>
        <v>46</v>
      </c>
      <c r="L49" s="95">
        <f>VLOOKUP(A49,'[1]District Growth'!$A:$K,6,FALSE)</f>
        <v>44</v>
      </c>
      <c r="M49" s="3">
        <f t="shared" si="2"/>
        <v>-2</v>
      </c>
      <c r="N49" s="219">
        <f t="shared" si="3"/>
        <v>-4.3478260869565188E-2</v>
      </c>
    </row>
    <row r="50" spans="1:14" s="2" customFormat="1" ht="14.25" customHeight="1" x14ac:dyDescent="0.2">
      <c r="A50" s="192">
        <v>2731</v>
      </c>
      <c r="B50" s="163" t="s">
        <v>1471</v>
      </c>
      <c r="C50" s="161">
        <v>73</v>
      </c>
      <c r="D50" s="161">
        <v>75</v>
      </c>
      <c r="E50" s="161">
        <v>73</v>
      </c>
      <c r="F50" s="161">
        <v>76</v>
      </c>
      <c r="G50" s="161">
        <v>79</v>
      </c>
      <c r="H50" s="161">
        <v>78</v>
      </c>
      <c r="I50" s="161">
        <v>82</v>
      </c>
      <c r="J50" s="218">
        <v>84</v>
      </c>
      <c r="K50" s="264">
        <f>VLOOKUP(A50,'[1]District Growth'!$A:$J,5,FALSE)</f>
        <v>87</v>
      </c>
      <c r="L50" s="95">
        <f>VLOOKUP(A50,'[1]District Growth'!$A:$K,6,FALSE)</f>
        <v>83</v>
      </c>
      <c r="M50" s="3">
        <f t="shared" si="2"/>
        <v>-4</v>
      </c>
      <c r="N50" s="219">
        <f t="shared" si="3"/>
        <v>-4.5977011494252928E-2</v>
      </c>
    </row>
    <row r="51" spans="1:14" s="2" customFormat="1" ht="14.25" customHeight="1" x14ac:dyDescent="0.2">
      <c r="A51" s="192">
        <v>2732</v>
      </c>
      <c r="B51" s="163" t="s">
        <v>1486</v>
      </c>
      <c r="C51" s="161">
        <v>152</v>
      </c>
      <c r="D51" s="161">
        <v>150</v>
      </c>
      <c r="E51" s="161">
        <v>153</v>
      </c>
      <c r="F51" s="161">
        <v>150</v>
      </c>
      <c r="G51" s="161">
        <v>143</v>
      </c>
      <c r="H51" s="161">
        <v>141</v>
      </c>
      <c r="I51" s="161">
        <v>132</v>
      </c>
      <c r="J51" s="218">
        <v>131</v>
      </c>
      <c r="K51" s="264">
        <f>VLOOKUP(A51,'[1]District Growth'!$A:$J,5,FALSE)</f>
        <v>125</v>
      </c>
      <c r="L51" s="95">
        <f>VLOOKUP(A51,'[1]District Growth'!$A:$K,6,FALSE)</f>
        <v>119</v>
      </c>
      <c r="M51" s="3">
        <f t="shared" si="2"/>
        <v>-6</v>
      </c>
      <c r="N51" s="219">
        <f t="shared" si="3"/>
        <v>-4.8000000000000043E-2</v>
      </c>
    </row>
    <row r="52" spans="1:14" s="2" customFormat="1" ht="14.25" customHeight="1" x14ac:dyDescent="0.2">
      <c r="A52" s="192">
        <v>2766</v>
      </c>
      <c r="B52" s="163" t="s">
        <v>1494</v>
      </c>
      <c r="C52" s="161">
        <v>70</v>
      </c>
      <c r="D52" s="161">
        <v>77</v>
      </c>
      <c r="E52" s="161">
        <v>75</v>
      </c>
      <c r="F52" s="161">
        <v>74</v>
      </c>
      <c r="G52" s="161">
        <v>69</v>
      </c>
      <c r="H52" s="161">
        <v>71</v>
      </c>
      <c r="I52" s="161">
        <v>74</v>
      </c>
      <c r="J52" s="218">
        <v>43</v>
      </c>
      <c r="K52" s="264">
        <f>VLOOKUP(A52,'[1]District Growth'!$A:$J,5,FALSE)</f>
        <v>67</v>
      </c>
      <c r="L52" s="95">
        <f>VLOOKUP(A52,'[1]District Growth'!$A:$K,6,FALSE)</f>
        <v>63</v>
      </c>
      <c r="M52" s="3">
        <f t="shared" si="2"/>
        <v>-4</v>
      </c>
      <c r="N52" s="219">
        <f t="shared" si="3"/>
        <v>-5.9701492537313383E-2</v>
      </c>
    </row>
    <row r="53" spans="1:14" s="2" customFormat="1" ht="14.25" customHeight="1" x14ac:dyDescent="0.2">
      <c r="A53" s="192">
        <v>2743</v>
      </c>
      <c r="B53" s="163" t="s">
        <v>1456</v>
      </c>
      <c r="C53" s="161">
        <v>42</v>
      </c>
      <c r="D53" s="161">
        <v>41</v>
      </c>
      <c r="E53" s="161">
        <v>34</v>
      </c>
      <c r="F53" s="161">
        <v>28</v>
      </c>
      <c r="G53" s="161">
        <v>25</v>
      </c>
      <c r="H53" s="161">
        <v>24</v>
      </c>
      <c r="I53" s="161">
        <v>14</v>
      </c>
      <c r="J53" s="218">
        <v>368</v>
      </c>
      <c r="K53" s="264">
        <f>VLOOKUP(A53,'[1]District Growth'!$A:$J,5,FALSE)</f>
        <v>16</v>
      </c>
      <c r="L53" s="95">
        <f>VLOOKUP(A53,'[1]District Growth'!$A:$K,6,FALSE)</f>
        <v>15</v>
      </c>
      <c r="M53" s="3">
        <f t="shared" si="2"/>
        <v>-1</v>
      </c>
      <c r="N53" s="219">
        <f t="shared" si="3"/>
        <v>-6.25E-2</v>
      </c>
    </row>
    <row r="54" spans="1:14" s="2" customFormat="1" ht="14.25" customHeight="1" x14ac:dyDescent="0.2">
      <c r="A54" s="192">
        <v>2746</v>
      </c>
      <c r="B54" s="163" t="s">
        <v>1452</v>
      </c>
      <c r="C54" s="161">
        <v>12</v>
      </c>
      <c r="D54" s="161">
        <v>13</v>
      </c>
      <c r="E54" s="161">
        <v>16</v>
      </c>
      <c r="F54" s="161">
        <v>15</v>
      </c>
      <c r="G54" s="161">
        <v>15</v>
      </c>
      <c r="H54" s="161">
        <v>13</v>
      </c>
      <c r="I54" s="161">
        <v>13</v>
      </c>
      <c r="J54" s="218">
        <v>23</v>
      </c>
      <c r="K54" s="264">
        <f>VLOOKUP(A54,'[1]District Growth'!$A:$J,5,FALSE)</f>
        <v>24</v>
      </c>
      <c r="L54" s="95">
        <f>VLOOKUP(A54,'[1]District Growth'!$A:$K,6,FALSE)</f>
        <v>22</v>
      </c>
      <c r="M54" s="3">
        <f t="shared" si="2"/>
        <v>-2</v>
      </c>
      <c r="N54" s="219">
        <f t="shared" si="3"/>
        <v>-8.333333333333337E-2</v>
      </c>
    </row>
    <row r="55" spans="1:14" s="2" customFormat="1" ht="14.25" customHeight="1" x14ac:dyDescent="0.2">
      <c r="A55" s="192">
        <v>86490</v>
      </c>
      <c r="B55" s="163" t="s">
        <v>1451</v>
      </c>
      <c r="C55" s="161"/>
      <c r="D55" s="161"/>
      <c r="E55" s="161"/>
      <c r="F55" s="161"/>
      <c r="G55" s="161">
        <v>22</v>
      </c>
      <c r="H55" s="161">
        <v>21</v>
      </c>
      <c r="I55" s="161">
        <v>23</v>
      </c>
      <c r="J55" s="274">
        <f>VLOOKUP(A55,'[1]District Growth'!$A:$J,4,FALSE)</f>
        <v>0</v>
      </c>
      <c r="K55" s="264">
        <f>VLOOKUP(A55,'[1]District Growth'!$A:$J,5,FALSE)</f>
        <v>29</v>
      </c>
      <c r="L55" s="95">
        <f>VLOOKUP(A55,'[1]District Growth'!$A:$K,6,FALSE)</f>
        <v>22</v>
      </c>
      <c r="M55" s="3">
        <f t="shared" si="2"/>
        <v>-7</v>
      </c>
      <c r="N55" s="219">
        <f t="shared" si="3"/>
        <v>-0.24137931034482762</v>
      </c>
    </row>
    <row r="56" spans="1:14" s="2" customFormat="1" ht="14.25" customHeight="1" x14ac:dyDescent="0.2">
      <c r="A56" s="192">
        <v>2768</v>
      </c>
      <c r="B56" s="163" t="s">
        <v>1488</v>
      </c>
      <c r="C56" s="161">
        <v>35</v>
      </c>
      <c r="D56" s="161">
        <v>30</v>
      </c>
      <c r="E56" s="161">
        <v>31</v>
      </c>
      <c r="F56" s="161">
        <v>34</v>
      </c>
      <c r="G56" s="161">
        <v>37</v>
      </c>
      <c r="H56" s="161">
        <v>34</v>
      </c>
      <c r="I56" s="161">
        <v>36</v>
      </c>
      <c r="J56" s="261">
        <v>45</v>
      </c>
      <c r="K56" s="264">
        <f>VLOOKUP(A56,'[1]District Growth'!$A:$J,5,FALSE)</f>
        <v>33</v>
      </c>
      <c r="L56" s="95">
        <f>VLOOKUP(A56,'[1]District Growth'!$A:$K,6,FALSE)</f>
        <v>24</v>
      </c>
      <c r="M56" s="3">
        <f t="shared" si="2"/>
        <v>-9</v>
      </c>
      <c r="N56" s="219">
        <f t="shared" si="3"/>
        <v>-0.27272727272727271</v>
      </c>
    </row>
    <row r="57" spans="1:14" s="2" customFormat="1" ht="14.25" customHeight="1" x14ac:dyDescent="0.2">
      <c r="A57" s="192"/>
      <c r="B57" s="164" t="s">
        <v>1514</v>
      </c>
      <c r="C57" s="161"/>
      <c r="D57" s="161"/>
      <c r="E57" s="161"/>
      <c r="F57" s="161"/>
      <c r="G57" s="161"/>
      <c r="H57" s="161"/>
      <c r="I57" s="161"/>
      <c r="J57" s="218">
        <v>27</v>
      </c>
      <c r="K57" s="251"/>
      <c r="L57" s="96"/>
      <c r="M57" s="3"/>
      <c r="N57" s="219"/>
    </row>
    <row r="58" spans="1:14" s="2" customFormat="1" ht="14.25" customHeight="1" x14ac:dyDescent="0.2">
      <c r="A58" s="192"/>
      <c r="B58" s="164" t="s">
        <v>1507</v>
      </c>
      <c r="C58" s="161"/>
      <c r="D58" s="161"/>
      <c r="E58" s="161"/>
      <c r="F58" s="161"/>
      <c r="G58" s="161"/>
      <c r="H58" s="161"/>
      <c r="I58" s="161"/>
      <c r="J58" s="218">
        <v>112</v>
      </c>
      <c r="K58" s="251"/>
      <c r="L58" s="96"/>
      <c r="M58" s="3"/>
      <c r="N58" s="219"/>
    </row>
    <row r="59" spans="1:14" s="2" customFormat="1" ht="14.25" customHeight="1" x14ac:dyDescent="0.2">
      <c r="A59" s="192"/>
      <c r="B59" s="164" t="s">
        <v>1517</v>
      </c>
      <c r="C59" s="161"/>
      <c r="D59" s="161"/>
      <c r="E59" s="161"/>
      <c r="F59" s="161"/>
      <c r="G59" s="161"/>
      <c r="H59" s="161"/>
      <c r="I59" s="161"/>
      <c r="J59" s="218"/>
      <c r="K59" s="166"/>
      <c r="L59" s="96"/>
      <c r="M59" s="3"/>
      <c r="N59" s="219"/>
    </row>
    <row r="60" spans="1:14" s="2" customFormat="1" ht="14.25" customHeight="1" x14ac:dyDescent="0.2">
      <c r="A60" s="192"/>
      <c r="B60" s="164" t="s">
        <v>1516</v>
      </c>
      <c r="C60" s="161"/>
      <c r="D60" s="161"/>
      <c r="E60" s="161"/>
      <c r="F60" s="161"/>
      <c r="G60" s="161"/>
      <c r="H60" s="161"/>
      <c r="I60" s="161"/>
      <c r="J60" s="218"/>
      <c r="K60" s="166"/>
      <c r="L60" s="96"/>
      <c r="M60" s="3"/>
      <c r="N60" s="219"/>
    </row>
    <row r="61" spans="1:14" s="2" customFormat="1" ht="14.25" customHeight="1" x14ac:dyDescent="0.2">
      <c r="A61" s="192"/>
      <c r="B61" s="164" t="s">
        <v>987</v>
      </c>
      <c r="C61" s="161"/>
      <c r="D61" s="161"/>
      <c r="E61" s="161"/>
      <c r="F61" s="161"/>
      <c r="G61" s="161"/>
      <c r="H61" s="161"/>
      <c r="I61" s="161"/>
      <c r="J61" s="225"/>
      <c r="K61" s="166"/>
      <c r="L61" s="96"/>
      <c r="M61" s="3"/>
      <c r="N61" s="219"/>
    </row>
    <row r="62" spans="1:14" s="2" customFormat="1" ht="14.25" customHeight="1" x14ac:dyDescent="0.2">
      <c r="A62" s="192"/>
      <c r="B62" s="164" t="s">
        <v>1512</v>
      </c>
      <c r="C62" s="161"/>
      <c r="D62" s="161"/>
      <c r="E62" s="161"/>
      <c r="F62" s="161"/>
      <c r="G62" s="161"/>
      <c r="H62" s="161"/>
      <c r="I62" s="161"/>
      <c r="J62" s="225"/>
      <c r="K62" s="166"/>
      <c r="L62" s="96"/>
      <c r="M62" s="3"/>
      <c r="N62" s="219"/>
    </row>
    <row r="63" spans="1:14" s="2" customFormat="1" ht="14.25" customHeight="1" x14ac:dyDescent="0.2">
      <c r="A63" s="192"/>
      <c r="B63" s="164" t="s">
        <v>1513</v>
      </c>
      <c r="C63" s="161"/>
      <c r="D63" s="161"/>
      <c r="E63" s="161"/>
      <c r="F63" s="161"/>
      <c r="G63" s="161"/>
      <c r="H63" s="161"/>
      <c r="I63" s="161"/>
      <c r="J63" s="225"/>
      <c r="K63" s="166"/>
      <c r="L63" s="96"/>
      <c r="M63" s="3"/>
      <c r="N63" s="219"/>
    </row>
    <row r="64" spans="1:14" s="2" customFormat="1" ht="14.25" customHeight="1" x14ac:dyDescent="0.2">
      <c r="A64" s="192"/>
      <c r="B64" s="164" t="s">
        <v>1515</v>
      </c>
      <c r="C64" s="161"/>
      <c r="D64" s="161"/>
      <c r="E64" s="161"/>
      <c r="F64" s="161"/>
      <c r="G64" s="161"/>
      <c r="H64" s="161"/>
      <c r="I64" s="161"/>
      <c r="J64" s="225"/>
      <c r="K64" s="166"/>
      <c r="L64" s="96"/>
      <c r="M64" s="3"/>
      <c r="N64" s="219"/>
    </row>
    <row r="65" spans="1:14" s="2" customFormat="1" ht="14.25" customHeight="1" x14ac:dyDescent="0.2">
      <c r="A65" s="192"/>
      <c r="B65" s="164" t="s">
        <v>1511</v>
      </c>
      <c r="C65" s="161"/>
      <c r="D65" s="161"/>
      <c r="E65" s="161"/>
      <c r="F65" s="161"/>
      <c r="G65" s="161"/>
      <c r="H65" s="161"/>
      <c r="I65" s="161"/>
      <c r="J65" s="225"/>
      <c r="K65" s="166"/>
      <c r="L65" s="96"/>
      <c r="M65" s="3"/>
      <c r="N65" s="219"/>
    </row>
    <row r="66" spans="1:14" s="2" customFormat="1" ht="14.25" customHeight="1" x14ac:dyDescent="0.2">
      <c r="A66" s="192"/>
      <c r="B66" s="164" t="s">
        <v>1510</v>
      </c>
      <c r="C66" s="161"/>
      <c r="D66" s="161"/>
      <c r="E66" s="161"/>
      <c r="F66" s="161"/>
      <c r="G66" s="161"/>
      <c r="H66" s="161"/>
      <c r="I66" s="161"/>
      <c r="J66" s="225"/>
      <c r="K66" s="166"/>
      <c r="L66" s="96"/>
      <c r="M66" s="3"/>
      <c r="N66" s="219"/>
    </row>
    <row r="67" spans="1:14" s="2" customFormat="1" ht="14.25" customHeight="1" x14ac:dyDescent="0.2">
      <c r="A67" s="192"/>
      <c r="B67" s="164" t="s">
        <v>1503</v>
      </c>
      <c r="C67" s="161"/>
      <c r="D67" s="161"/>
      <c r="E67" s="161"/>
      <c r="F67" s="161"/>
      <c r="G67" s="161"/>
      <c r="H67" s="161"/>
      <c r="I67" s="161"/>
      <c r="J67" s="161"/>
      <c r="K67" s="166"/>
      <c r="L67" s="96"/>
      <c r="M67" s="3"/>
      <c r="N67" s="219"/>
    </row>
    <row r="68" spans="1:14" s="2" customFormat="1" ht="14.25" customHeight="1" x14ac:dyDescent="0.2">
      <c r="A68" s="192"/>
      <c r="B68" s="164" t="s">
        <v>1504</v>
      </c>
      <c r="C68" s="161"/>
      <c r="D68" s="161"/>
      <c r="E68" s="161"/>
      <c r="F68" s="161"/>
      <c r="G68" s="161"/>
      <c r="H68" s="161"/>
      <c r="I68" s="161"/>
      <c r="J68" s="161"/>
      <c r="K68" s="166"/>
      <c r="L68" s="96"/>
      <c r="M68" s="3"/>
      <c r="N68" s="219"/>
    </row>
    <row r="69" spans="1:14" s="2" customFormat="1" ht="14.25" customHeight="1" x14ac:dyDescent="0.2">
      <c r="A69" s="192"/>
      <c r="B69" s="164" t="s">
        <v>1505</v>
      </c>
      <c r="C69" s="161"/>
      <c r="D69" s="161"/>
      <c r="E69" s="161"/>
      <c r="F69" s="161"/>
      <c r="G69" s="161"/>
      <c r="H69" s="161"/>
      <c r="I69" s="161"/>
      <c r="J69" s="161"/>
      <c r="K69" s="166"/>
      <c r="L69" s="217"/>
      <c r="M69" s="3"/>
      <c r="N69" s="219"/>
    </row>
    <row r="70" spans="1:14" s="2" customFormat="1" ht="14.25" customHeight="1" x14ac:dyDescent="0.2">
      <c r="A70" s="192"/>
      <c r="B70" s="164" t="s">
        <v>1506</v>
      </c>
      <c r="C70" s="161"/>
      <c r="D70" s="161"/>
      <c r="E70" s="161"/>
      <c r="F70" s="161"/>
      <c r="G70" s="161"/>
      <c r="H70" s="161"/>
      <c r="I70" s="161"/>
      <c r="J70" s="161"/>
      <c r="K70" s="166"/>
      <c r="L70" s="95"/>
      <c r="M70" s="95"/>
      <c r="N70" s="257"/>
    </row>
    <row r="71" spans="1:14" s="2" customFormat="1" ht="14.25" customHeight="1" x14ac:dyDescent="0.2">
      <c r="A71" s="192"/>
      <c r="B71" s="164" t="s">
        <v>1508</v>
      </c>
      <c r="C71" s="161"/>
      <c r="D71" s="161"/>
      <c r="E71" s="161"/>
      <c r="F71" s="161"/>
      <c r="G71" s="161"/>
      <c r="H71" s="161"/>
      <c r="I71" s="161"/>
      <c r="J71" s="161"/>
      <c r="K71" s="166"/>
      <c r="L71" s="96"/>
      <c r="M71" s="3"/>
      <c r="N71" s="219"/>
    </row>
    <row r="72" spans="1:14" s="2" customFormat="1" ht="14.25" customHeight="1" x14ac:dyDescent="0.2">
      <c r="A72" s="192"/>
      <c r="B72" s="164" t="s">
        <v>1509</v>
      </c>
      <c r="C72" s="161"/>
      <c r="D72" s="161"/>
      <c r="E72" s="161"/>
      <c r="F72" s="161"/>
      <c r="G72" s="161"/>
      <c r="H72" s="161"/>
      <c r="I72" s="161"/>
      <c r="J72" s="161"/>
      <c r="K72" s="166"/>
      <c r="L72" s="96"/>
      <c r="M72" s="3"/>
      <c r="N72" s="219"/>
    </row>
    <row r="73" spans="1:14" s="2" customFormat="1" ht="14.25" customHeight="1" x14ac:dyDescent="0.2">
      <c r="A73" s="165"/>
      <c r="B73" s="128"/>
      <c r="C73" s="166"/>
      <c r="D73" s="166"/>
      <c r="E73" s="166"/>
      <c r="F73" s="166"/>
      <c r="G73" s="166"/>
      <c r="H73" s="166"/>
      <c r="I73" s="166"/>
      <c r="J73" s="166"/>
      <c r="K73" s="166"/>
      <c r="L73" s="3"/>
      <c r="M73" s="3"/>
      <c r="N73" s="3"/>
    </row>
    <row r="74" spans="1:14" s="2" customFormat="1" ht="14.25" customHeight="1" x14ac:dyDescent="0.2">
      <c r="A74" s="165"/>
      <c r="B74" s="128" t="s">
        <v>32</v>
      </c>
      <c r="C74" s="166">
        <f t="shared" ref="C74:M74" si="4">SUM(C3:C64)</f>
        <v>3008</v>
      </c>
      <c r="D74" s="167">
        <f t="shared" si="4"/>
        <v>2955</v>
      </c>
      <c r="E74" s="167">
        <f t="shared" si="4"/>
        <v>2886</v>
      </c>
      <c r="F74" s="167">
        <f t="shared" si="4"/>
        <v>2878</v>
      </c>
      <c r="G74" s="168">
        <f t="shared" si="4"/>
        <v>2887</v>
      </c>
      <c r="H74" s="167">
        <f t="shared" si="4"/>
        <v>2836</v>
      </c>
      <c r="I74" s="167">
        <f t="shared" si="4"/>
        <v>2771</v>
      </c>
      <c r="J74" s="167">
        <f t="shared" si="4"/>
        <v>2724</v>
      </c>
      <c r="K74" s="167">
        <f t="shared" si="4"/>
        <v>2698</v>
      </c>
      <c r="L74" s="167">
        <f t="shared" si="4"/>
        <v>2691</v>
      </c>
      <c r="M74" s="166">
        <f t="shared" si="4"/>
        <v>-7</v>
      </c>
      <c r="N74" s="219">
        <f>(L74/K74)-1</f>
        <v>-2.5945144551520194E-3</v>
      </c>
    </row>
    <row r="75" spans="1:14" s="2" customFormat="1" ht="14.25" customHeight="1" x14ac:dyDescent="0.2">
      <c r="A75" s="165"/>
      <c r="B75" s="128"/>
      <c r="C75" s="166"/>
      <c r="D75" s="166">
        <f t="shared" ref="D75:J75" si="5">SUM(D74-C74)</f>
        <v>-53</v>
      </c>
      <c r="E75" s="166">
        <f t="shared" si="5"/>
        <v>-69</v>
      </c>
      <c r="F75" s="166">
        <f t="shared" si="5"/>
        <v>-8</v>
      </c>
      <c r="G75" s="166">
        <f t="shared" si="5"/>
        <v>9</v>
      </c>
      <c r="H75" s="166">
        <f t="shared" si="5"/>
        <v>-51</v>
      </c>
      <c r="I75" s="166">
        <f t="shared" si="5"/>
        <v>-65</v>
      </c>
      <c r="J75" s="166">
        <f t="shared" si="5"/>
        <v>-47</v>
      </c>
      <c r="K75" s="166">
        <f t="shared" ref="K75" si="6">SUM(K74-J74)</f>
        <v>-26</v>
      </c>
      <c r="L75" s="166">
        <f t="shared" ref="L75" si="7">SUM(L74-K74)</f>
        <v>-7</v>
      </c>
      <c r="M75" s="166"/>
      <c r="N75" s="3"/>
    </row>
    <row r="76" spans="1:14" s="2" customFormat="1" ht="14.25" customHeight="1" x14ac:dyDescent="0.2">
      <c r="A76" s="165"/>
      <c r="B76" s="169" t="s">
        <v>38</v>
      </c>
      <c r="C76" s="16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s="2" customFormat="1" ht="14.25" customHeight="1" x14ac:dyDescent="0.2">
      <c r="A77" s="165"/>
      <c r="B77" s="170" t="s">
        <v>39</v>
      </c>
      <c r="C77" s="166"/>
      <c r="D77" s="166"/>
      <c r="E77" s="166"/>
      <c r="F77" s="166"/>
      <c r="G77" s="166"/>
      <c r="H77" s="166"/>
      <c r="I77" s="166"/>
      <c r="J77" s="166"/>
      <c r="K77" s="166"/>
      <c r="L77" s="3"/>
      <c r="M77" s="3"/>
      <c r="N77" s="3"/>
    </row>
    <row r="78" spans="1:14" s="2" customFormat="1" ht="14.25" customHeight="1" x14ac:dyDescent="0.2">
      <c r="B78" s="171" t="s">
        <v>40</v>
      </c>
      <c r="C78" s="28"/>
      <c r="D78" s="28"/>
      <c r="E78" s="28"/>
      <c r="F78" s="3"/>
      <c r="G78" s="3"/>
      <c r="H78" s="3"/>
      <c r="I78" s="3"/>
      <c r="J78" s="3"/>
      <c r="K78" s="3"/>
      <c r="L78" s="3"/>
      <c r="M78" s="3"/>
      <c r="N78" s="3"/>
    </row>
    <row r="79" spans="1:14" s="2" customFormat="1" ht="14.25" customHeight="1" x14ac:dyDescent="0.2">
      <c r="B79" s="172" t="s">
        <v>41</v>
      </c>
      <c r="C79" s="28"/>
      <c r="D79" s="28"/>
      <c r="E79" s="28"/>
      <c r="F79" s="3"/>
      <c r="G79" s="3"/>
      <c r="H79" s="3"/>
      <c r="I79" s="3"/>
      <c r="J79" s="3"/>
      <c r="K79" s="3"/>
      <c r="L79" s="3"/>
      <c r="M79" s="3"/>
      <c r="N79" s="3"/>
    </row>
    <row r="80" spans="1:14" s="2" customFormat="1" ht="14.25" customHeight="1" x14ac:dyDescent="0.2">
      <c r="B80" s="173" t="s">
        <v>42</v>
      </c>
      <c r="C80" s="76"/>
      <c r="D80" s="76"/>
      <c r="E80" s="76"/>
      <c r="M80" s="3"/>
    </row>
    <row r="81" spans="2:13" s="2" customFormat="1" ht="14.25" customHeight="1" x14ac:dyDescent="0.2">
      <c r="B81" s="174" t="s">
        <v>43</v>
      </c>
      <c r="C81" s="76"/>
      <c r="D81" s="76"/>
      <c r="E81" s="76"/>
      <c r="M81" s="3"/>
    </row>
    <row r="82" spans="2:13" s="2" customFormat="1" ht="14.25" customHeight="1" x14ac:dyDescent="0.2">
      <c r="M82" s="3"/>
    </row>
    <row r="83" spans="2:13" s="15" customFormat="1" ht="14.25" customHeight="1" x14ac:dyDescent="0.2">
      <c r="M83" s="106"/>
    </row>
    <row r="84" spans="2:13" s="15" customFormat="1" ht="14.25" customHeight="1" x14ac:dyDescent="0.2">
      <c r="M84" s="106"/>
    </row>
  </sheetData>
  <sortState xmlns:xlrd2="http://schemas.microsoft.com/office/spreadsheetml/2017/richdata2" ref="A3:N72">
    <sortCondition descending="1" ref="N3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N78"/>
  <sheetViews>
    <sheetView workbookViewId="0"/>
  </sheetViews>
  <sheetFormatPr baseColWidth="10" defaultColWidth="8.83203125" defaultRowHeight="13" x14ac:dyDescent="0.15"/>
  <cols>
    <col min="2" max="2" width="35.5" customWidth="1"/>
    <col min="3" max="10" width="8.5" customWidth="1"/>
    <col min="12" max="12" width="9.6640625" customWidth="1"/>
  </cols>
  <sheetData>
    <row r="1" spans="1:14" s="2" customFormat="1" ht="15" x14ac:dyDescent="0.2">
      <c r="B1" s="93" t="s">
        <v>1526</v>
      </c>
      <c r="M1" s="3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4.25" customHeight="1" x14ac:dyDescent="0.2">
      <c r="A3" s="192">
        <v>3087</v>
      </c>
      <c r="B3" s="160" t="s">
        <v>473</v>
      </c>
      <c r="C3" s="161">
        <v>16</v>
      </c>
      <c r="D3" s="161">
        <v>18</v>
      </c>
      <c r="E3" s="161">
        <v>18</v>
      </c>
      <c r="F3" s="161">
        <v>15</v>
      </c>
      <c r="G3" s="161">
        <v>13</v>
      </c>
      <c r="H3" s="161">
        <v>15</v>
      </c>
      <c r="I3" s="161">
        <v>13</v>
      </c>
      <c r="J3" s="218">
        <v>12</v>
      </c>
      <c r="K3" s="264">
        <f>VLOOKUP(A3,'[1]District Growth'!$A:$J,5,FALSE)</f>
        <v>9</v>
      </c>
      <c r="L3" s="95">
        <f>VLOOKUP(A3,'[1]District Growth'!$A:$K,6,FALSE)</f>
        <v>12</v>
      </c>
      <c r="M3" s="3">
        <f t="shared" ref="M3:M48" si="0">L3-K3</f>
        <v>3</v>
      </c>
      <c r="N3" s="219">
        <f t="shared" ref="N3:N48" si="1">(L3/K3)-1</f>
        <v>0.33333333333333326</v>
      </c>
    </row>
    <row r="4" spans="1:14" s="2" customFormat="1" ht="14.25" customHeight="1" x14ac:dyDescent="0.2">
      <c r="A4" s="192">
        <v>3102</v>
      </c>
      <c r="B4" s="160" t="s">
        <v>1238</v>
      </c>
      <c r="C4" s="161">
        <v>9</v>
      </c>
      <c r="D4" s="161">
        <v>9</v>
      </c>
      <c r="E4" s="161">
        <v>11</v>
      </c>
      <c r="F4" s="161">
        <v>11</v>
      </c>
      <c r="G4" s="161">
        <v>11</v>
      </c>
      <c r="H4" s="161">
        <v>16</v>
      </c>
      <c r="I4" s="161">
        <v>28</v>
      </c>
      <c r="J4" s="218">
        <v>108</v>
      </c>
      <c r="K4" s="264">
        <f>VLOOKUP(A4,'[1]District Growth'!$A:$J,5,FALSE)</f>
        <v>25</v>
      </c>
      <c r="L4" s="95">
        <f>VLOOKUP(A4,'[1]District Growth'!$A:$K,6,FALSE)</f>
        <v>30</v>
      </c>
      <c r="M4" s="3">
        <f t="shared" si="0"/>
        <v>5</v>
      </c>
      <c r="N4" s="219">
        <f t="shared" si="1"/>
        <v>0.19999999999999996</v>
      </c>
    </row>
    <row r="5" spans="1:14" s="2" customFormat="1" ht="14.25" customHeight="1" x14ac:dyDescent="0.2">
      <c r="A5" s="192">
        <v>26475</v>
      </c>
      <c r="B5" s="160" t="s">
        <v>1232</v>
      </c>
      <c r="C5" s="161">
        <v>26</v>
      </c>
      <c r="D5" s="161">
        <v>24</v>
      </c>
      <c r="E5" s="161">
        <v>24</v>
      </c>
      <c r="F5" s="161">
        <v>23</v>
      </c>
      <c r="G5" s="161">
        <v>26</v>
      </c>
      <c r="H5" s="161">
        <v>29</v>
      </c>
      <c r="I5" s="161">
        <v>23</v>
      </c>
      <c r="J5" s="218">
        <v>19</v>
      </c>
      <c r="K5" s="264">
        <f>VLOOKUP(A5,'[1]District Growth'!$A:$J,5,FALSE)</f>
        <v>30</v>
      </c>
      <c r="L5" s="95">
        <f>VLOOKUP(A5,'[1]District Growth'!$A:$K,6,FALSE)</f>
        <v>33</v>
      </c>
      <c r="M5" s="3">
        <f t="shared" si="0"/>
        <v>3</v>
      </c>
      <c r="N5" s="219">
        <f t="shared" si="1"/>
        <v>0.10000000000000009</v>
      </c>
    </row>
    <row r="6" spans="1:14" s="2" customFormat="1" ht="14.25" customHeight="1" x14ac:dyDescent="0.2">
      <c r="A6" s="192">
        <v>3064</v>
      </c>
      <c r="B6" s="160" t="s">
        <v>1266</v>
      </c>
      <c r="C6" s="161">
        <v>69</v>
      </c>
      <c r="D6" s="161">
        <v>68</v>
      </c>
      <c r="E6" s="161">
        <v>66</v>
      </c>
      <c r="F6" s="161">
        <v>60</v>
      </c>
      <c r="G6" s="161">
        <v>58</v>
      </c>
      <c r="H6" s="161">
        <v>53</v>
      </c>
      <c r="I6" s="161">
        <v>56</v>
      </c>
      <c r="J6" s="218">
        <v>47</v>
      </c>
      <c r="K6" s="264">
        <f>VLOOKUP(A6,'[1]District Growth'!$A:$J,5,FALSE)</f>
        <v>43</v>
      </c>
      <c r="L6" s="95">
        <f>VLOOKUP(A6,'[1]District Growth'!$A:$K,6,FALSE)</f>
        <v>47</v>
      </c>
      <c r="M6" s="3">
        <f t="shared" si="0"/>
        <v>4</v>
      </c>
      <c r="N6" s="219">
        <f t="shared" si="1"/>
        <v>9.3023255813953432E-2</v>
      </c>
    </row>
    <row r="7" spans="1:14" s="2" customFormat="1" ht="14.25" customHeight="1" x14ac:dyDescent="0.2">
      <c r="A7" s="192">
        <v>3098</v>
      </c>
      <c r="B7" s="160" t="s">
        <v>1250</v>
      </c>
      <c r="C7" s="161">
        <v>55</v>
      </c>
      <c r="D7" s="161">
        <v>54</v>
      </c>
      <c r="E7" s="161">
        <v>50</v>
      </c>
      <c r="F7" s="161">
        <v>49</v>
      </c>
      <c r="G7" s="161">
        <v>50</v>
      </c>
      <c r="H7" s="161">
        <v>50</v>
      </c>
      <c r="I7" s="161">
        <v>44</v>
      </c>
      <c r="J7" s="218">
        <v>10</v>
      </c>
      <c r="K7" s="264">
        <f>VLOOKUP(A7,'[1]District Growth'!$A:$J,5,FALSE)</f>
        <v>45</v>
      </c>
      <c r="L7" s="95">
        <f>VLOOKUP(A7,'[1]District Growth'!$A:$K,6,FALSE)</f>
        <v>49</v>
      </c>
      <c r="M7" s="3">
        <f t="shared" si="0"/>
        <v>4</v>
      </c>
      <c r="N7" s="219">
        <f t="shared" si="1"/>
        <v>8.8888888888888795E-2</v>
      </c>
    </row>
    <row r="8" spans="1:14" s="2" customFormat="1" ht="14.25" customHeight="1" x14ac:dyDescent="0.2">
      <c r="A8" s="192">
        <v>3092</v>
      </c>
      <c r="B8" s="160" t="s">
        <v>1242</v>
      </c>
      <c r="C8" s="161">
        <v>185</v>
      </c>
      <c r="D8" s="161">
        <v>179</v>
      </c>
      <c r="E8" s="161">
        <v>153</v>
      </c>
      <c r="F8" s="161">
        <v>149</v>
      </c>
      <c r="G8" s="161">
        <v>137</v>
      </c>
      <c r="H8" s="161">
        <v>126</v>
      </c>
      <c r="I8" s="161">
        <v>115</v>
      </c>
      <c r="J8" s="218">
        <v>74</v>
      </c>
      <c r="K8" s="264">
        <f>VLOOKUP(A8,'[1]District Growth'!$A:$J,5,FALSE)</f>
        <v>117</v>
      </c>
      <c r="L8" s="95">
        <f>VLOOKUP(A8,'[1]District Growth'!$A:$K,6,FALSE)</f>
        <v>126</v>
      </c>
      <c r="M8" s="3">
        <f t="shared" si="0"/>
        <v>9</v>
      </c>
      <c r="N8" s="219">
        <f t="shared" si="1"/>
        <v>7.6923076923076872E-2</v>
      </c>
    </row>
    <row r="9" spans="1:14" s="2" customFormat="1" ht="14.25" customHeight="1" x14ac:dyDescent="0.2">
      <c r="A9" s="192">
        <v>21516</v>
      </c>
      <c r="B9" s="160" t="s">
        <v>1231</v>
      </c>
      <c r="C9" s="161">
        <v>25</v>
      </c>
      <c r="D9" s="161">
        <v>25</v>
      </c>
      <c r="E9" s="161">
        <v>28</v>
      </c>
      <c r="F9" s="161">
        <v>21</v>
      </c>
      <c r="G9" s="161">
        <v>19</v>
      </c>
      <c r="H9" s="161">
        <v>23</v>
      </c>
      <c r="I9" s="161">
        <v>26</v>
      </c>
      <c r="J9" s="218">
        <v>36</v>
      </c>
      <c r="K9" s="264">
        <f>VLOOKUP(A9,'[1]District Growth'!$A:$J,5,FALSE)</f>
        <v>30</v>
      </c>
      <c r="L9" s="95">
        <f>VLOOKUP(A9,'[1]District Growth'!$A:$K,6,FALSE)</f>
        <v>32</v>
      </c>
      <c r="M9" s="3">
        <f t="shared" si="0"/>
        <v>2</v>
      </c>
      <c r="N9" s="219">
        <f t="shared" si="1"/>
        <v>6.6666666666666652E-2</v>
      </c>
    </row>
    <row r="10" spans="1:14" s="2" customFormat="1" ht="14.25" customHeight="1" x14ac:dyDescent="0.2">
      <c r="A10" s="192">
        <v>3075</v>
      </c>
      <c r="B10" s="160" t="s">
        <v>1260</v>
      </c>
      <c r="C10" s="161">
        <v>47</v>
      </c>
      <c r="D10" s="161">
        <v>45</v>
      </c>
      <c r="E10" s="161">
        <v>46</v>
      </c>
      <c r="F10" s="161">
        <v>47</v>
      </c>
      <c r="G10" s="161">
        <v>44</v>
      </c>
      <c r="H10" s="161">
        <v>36</v>
      </c>
      <c r="I10" s="161">
        <v>41</v>
      </c>
      <c r="J10" s="218">
        <v>14</v>
      </c>
      <c r="K10" s="264">
        <f>VLOOKUP(A10,'[1]District Growth'!$A:$J,5,FALSE)</f>
        <v>33</v>
      </c>
      <c r="L10" s="95">
        <f>VLOOKUP(A10,'[1]District Growth'!$A:$K,6,FALSE)</f>
        <v>35</v>
      </c>
      <c r="M10" s="3">
        <f t="shared" si="0"/>
        <v>2</v>
      </c>
      <c r="N10" s="219">
        <f t="shared" si="1"/>
        <v>6.0606060606060552E-2</v>
      </c>
    </row>
    <row r="11" spans="1:14" s="2" customFormat="1" ht="14.25" customHeight="1" x14ac:dyDescent="0.2">
      <c r="A11" s="192">
        <v>3096</v>
      </c>
      <c r="B11" s="160" t="s">
        <v>1235</v>
      </c>
      <c r="C11" s="161">
        <v>29</v>
      </c>
      <c r="D11" s="161">
        <v>25</v>
      </c>
      <c r="E11" s="161">
        <v>24</v>
      </c>
      <c r="F11" s="161">
        <v>24</v>
      </c>
      <c r="G11" s="161">
        <v>22</v>
      </c>
      <c r="H11" s="161">
        <v>23</v>
      </c>
      <c r="I11" s="161">
        <v>24</v>
      </c>
      <c r="J11" s="218">
        <v>12</v>
      </c>
      <c r="K11" s="264">
        <f>VLOOKUP(A11,'[1]District Growth'!$A:$J,5,FALSE)</f>
        <v>21</v>
      </c>
      <c r="L11" s="95">
        <f>VLOOKUP(A11,'[1]District Growth'!$A:$K,6,FALSE)</f>
        <v>22</v>
      </c>
      <c r="M11" s="3">
        <f t="shared" si="0"/>
        <v>1</v>
      </c>
      <c r="N11" s="219">
        <f t="shared" si="1"/>
        <v>4.7619047619047672E-2</v>
      </c>
    </row>
    <row r="12" spans="1:14" s="2" customFormat="1" ht="14.25" customHeight="1" x14ac:dyDescent="0.2">
      <c r="A12" s="192">
        <v>86484</v>
      </c>
      <c r="B12" s="160" t="s">
        <v>1241</v>
      </c>
      <c r="C12" s="161"/>
      <c r="D12" s="161"/>
      <c r="E12" s="161"/>
      <c r="F12" s="161"/>
      <c r="G12" s="161">
        <v>20</v>
      </c>
      <c r="H12" s="161">
        <v>24</v>
      </c>
      <c r="I12" s="161">
        <v>22</v>
      </c>
      <c r="J12" s="218">
        <v>25</v>
      </c>
      <c r="K12" s="264">
        <f>VLOOKUP(A12,'[1]District Growth'!$A:$J,5,FALSE)</f>
        <v>26</v>
      </c>
      <c r="L12" s="95">
        <f>VLOOKUP(A12,'[1]District Growth'!$A:$K,6,FALSE)</f>
        <v>27</v>
      </c>
      <c r="M12" s="3">
        <f t="shared" si="0"/>
        <v>1</v>
      </c>
      <c r="N12" s="219">
        <f t="shared" si="1"/>
        <v>3.8461538461538547E-2</v>
      </c>
    </row>
    <row r="13" spans="1:14" s="2" customFormat="1" ht="14.25" customHeight="1" x14ac:dyDescent="0.2">
      <c r="A13" s="192">
        <v>21891</v>
      </c>
      <c r="B13" s="160" t="s">
        <v>1239</v>
      </c>
      <c r="C13" s="161">
        <v>48</v>
      </c>
      <c r="D13" s="161">
        <v>50</v>
      </c>
      <c r="E13" s="161">
        <v>56</v>
      </c>
      <c r="F13" s="161">
        <v>53</v>
      </c>
      <c r="G13" s="161">
        <v>47</v>
      </c>
      <c r="H13" s="161">
        <v>51</v>
      </c>
      <c r="I13" s="161">
        <v>49</v>
      </c>
      <c r="J13" s="218">
        <v>26</v>
      </c>
      <c r="K13" s="264">
        <f>VLOOKUP(A13,'[1]District Growth'!$A:$J,5,FALSE)</f>
        <v>56</v>
      </c>
      <c r="L13" s="95">
        <f>VLOOKUP(A13,'[1]District Growth'!$A:$K,6,FALSE)</f>
        <v>58</v>
      </c>
      <c r="M13" s="3">
        <f t="shared" si="0"/>
        <v>2</v>
      </c>
      <c r="N13" s="219">
        <f t="shared" si="1"/>
        <v>3.5714285714285809E-2</v>
      </c>
    </row>
    <row r="14" spans="1:14" s="2" customFormat="1" ht="14.25" customHeight="1" x14ac:dyDescent="0.2">
      <c r="A14" s="192">
        <v>3065</v>
      </c>
      <c r="B14" s="160" t="s">
        <v>1240</v>
      </c>
      <c r="C14" s="161">
        <v>88</v>
      </c>
      <c r="D14" s="161">
        <v>82</v>
      </c>
      <c r="E14" s="161">
        <v>72</v>
      </c>
      <c r="F14" s="161">
        <v>69</v>
      </c>
      <c r="G14" s="161">
        <v>78</v>
      </c>
      <c r="H14" s="161">
        <v>79</v>
      </c>
      <c r="I14" s="161">
        <v>80</v>
      </c>
      <c r="J14" s="218">
        <v>67</v>
      </c>
      <c r="K14" s="264">
        <f>VLOOKUP(A14,'[1]District Growth'!$A:$J,5,FALSE)</f>
        <v>69</v>
      </c>
      <c r="L14" s="95">
        <f>VLOOKUP(A14,'[1]District Growth'!$A:$K,6,FALSE)</f>
        <v>71</v>
      </c>
      <c r="M14" s="3">
        <f t="shared" si="0"/>
        <v>2</v>
      </c>
      <c r="N14" s="219">
        <f t="shared" si="1"/>
        <v>2.8985507246376718E-2</v>
      </c>
    </row>
    <row r="15" spans="1:14" s="2" customFormat="1" ht="14.25" customHeight="1" x14ac:dyDescent="0.2">
      <c r="A15" s="192">
        <v>3072</v>
      </c>
      <c r="B15" s="160" t="s">
        <v>1236</v>
      </c>
      <c r="C15" s="161">
        <v>33</v>
      </c>
      <c r="D15" s="161">
        <v>30</v>
      </c>
      <c r="E15" s="161">
        <v>26</v>
      </c>
      <c r="F15" s="161">
        <v>23</v>
      </c>
      <c r="G15" s="161">
        <v>24</v>
      </c>
      <c r="H15" s="161">
        <v>21</v>
      </c>
      <c r="I15" s="161">
        <v>20</v>
      </c>
      <c r="J15" s="218">
        <v>28</v>
      </c>
      <c r="K15" s="264">
        <f>VLOOKUP(A15,'[1]District Growth'!$A:$J,5,FALSE)</f>
        <v>37</v>
      </c>
      <c r="L15" s="95">
        <f>VLOOKUP(A15,'[1]District Growth'!$A:$K,6,FALSE)</f>
        <v>38</v>
      </c>
      <c r="M15" s="3">
        <f t="shared" si="0"/>
        <v>1</v>
      </c>
      <c r="N15" s="219">
        <f t="shared" si="1"/>
        <v>2.7027027027026973E-2</v>
      </c>
    </row>
    <row r="16" spans="1:14" s="2" customFormat="1" ht="14.25" customHeight="1" x14ac:dyDescent="0.2">
      <c r="A16" s="192">
        <v>3081</v>
      </c>
      <c r="B16" s="160" t="s">
        <v>1257</v>
      </c>
      <c r="C16" s="161">
        <v>47</v>
      </c>
      <c r="D16" s="161">
        <v>49</v>
      </c>
      <c r="E16" s="161">
        <v>45</v>
      </c>
      <c r="F16" s="161">
        <v>47</v>
      </c>
      <c r="G16" s="161">
        <v>42</v>
      </c>
      <c r="H16" s="161">
        <v>43</v>
      </c>
      <c r="I16" s="161">
        <v>39</v>
      </c>
      <c r="J16" s="218">
        <v>6</v>
      </c>
      <c r="K16" s="264">
        <f>VLOOKUP(A16,'[1]District Growth'!$A:$J,5,FALSE)</f>
        <v>42</v>
      </c>
      <c r="L16" s="95">
        <f>VLOOKUP(A16,'[1]District Growth'!$A:$K,6,FALSE)</f>
        <v>43</v>
      </c>
      <c r="M16" s="3">
        <f t="shared" si="0"/>
        <v>1</v>
      </c>
      <c r="N16" s="219">
        <f t="shared" si="1"/>
        <v>2.3809523809523725E-2</v>
      </c>
    </row>
    <row r="17" spans="1:14" s="2" customFormat="1" ht="14.25" customHeight="1" x14ac:dyDescent="0.2">
      <c r="A17" s="192">
        <v>3067</v>
      </c>
      <c r="B17" s="160" t="s">
        <v>1263</v>
      </c>
      <c r="C17" s="161">
        <v>75</v>
      </c>
      <c r="D17" s="161">
        <v>73</v>
      </c>
      <c r="E17" s="161">
        <v>76</v>
      </c>
      <c r="F17" s="161">
        <v>72</v>
      </c>
      <c r="G17" s="161">
        <v>60</v>
      </c>
      <c r="H17" s="161">
        <v>56</v>
      </c>
      <c r="I17" s="161">
        <v>51</v>
      </c>
      <c r="J17" s="218">
        <v>8</v>
      </c>
      <c r="K17" s="264">
        <f>VLOOKUP(A17,'[1]District Growth'!$A:$J,5,FALSE)</f>
        <v>50</v>
      </c>
      <c r="L17" s="95">
        <f>VLOOKUP(A17,'[1]District Growth'!$A:$K,6,FALSE)</f>
        <v>51</v>
      </c>
      <c r="M17" s="3">
        <f t="shared" si="0"/>
        <v>1</v>
      </c>
      <c r="N17" s="219">
        <f t="shared" si="1"/>
        <v>2.0000000000000018E-2</v>
      </c>
    </row>
    <row r="18" spans="1:14" s="2" customFormat="1" ht="14.25" customHeight="1" x14ac:dyDescent="0.2">
      <c r="A18" s="192">
        <v>3100</v>
      </c>
      <c r="B18" s="160" t="s">
        <v>1261</v>
      </c>
      <c r="C18" s="161">
        <v>76</v>
      </c>
      <c r="D18" s="161">
        <v>78</v>
      </c>
      <c r="E18" s="161">
        <v>86</v>
      </c>
      <c r="F18" s="161">
        <v>82</v>
      </c>
      <c r="G18" s="161">
        <v>77</v>
      </c>
      <c r="H18" s="161">
        <v>74</v>
      </c>
      <c r="I18" s="161">
        <v>69</v>
      </c>
      <c r="J18" s="218">
        <v>48</v>
      </c>
      <c r="K18" s="264">
        <f>VLOOKUP(A18,'[1]District Growth'!$A:$J,5,FALSE)</f>
        <v>102</v>
      </c>
      <c r="L18" s="95">
        <f>VLOOKUP(A18,'[1]District Growth'!$A:$K,6,FALSE)</f>
        <v>103</v>
      </c>
      <c r="M18" s="3">
        <f t="shared" si="0"/>
        <v>1</v>
      </c>
      <c r="N18" s="219">
        <f t="shared" si="1"/>
        <v>9.8039215686274161E-3</v>
      </c>
    </row>
    <row r="19" spans="1:14" s="2" customFormat="1" ht="14.25" customHeight="1" x14ac:dyDescent="0.2">
      <c r="A19" s="192">
        <v>79671</v>
      </c>
      <c r="B19" s="162" t="s">
        <v>1267</v>
      </c>
      <c r="C19" s="161">
        <v>17</v>
      </c>
      <c r="D19" s="161">
        <v>17</v>
      </c>
      <c r="E19" s="161">
        <v>15</v>
      </c>
      <c r="F19" s="161">
        <v>16</v>
      </c>
      <c r="G19" s="161">
        <v>18</v>
      </c>
      <c r="H19" s="161">
        <v>22</v>
      </c>
      <c r="I19" s="161">
        <v>20</v>
      </c>
      <c r="J19" s="218">
        <v>30</v>
      </c>
      <c r="K19" s="264">
        <f>VLOOKUP(A19,'[1]District Growth'!$A:$J,5,FALSE)</f>
        <v>16</v>
      </c>
      <c r="L19" s="95">
        <f>VLOOKUP(A19,'[1]District Growth'!$A:$K,6,FALSE)</f>
        <v>16</v>
      </c>
      <c r="M19" s="3">
        <f t="shared" si="0"/>
        <v>0</v>
      </c>
      <c r="N19" s="219">
        <f t="shared" si="1"/>
        <v>0</v>
      </c>
    </row>
    <row r="20" spans="1:14" s="2" customFormat="1" ht="14.25" customHeight="1" x14ac:dyDescent="0.2">
      <c r="A20" s="192">
        <v>23651</v>
      </c>
      <c r="B20" s="162" t="s">
        <v>1259</v>
      </c>
      <c r="C20" s="161">
        <v>24</v>
      </c>
      <c r="D20" s="161">
        <v>25</v>
      </c>
      <c r="E20" s="161">
        <v>27</v>
      </c>
      <c r="F20" s="161">
        <v>24</v>
      </c>
      <c r="G20" s="161">
        <v>22</v>
      </c>
      <c r="H20" s="161">
        <v>22</v>
      </c>
      <c r="I20" s="161">
        <v>22</v>
      </c>
      <c r="J20" s="218">
        <v>14</v>
      </c>
      <c r="K20" s="264">
        <f>VLOOKUP(A20,'[1]District Growth'!$A:$J,5,FALSE)</f>
        <v>15</v>
      </c>
      <c r="L20" s="95">
        <f>VLOOKUP(A20,'[1]District Growth'!$A:$K,6,FALSE)</f>
        <v>15</v>
      </c>
      <c r="M20" s="3">
        <f t="shared" si="0"/>
        <v>0</v>
      </c>
      <c r="N20" s="219">
        <f t="shared" si="1"/>
        <v>0</v>
      </c>
    </row>
    <row r="21" spans="1:14" s="2" customFormat="1" ht="14.25" customHeight="1" x14ac:dyDescent="0.2">
      <c r="A21" s="192">
        <v>3083</v>
      </c>
      <c r="B21" s="162" t="s">
        <v>1202</v>
      </c>
      <c r="C21" s="161">
        <v>51</v>
      </c>
      <c r="D21" s="161">
        <v>43</v>
      </c>
      <c r="E21" s="161">
        <v>43</v>
      </c>
      <c r="F21" s="161">
        <v>46</v>
      </c>
      <c r="G21" s="161">
        <v>44</v>
      </c>
      <c r="H21" s="161">
        <v>45</v>
      </c>
      <c r="I21" s="161">
        <v>43</v>
      </c>
      <c r="J21" s="218">
        <v>95</v>
      </c>
      <c r="K21" s="264">
        <f>VLOOKUP(A21,'[1]District Growth'!$A:$J,5,FALSE)</f>
        <v>35</v>
      </c>
      <c r="L21" s="95">
        <f>VLOOKUP(A21,'[1]District Growth'!$A:$K,6,FALSE)</f>
        <v>35</v>
      </c>
      <c r="M21" s="3">
        <f t="shared" si="0"/>
        <v>0</v>
      </c>
      <c r="N21" s="219">
        <f t="shared" si="1"/>
        <v>0</v>
      </c>
    </row>
    <row r="22" spans="1:14" s="2" customFormat="1" ht="14.25" customHeight="1" x14ac:dyDescent="0.2">
      <c r="A22" s="192">
        <v>3062</v>
      </c>
      <c r="B22" s="162" t="s">
        <v>1233</v>
      </c>
      <c r="C22" s="161">
        <v>30</v>
      </c>
      <c r="D22" s="161">
        <v>29</v>
      </c>
      <c r="E22" s="161">
        <v>28</v>
      </c>
      <c r="F22" s="161">
        <v>26</v>
      </c>
      <c r="G22" s="161">
        <v>27</v>
      </c>
      <c r="H22" s="161">
        <v>25</v>
      </c>
      <c r="I22" s="161">
        <v>22</v>
      </c>
      <c r="J22" s="218">
        <v>24</v>
      </c>
      <c r="K22" s="264">
        <f>VLOOKUP(A22,'[1]District Growth'!$A:$J,5,FALSE)</f>
        <v>27</v>
      </c>
      <c r="L22" s="95">
        <f>VLOOKUP(A22,'[1]District Growth'!$A:$K,6,FALSE)</f>
        <v>27</v>
      </c>
      <c r="M22" s="3">
        <f t="shared" si="0"/>
        <v>0</v>
      </c>
      <c r="N22" s="219">
        <f t="shared" si="1"/>
        <v>0</v>
      </c>
    </row>
    <row r="23" spans="1:14" s="2" customFormat="1" ht="14.25" customHeight="1" x14ac:dyDescent="0.2">
      <c r="A23" s="192">
        <v>3063</v>
      </c>
      <c r="B23" s="162" t="s">
        <v>1228</v>
      </c>
      <c r="C23" s="161">
        <v>30</v>
      </c>
      <c r="D23" s="161">
        <v>26</v>
      </c>
      <c r="E23" s="161">
        <v>26</v>
      </c>
      <c r="F23" s="161">
        <v>23</v>
      </c>
      <c r="G23" s="161">
        <v>26</v>
      </c>
      <c r="H23" s="161">
        <v>24</v>
      </c>
      <c r="I23" s="161">
        <v>23</v>
      </c>
      <c r="J23" s="218">
        <v>22</v>
      </c>
      <c r="K23" s="264">
        <f>VLOOKUP(A23,'[1]District Growth'!$A:$J,5,FALSE)</f>
        <v>24</v>
      </c>
      <c r="L23" s="95">
        <f>VLOOKUP(A23,'[1]District Growth'!$A:$K,6,FALSE)</f>
        <v>24</v>
      </c>
      <c r="M23" s="3">
        <f t="shared" si="0"/>
        <v>0</v>
      </c>
      <c r="N23" s="219">
        <f t="shared" si="1"/>
        <v>0</v>
      </c>
    </row>
    <row r="24" spans="1:14" s="2" customFormat="1" ht="14.25" customHeight="1" x14ac:dyDescent="0.2">
      <c r="A24" s="192">
        <v>3068</v>
      </c>
      <c r="B24" s="162" t="s">
        <v>1227</v>
      </c>
      <c r="C24" s="161">
        <v>41</v>
      </c>
      <c r="D24" s="161">
        <v>42</v>
      </c>
      <c r="E24" s="161">
        <v>40</v>
      </c>
      <c r="F24" s="161">
        <v>38</v>
      </c>
      <c r="G24" s="161">
        <v>40</v>
      </c>
      <c r="H24" s="161">
        <v>32</v>
      </c>
      <c r="I24" s="161">
        <v>33</v>
      </c>
      <c r="J24" s="218">
        <v>53</v>
      </c>
      <c r="K24" s="264">
        <f>VLOOKUP(A24,'[1]District Growth'!$A:$J,5,FALSE)</f>
        <v>43</v>
      </c>
      <c r="L24" s="95">
        <f>VLOOKUP(A24,'[1]District Growth'!$A:$K,6,FALSE)</f>
        <v>43</v>
      </c>
      <c r="M24" s="3">
        <f t="shared" si="0"/>
        <v>0</v>
      </c>
      <c r="N24" s="219">
        <f t="shared" si="1"/>
        <v>0</v>
      </c>
    </row>
    <row r="25" spans="1:14" s="2" customFormat="1" ht="14.25" customHeight="1" x14ac:dyDescent="0.2">
      <c r="A25" s="192">
        <v>3070</v>
      </c>
      <c r="B25" s="162" t="s">
        <v>1254</v>
      </c>
      <c r="C25" s="161">
        <v>30</v>
      </c>
      <c r="D25" s="161">
        <v>28</v>
      </c>
      <c r="E25" s="161">
        <v>31</v>
      </c>
      <c r="F25" s="161">
        <v>29</v>
      </c>
      <c r="G25" s="161">
        <v>29</v>
      </c>
      <c r="H25" s="161">
        <v>27</v>
      </c>
      <c r="I25" s="161">
        <v>27</v>
      </c>
      <c r="J25" s="218">
        <v>32</v>
      </c>
      <c r="K25" s="264">
        <f>VLOOKUP(A25,'[1]District Growth'!$A:$J,5,FALSE)</f>
        <v>27</v>
      </c>
      <c r="L25" s="95">
        <f>VLOOKUP(A25,'[1]District Growth'!$A:$K,6,FALSE)</f>
        <v>27</v>
      </c>
      <c r="M25" s="3">
        <f t="shared" si="0"/>
        <v>0</v>
      </c>
      <c r="N25" s="219">
        <f t="shared" si="1"/>
        <v>0</v>
      </c>
    </row>
    <row r="26" spans="1:14" s="2" customFormat="1" ht="14.25" customHeight="1" x14ac:dyDescent="0.2">
      <c r="A26" s="192">
        <v>3073</v>
      </c>
      <c r="B26" s="162" t="s">
        <v>1245</v>
      </c>
      <c r="C26" s="161">
        <v>19</v>
      </c>
      <c r="D26" s="161">
        <v>19</v>
      </c>
      <c r="E26" s="161">
        <v>18</v>
      </c>
      <c r="F26" s="161">
        <v>21</v>
      </c>
      <c r="G26" s="161">
        <v>20</v>
      </c>
      <c r="H26" s="161">
        <v>19</v>
      </c>
      <c r="I26" s="161">
        <v>17</v>
      </c>
      <c r="J26" s="218">
        <v>5</v>
      </c>
      <c r="K26" s="264">
        <f>VLOOKUP(A26,'[1]District Growth'!$A:$J,5,FALSE)</f>
        <v>14</v>
      </c>
      <c r="L26" s="95">
        <f>VLOOKUP(A26,'[1]District Growth'!$A:$K,6,FALSE)</f>
        <v>14</v>
      </c>
      <c r="M26" s="3">
        <f t="shared" si="0"/>
        <v>0</v>
      </c>
      <c r="N26" s="219">
        <f t="shared" si="1"/>
        <v>0</v>
      </c>
    </row>
    <row r="27" spans="1:14" s="2" customFormat="1" ht="14.25" customHeight="1" x14ac:dyDescent="0.2">
      <c r="A27" s="192">
        <v>3077</v>
      </c>
      <c r="B27" s="162" t="s">
        <v>1234</v>
      </c>
      <c r="C27" s="161">
        <v>16</v>
      </c>
      <c r="D27" s="161">
        <v>13</v>
      </c>
      <c r="E27" s="161">
        <v>14</v>
      </c>
      <c r="F27" s="161">
        <v>14</v>
      </c>
      <c r="G27" s="161">
        <v>15</v>
      </c>
      <c r="H27" s="161">
        <v>15</v>
      </c>
      <c r="I27" s="161">
        <v>16</v>
      </c>
      <c r="J27" s="218">
        <v>41</v>
      </c>
      <c r="K27" s="264">
        <f>VLOOKUP(A27,'[1]District Growth'!$A:$J,5,FALSE)</f>
        <v>19</v>
      </c>
      <c r="L27" s="95">
        <f>VLOOKUP(A27,'[1]District Growth'!$A:$K,6,FALSE)</f>
        <v>19</v>
      </c>
      <c r="M27" s="3">
        <f t="shared" si="0"/>
        <v>0</v>
      </c>
      <c r="N27" s="219">
        <f t="shared" si="1"/>
        <v>0</v>
      </c>
    </row>
    <row r="28" spans="1:14" s="2" customFormat="1" ht="14.25" customHeight="1" x14ac:dyDescent="0.2">
      <c r="A28" s="192">
        <v>3078</v>
      </c>
      <c r="B28" s="162" t="s">
        <v>1246</v>
      </c>
      <c r="C28" s="161">
        <v>10</v>
      </c>
      <c r="D28" s="161">
        <v>10</v>
      </c>
      <c r="E28" s="161">
        <v>9</v>
      </c>
      <c r="F28" s="161">
        <v>9</v>
      </c>
      <c r="G28" s="161">
        <v>7</v>
      </c>
      <c r="H28" s="161">
        <v>6</v>
      </c>
      <c r="I28" s="161">
        <v>7</v>
      </c>
      <c r="J28" s="218">
        <v>37</v>
      </c>
      <c r="K28" s="264">
        <f>VLOOKUP(A28,'[1]District Growth'!$A:$J,5,FALSE)</f>
        <v>6</v>
      </c>
      <c r="L28" s="95">
        <f>VLOOKUP(A28,'[1]District Growth'!$A:$K,6,FALSE)</f>
        <v>6</v>
      </c>
      <c r="M28" s="3">
        <f t="shared" si="0"/>
        <v>0</v>
      </c>
      <c r="N28" s="219">
        <f t="shared" si="1"/>
        <v>0</v>
      </c>
    </row>
    <row r="29" spans="1:14" s="2" customFormat="1" ht="14.25" customHeight="1" x14ac:dyDescent="0.2">
      <c r="A29" s="192">
        <v>3084</v>
      </c>
      <c r="B29" s="162" t="s">
        <v>349</v>
      </c>
      <c r="C29" s="161">
        <v>91</v>
      </c>
      <c r="D29" s="161">
        <v>96</v>
      </c>
      <c r="E29" s="161">
        <v>88</v>
      </c>
      <c r="F29" s="161">
        <v>86</v>
      </c>
      <c r="G29" s="161">
        <v>83</v>
      </c>
      <c r="H29" s="161">
        <v>79</v>
      </c>
      <c r="I29" s="161">
        <v>76</v>
      </c>
      <c r="J29" s="218">
        <v>44</v>
      </c>
      <c r="K29" s="264">
        <f>VLOOKUP(A29,'[1]District Growth'!$A:$J,5,FALSE)</f>
        <v>68</v>
      </c>
      <c r="L29" s="95">
        <f>VLOOKUP(A29,'[1]District Growth'!$A:$K,6,FALSE)</f>
        <v>68</v>
      </c>
      <c r="M29" s="3">
        <f t="shared" si="0"/>
        <v>0</v>
      </c>
      <c r="N29" s="219">
        <f t="shared" si="1"/>
        <v>0</v>
      </c>
    </row>
    <row r="30" spans="1:14" s="2" customFormat="1" ht="14.25" customHeight="1" x14ac:dyDescent="0.2">
      <c r="A30" s="192">
        <v>3091</v>
      </c>
      <c r="B30" s="162" t="s">
        <v>1255</v>
      </c>
      <c r="C30" s="161">
        <v>20</v>
      </c>
      <c r="D30" s="161">
        <v>19</v>
      </c>
      <c r="E30" s="161">
        <v>17</v>
      </c>
      <c r="F30" s="161">
        <v>22</v>
      </c>
      <c r="G30" s="161">
        <v>22</v>
      </c>
      <c r="H30" s="161">
        <v>22</v>
      </c>
      <c r="I30" s="161">
        <v>21</v>
      </c>
      <c r="J30" s="218">
        <v>49</v>
      </c>
      <c r="K30" s="264">
        <f>VLOOKUP(A30,'[1]District Growth'!$A:$J,5,FALSE)</f>
        <v>23</v>
      </c>
      <c r="L30" s="95">
        <f>VLOOKUP(A30,'[1]District Growth'!$A:$K,6,FALSE)</f>
        <v>23</v>
      </c>
      <c r="M30" s="3">
        <f t="shared" si="0"/>
        <v>0</v>
      </c>
      <c r="N30" s="219">
        <f t="shared" si="1"/>
        <v>0</v>
      </c>
    </row>
    <row r="31" spans="1:14" s="2" customFormat="1" ht="14.25" customHeight="1" x14ac:dyDescent="0.2">
      <c r="A31" s="192">
        <v>3095</v>
      </c>
      <c r="B31" s="162" t="s">
        <v>1270</v>
      </c>
      <c r="C31" s="161">
        <v>11</v>
      </c>
      <c r="D31" s="161">
        <v>15</v>
      </c>
      <c r="E31" s="161">
        <v>16</v>
      </c>
      <c r="F31" s="161">
        <v>18</v>
      </c>
      <c r="G31" s="161">
        <v>12</v>
      </c>
      <c r="H31" s="161">
        <v>14</v>
      </c>
      <c r="I31" s="161">
        <v>13</v>
      </c>
      <c r="J31" s="218">
        <v>79</v>
      </c>
      <c r="K31" s="264">
        <f>VLOOKUP(A31,'[1]District Growth'!$A:$J,5,FALSE)</f>
        <v>7</v>
      </c>
      <c r="L31" s="95">
        <f>VLOOKUP(A31,'[1]District Growth'!$A:$K,6,FALSE)</f>
        <v>7</v>
      </c>
      <c r="M31" s="3">
        <f t="shared" si="0"/>
        <v>0</v>
      </c>
      <c r="N31" s="219">
        <f t="shared" si="1"/>
        <v>0</v>
      </c>
    </row>
    <row r="32" spans="1:14" s="2" customFormat="1" ht="14.25" customHeight="1" x14ac:dyDescent="0.2">
      <c r="A32" s="192">
        <v>3099</v>
      </c>
      <c r="B32" s="162" t="s">
        <v>1256</v>
      </c>
      <c r="C32" s="161">
        <v>29</v>
      </c>
      <c r="D32" s="161">
        <v>29</v>
      </c>
      <c r="E32" s="161">
        <v>30</v>
      </c>
      <c r="F32" s="161">
        <v>30</v>
      </c>
      <c r="G32" s="161">
        <v>28</v>
      </c>
      <c r="H32" s="161">
        <v>24</v>
      </c>
      <c r="I32" s="161">
        <v>24</v>
      </c>
      <c r="J32" s="218">
        <v>19</v>
      </c>
      <c r="K32" s="264">
        <f>VLOOKUP(A32,'[1]District Growth'!$A:$J,5,FALSE)</f>
        <v>21</v>
      </c>
      <c r="L32" s="95">
        <f>VLOOKUP(A32,'[1]District Growth'!$A:$K,6,FALSE)</f>
        <v>21</v>
      </c>
      <c r="M32" s="3">
        <f t="shared" si="0"/>
        <v>0</v>
      </c>
      <c r="N32" s="219">
        <f t="shared" si="1"/>
        <v>0</v>
      </c>
    </row>
    <row r="33" spans="1:14" s="2" customFormat="1" ht="14.25" customHeight="1" x14ac:dyDescent="0.2">
      <c r="A33" s="192">
        <v>3101</v>
      </c>
      <c r="B33" s="162" t="s">
        <v>1248</v>
      </c>
      <c r="C33" s="161">
        <v>24</v>
      </c>
      <c r="D33" s="161">
        <v>24</v>
      </c>
      <c r="E33" s="161">
        <v>27</v>
      </c>
      <c r="F33" s="161">
        <v>30</v>
      </c>
      <c r="G33" s="161">
        <v>26</v>
      </c>
      <c r="H33" s="161">
        <v>24</v>
      </c>
      <c r="I33" s="161">
        <v>23</v>
      </c>
      <c r="J33" s="218">
        <v>23</v>
      </c>
      <c r="K33" s="264">
        <f>VLOOKUP(A33,'[1]District Growth'!$A:$J,5,FALSE)</f>
        <v>18</v>
      </c>
      <c r="L33" s="95">
        <f>VLOOKUP(A33,'[1]District Growth'!$A:$K,6,FALSE)</f>
        <v>18</v>
      </c>
      <c r="M33" s="3">
        <f t="shared" si="0"/>
        <v>0</v>
      </c>
      <c r="N33" s="219">
        <f t="shared" si="1"/>
        <v>0</v>
      </c>
    </row>
    <row r="34" spans="1:14" s="2" customFormat="1" ht="14.25" customHeight="1" x14ac:dyDescent="0.2">
      <c r="A34" s="192">
        <v>21517</v>
      </c>
      <c r="B34" s="162" t="s">
        <v>1264</v>
      </c>
      <c r="C34" s="161">
        <v>20</v>
      </c>
      <c r="D34" s="161">
        <v>20</v>
      </c>
      <c r="E34" s="161">
        <v>17</v>
      </c>
      <c r="F34" s="161">
        <v>17</v>
      </c>
      <c r="G34" s="161">
        <v>17</v>
      </c>
      <c r="H34" s="161">
        <v>17</v>
      </c>
      <c r="I34" s="161">
        <v>17</v>
      </c>
      <c r="J34" s="218">
        <v>12</v>
      </c>
      <c r="K34" s="264">
        <f>VLOOKUP(A34,'[1]District Growth'!$A:$J,5,FALSE)</f>
        <v>13</v>
      </c>
      <c r="L34" s="95">
        <f>VLOOKUP(A34,'[1]District Growth'!$A:$K,6,FALSE)</f>
        <v>13</v>
      </c>
      <c r="M34" s="3">
        <f t="shared" si="0"/>
        <v>0</v>
      </c>
      <c r="N34" s="219">
        <f t="shared" si="1"/>
        <v>0</v>
      </c>
    </row>
    <row r="35" spans="1:14" s="2" customFormat="1" ht="14.25" customHeight="1" x14ac:dyDescent="0.2">
      <c r="A35" s="192">
        <v>27228</v>
      </c>
      <c r="B35" s="162" t="s">
        <v>1253</v>
      </c>
      <c r="C35" s="161">
        <v>41</v>
      </c>
      <c r="D35" s="161">
        <v>42</v>
      </c>
      <c r="E35" s="161">
        <v>39</v>
      </c>
      <c r="F35" s="161">
        <v>37</v>
      </c>
      <c r="G35" s="161">
        <v>35</v>
      </c>
      <c r="H35" s="161">
        <v>30</v>
      </c>
      <c r="I35" s="161">
        <v>24</v>
      </c>
      <c r="J35" s="218">
        <v>30</v>
      </c>
      <c r="K35" s="264">
        <f>VLOOKUP(A35,'[1]District Growth'!$A:$J,5,FALSE)</f>
        <v>39</v>
      </c>
      <c r="L35" s="95">
        <f>VLOOKUP(A35,'[1]District Growth'!$A:$K,6,FALSE)</f>
        <v>39</v>
      </c>
      <c r="M35" s="3">
        <f t="shared" si="0"/>
        <v>0</v>
      </c>
      <c r="N35" s="219">
        <f t="shared" si="1"/>
        <v>0</v>
      </c>
    </row>
    <row r="36" spans="1:14" s="2" customFormat="1" ht="14.25" customHeight="1" x14ac:dyDescent="0.2">
      <c r="A36" s="192">
        <v>3085</v>
      </c>
      <c r="B36" s="162" t="s">
        <v>1237</v>
      </c>
      <c r="C36" s="161">
        <v>14</v>
      </c>
      <c r="D36" s="161">
        <v>15</v>
      </c>
      <c r="E36" s="161">
        <v>16</v>
      </c>
      <c r="F36" s="161">
        <v>16</v>
      </c>
      <c r="G36" s="161">
        <v>15</v>
      </c>
      <c r="H36" s="161">
        <v>14</v>
      </c>
      <c r="I36" s="161">
        <v>12</v>
      </c>
      <c r="J36" s="218">
        <v>37</v>
      </c>
      <c r="K36" s="264">
        <f>VLOOKUP(A36,'[1]District Growth'!$A:$J,5,FALSE)</f>
        <v>13</v>
      </c>
      <c r="L36" s="95">
        <f>VLOOKUP(A36,'[1]District Growth'!$A:$K,6,FALSE)</f>
        <v>13</v>
      </c>
      <c r="M36" s="3">
        <f t="shared" si="0"/>
        <v>0</v>
      </c>
      <c r="N36" s="219">
        <f t="shared" si="1"/>
        <v>0</v>
      </c>
    </row>
    <row r="37" spans="1:14" s="2" customFormat="1" ht="14.25" customHeight="1" x14ac:dyDescent="0.2">
      <c r="A37" s="192">
        <v>3090</v>
      </c>
      <c r="B37" s="162" t="s">
        <v>1268</v>
      </c>
      <c r="C37" s="161">
        <v>73</v>
      </c>
      <c r="D37" s="161">
        <v>73</v>
      </c>
      <c r="E37" s="161">
        <v>78</v>
      </c>
      <c r="F37" s="161">
        <v>76</v>
      </c>
      <c r="G37" s="161">
        <v>70</v>
      </c>
      <c r="H37" s="161">
        <v>69</v>
      </c>
      <c r="I37" s="161">
        <v>66</v>
      </c>
      <c r="J37" s="218">
        <v>10</v>
      </c>
      <c r="K37" s="264">
        <f>VLOOKUP(A37,'[1]District Growth'!$A:$J,5,FALSE)</f>
        <v>64</v>
      </c>
      <c r="L37" s="95">
        <f>VLOOKUP(A37,'[1]District Growth'!$A:$K,6,FALSE)</f>
        <v>64</v>
      </c>
      <c r="M37" s="3">
        <f t="shared" si="0"/>
        <v>0</v>
      </c>
      <c r="N37" s="219">
        <f t="shared" si="1"/>
        <v>0</v>
      </c>
    </row>
    <row r="38" spans="1:14" s="2" customFormat="1" ht="14.25" customHeight="1" x14ac:dyDescent="0.2">
      <c r="A38" s="192">
        <v>28295</v>
      </c>
      <c r="B38" s="162" t="s">
        <v>1249</v>
      </c>
      <c r="C38" s="161">
        <v>39</v>
      </c>
      <c r="D38" s="161">
        <v>36</v>
      </c>
      <c r="E38" s="161">
        <v>33</v>
      </c>
      <c r="F38" s="161">
        <v>31</v>
      </c>
      <c r="G38" s="161">
        <v>30</v>
      </c>
      <c r="H38" s="161">
        <v>35</v>
      </c>
      <c r="I38" s="161">
        <v>28</v>
      </c>
      <c r="J38" s="218">
        <v>26</v>
      </c>
      <c r="K38" s="264">
        <f>VLOOKUP(A38,'[1]District Growth'!$A:$J,5,FALSE)</f>
        <v>25</v>
      </c>
      <c r="L38" s="95">
        <f>VLOOKUP(A38,'[1]District Growth'!$A:$K,6,FALSE)</f>
        <v>25</v>
      </c>
      <c r="M38" s="3">
        <f t="shared" si="0"/>
        <v>0</v>
      </c>
      <c r="N38" s="219">
        <f t="shared" si="1"/>
        <v>0</v>
      </c>
    </row>
    <row r="39" spans="1:14" s="2" customFormat="1" ht="14.25" customHeight="1" x14ac:dyDescent="0.2">
      <c r="A39" s="192">
        <v>3093</v>
      </c>
      <c r="B39" s="163" t="s">
        <v>1258</v>
      </c>
      <c r="C39" s="161">
        <v>99</v>
      </c>
      <c r="D39" s="161">
        <v>97</v>
      </c>
      <c r="E39" s="161">
        <v>95</v>
      </c>
      <c r="F39" s="161">
        <v>96</v>
      </c>
      <c r="G39" s="161">
        <v>89</v>
      </c>
      <c r="H39" s="161">
        <v>93</v>
      </c>
      <c r="I39" s="161">
        <v>89</v>
      </c>
      <c r="J39" s="218">
        <v>24</v>
      </c>
      <c r="K39" s="264">
        <f>VLOOKUP(A39,'[1]District Growth'!$A:$J,5,FALSE)</f>
        <v>76</v>
      </c>
      <c r="L39" s="95">
        <f>VLOOKUP(A39,'[1]District Growth'!$A:$K,6,FALSE)</f>
        <v>75</v>
      </c>
      <c r="M39" s="3">
        <f t="shared" si="0"/>
        <v>-1</v>
      </c>
      <c r="N39" s="219">
        <f t="shared" si="1"/>
        <v>-1.3157894736842146E-2</v>
      </c>
    </row>
    <row r="40" spans="1:14" s="2" customFormat="1" ht="14.25" customHeight="1" x14ac:dyDescent="0.2">
      <c r="A40" s="192">
        <v>3089</v>
      </c>
      <c r="B40" s="163" t="s">
        <v>987</v>
      </c>
      <c r="C40" s="161">
        <v>67</v>
      </c>
      <c r="D40" s="161">
        <v>68</v>
      </c>
      <c r="E40" s="161">
        <v>60</v>
      </c>
      <c r="F40" s="161">
        <v>53</v>
      </c>
      <c r="G40" s="161">
        <v>50</v>
      </c>
      <c r="H40" s="161">
        <v>50</v>
      </c>
      <c r="I40" s="161">
        <v>50</v>
      </c>
      <c r="J40" s="218">
        <v>48</v>
      </c>
      <c r="K40" s="264">
        <f>VLOOKUP(A40,'[1]District Growth'!$A:$J,5,FALSE)</f>
        <v>49</v>
      </c>
      <c r="L40" s="95">
        <f>VLOOKUP(A40,'[1]District Growth'!$A:$K,6,FALSE)</f>
        <v>48</v>
      </c>
      <c r="M40" s="3">
        <f t="shared" si="0"/>
        <v>-1</v>
      </c>
      <c r="N40" s="219">
        <f t="shared" si="1"/>
        <v>-2.0408163265306145E-2</v>
      </c>
    </row>
    <row r="41" spans="1:14" s="2" customFormat="1" ht="14.25" customHeight="1" x14ac:dyDescent="0.2">
      <c r="A41" s="192">
        <v>3074</v>
      </c>
      <c r="B41" s="163" t="s">
        <v>1251</v>
      </c>
      <c r="C41" s="161">
        <v>41</v>
      </c>
      <c r="D41" s="161">
        <v>40</v>
      </c>
      <c r="E41" s="161">
        <v>40</v>
      </c>
      <c r="F41" s="161">
        <v>39</v>
      </c>
      <c r="G41" s="161">
        <v>39</v>
      </c>
      <c r="H41" s="161">
        <v>42</v>
      </c>
      <c r="I41" s="161">
        <v>41</v>
      </c>
      <c r="J41" s="218">
        <v>24</v>
      </c>
      <c r="K41" s="264">
        <f>VLOOKUP(A41,'[1]District Growth'!$A:$J,5,FALSE)</f>
        <v>40</v>
      </c>
      <c r="L41" s="95">
        <f>VLOOKUP(A41,'[1]District Growth'!$A:$K,6,FALSE)</f>
        <v>39</v>
      </c>
      <c r="M41" s="3">
        <f t="shared" si="0"/>
        <v>-1</v>
      </c>
      <c r="N41" s="219">
        <f t="shared" si="1"/>
        <v>-2.5000000000000022E-2</v>
      </c>
    </row>
    <row r="42" spans="1:14" s="2" customFormat="1" ht="14.25" customHeight="1" x14ac:dyDescent="0.2">
      <c r="A42" s="192">
        <v>3104</v>
      </c>
      <c r="B42" s="163" t="s">
        <v>1262</v>
      </c>
      <c r="C42" s="161">
        <v>24</v>
      </c>
      <c r="D42" s="161">
        <v>20</v>
      </c>
      <c r="E42" s="161">
        <v>19</v>
      </c>
      <c r="F42" s="161">
        <v>24</v>
      </c>
      <c r="G42" s="161">
        <v>26</v>
      </c>
      <c r="H42" s="161">
        <v>20</v>
      </c>
      <c r="I42" s="161">
        <v>25</v>
      </c>
      <c r="J42" s="218">
        <v>20</v>
      </c>
      <c r="K42" s="264">
        <f>VLOOKUP(A42,'[1]District Growth'!$A:$J,5,FALSE)</f>
        <v>34</v>
      </c>
      <c r="L42" s="95">
        <f>VLOOKUP(A42,'[1]District Growth'!$A:$K,6,FALSE)</f>
        <v>33</v>
      </c>
      <c r="M42" s="3">
        <f t="shared" si="0"/>
        <v>-1</v>
      </c>
      <c r="N42" s="219">
        <f t="shared" si="1"/>
        <v>-2.9411764705882359E-2</v>
      </c>
    </row>
    <row r="43" spans="1:14" s="2" customFormat="1" ht="14.25" customHeight="1" x14ac:dyDescent="0.2">
      <c r="A43" s="192">
        <v>3060</v>
      </c>
      <c r="B43" s="163" t="s">
        <v>1252</v>
      </c>
      <c r="C43" s="161">
        <v>45</v>
      </c>
      <c r="D43" s="161">
        <v>37</v>
      </c>
      <c r="E43" s="161">
        <v>41</v>
      </c>
      <c r="F43" s="161">
        <v>40</v>
      </c>
      <c r="G43" s="161">
        <v>38</v>
      </c>
      <c r="H43" s="161">
        <v>36</v>
      </c>
      <c r="I43" s="161">
        <v>35</v>
      </c>
      <c r="J43" s="218">
        <v>30</v>
      </c>
      <c r="K43" s="264">
        <f>VLOOKUP(A43,'[1]District Growth'!$A:$J,5,FALSE)</f>
        <v>29</v>
      </c>
      <c r="L43" s="95">
        <f>VLOOKUP(A43,'[1]District Growth'!$A:$K,6,FALSE)</f>
        <v>28</v>
      </c>
      <c r="M43" s="3">
        <f t="shared" si="0"/>
        <v>-1</v>
      </c>
      <c r="N43" s="219">
        <f t="shared" si="1"/>
        <v>-3.4482758620689613E-2</v>
      </c>
    </row>
    <row r="44" spans="1:14" s="2" customFormat="1" ht="14.25" customHeight="1" x14ac:dyDescent="0.2">
      <c r="A44" s="192">
        <v>24332</v>
      </c>
      <c r="B44" s="163" t="s">
        <v>1269</v>
      </c>
      <c r="C44" s="161">
        <v>40</v>
      </c>
      <c r="D44" s="161">
        <v>36</v>
      </c>
      <c r="E44" s="161">
        <v>33</v>
      </c>
      <c r="F44" s="161">
        <v>26</v>
      </c>
      <c r="G44" s="161">
        <v>26</v>
      </c>
      <c r="H44" s="161">
        <v>26</v>
      </c>
      <c r="I44" s="161">
        <v>25</v>
      </c>
      <c r="J44" s="218">
        <v>51</v>
      </c>
      <c r="K44" s="264">
        <f>VLOOKUP(A44,'[1]District Growth'!$A:$J,5,FALSE)</f>
        <v>26</v>
      </c>
      <c r="L44" s="95">
        <f>VLOOKUP(A44,'[1]District Growth'!$A:$K,6,FALSE)</f>
        <v>25</v>
      </c>
      <c r="M44" s="3">
        <f t="shared" si="0"/>
        <v>-1</v>
      </c>
      <c r="N44" s="219">
        <f t="shared" si="1"/>
        <v>-3.8461538461538436E-2</v>
      </c>
    </row>
    <row r="45" spans="1:14" s="2" customFormat="1" ht="14.25" customHeight="1" x14ac:dyDescent="0.2">
      <c r="A45" s="192">
        <v>3086</v>
      </c>
      <c r="B45" s="163" t="s">
        <v>1229</v>
      </c>
      <c r="C45" s="161">
        <v>44</v>
      </c>
      <c r="D45" s="161">
        <v>48</v>
      </c>
      <c r="E45" s="161">
        <v>52</v>
      </c>
      <c r="F45" s="161">
        <v>56</v>
      </c>
      <c r="G45" s="161">
        <v>56</v>
      </c>
      <c r="H45" s="161">
        <v>54</v>
      </c>
      <c r="I45" s="161">
        <v>51</v>
      </c>
      <c r="J45" s="218">
        <v>76</v>
      </c>
      <c r="K45" s="264">
        <f>VLOOKUP(A45,'[1]District Growth'!$A:$J,5,FALSE)</f>
        <v>56</v>
      </c>
      <c r="L45" s="95">
        <f>VLOOKUP(A45,'[1]District Growth'!$A:$K,6,FALSE)</f>
        <v>53</v>
      </c>
      <c r="M45" s="3">
        <f t="shared" si="0"/>
        <v>-3</v>
      </c>
      <c r="N45" s="219">
        <f t="shared" si="1"/>
        <v>-5.3571428571428603E-2</v>
      </c>
    </row>
    <row r="46" spans="1:14" s="2" customFormat="1" ht="14.25" customHeight="1" x14ac:dyDescent="0.2">
      <c r="A46" s="192">
        <v>3080</v>
      </c>
      <c r="B46" s="163" t="s">
        <v>1247</v>
      </c>
      <c r="C46" s="161">
        <v>128</v>
      </c>
      <c r="D46" s="161">
        <v>121</v>
      </c>
      <c r="E46" s="161">
        <v>120</v>
      </c>
      <c r="F46" s="161">
        <v>119</v>
      </c>
      <c r="G46" s="161">
        <v>112</v>
      </c>
      <c r="H46" s="161">
        <v>109</v>
      </c>
      <c r="I46" s="161">
        <v>106</v>
      </c>
      <c r="J46" s="218">
        <v>17</v>
      </c>
      <c r="K46" s="264">
        <f>VLOOKUP(A46,'[1]District Growth'!$A:$J,5,FALSE)</f>
        <v>96</v>
      </c>
      <c r="L46" s="95">
        <f>VLOOKUP(A46,'[1]District Growth'!$A:$K,6,FALSE)</f>
        <v>84</v>
      </c>
      <c r="M46" s="3">
        <f t="shared" si="0"/>
        <v>-12</v>
      </c>
      <c r="N46" s="219">
        <f t="shared" si="1"/>
        <v>-0.125</v>
      </c>
    </row>
    <row r="47" spans="1:14" s="2" customFormat="1" ht="14.25" customHeight="1" x14ac:dyDescent="0.2">
      <c r="A47" s="192">
        <v>3105</v>
      </c>
      <c r="B47" s="163" t="s">
        <v>1230</v>
      </c>
      <c r="C47" s="161">
        <v>12</v>
      </c>
      <c r="D47" s="161">
        <v>12</v>
      </c>
      <c r="E47" s="161">
        <v>12</v>
      </c>
      <c r="F47" s="161">
        <v>10</v>
      </c>
      <c r="G47" s="161">
        <v>12</v>
      </c>
      <c r="H47" s="161">
        <v>12</v>
      </c>
      <c r="I47" s="161">
        <v>12</v>
      </c>
      <c r="J47" s="218">
        <v>25</v>
      </c>
      <c r="K47" s="264">
        <f>VLOOKUP(A47,'[1]District Growth'!$A:$J,5,FALSE)</f>
        <v>14</v>
      </c>
      <c r="L47" s="95">
        <f>VLOOKUP(A47,'[1]District Growth'!$A:$K,6,FALSE)</f>
        <v>12</v>
      </c>
      <c r="M47" s="3">
        <f t="shared" si="0"/>
        <v>-2</v>
      </c>
      <c r="N47" s="219">
        <f t="shared" si="1"/>
        <v>-0.1428571428571429</v>
      </c>
    </row>
    <row r="48" spans="1:14" s="2" customFormat="1" ht="14.25" customHeight="1" x14ac:dyDescent="0.2">
      <c r="A48" s="192">
        <v>3094</v>
      </c>
      <c r="B48" s="163" t="s">
        <v>1265</v>
      </c>
      <c r="C48" s="161">
        <v>16</v>
      </c>
      <c r="D48" s="161">
        <v>17</v>
      </c>
      <c r="E48" s="161">
        <v>17</v>
      </c>
      <c r="F48" s="161">
        <v>17</v>
      </c>
      <c r="G48" s="161">
        <v>12</v>
      </c>
      <c r="H48" s="161">
        <v>12</v>
      </c>
      <c r="I48" s="161">
        <v>15</v>
      </c>
      <c r="J48" s="218">
        <v>117</v>
      </c>
      <c r="K48" s="264">
        <f>VLOOKUP(A48,'[1]District Growth'!$A:$J,5,FALSE)</f>
        <v>11</v>
      </c>
      <c r="L48" s="95">
        <f>VLOOKUP(A48,'[1]District Growth'!$A:$K,6,FALSE)</f>
        <v>9</v>
      </c>
      <c r="M48" s="3">
        <f t="shared" si="0"/>
        <v>-2</v>
      </c>
      <c r="N48" s="219">
        <f t="shared" si="1"/>
        <v>-0.18181818181818177</v>
      </c>
    </row>
    <row r="49" spans="1:14" s="2" customFormat="1" ht="14.25" customHeight="1" x14ac:dyDescent="0.2">
      <c r="A49" s="159"/>
      <c r="B49" s="164" t="s">
        <v>1267</v>
      </c>
      <c r="C49" s="161"/>
      <c r="D49" s="161"/>
      <c r="E49" s="161"/>
      <c r="F49" s="161"/>
      <c r="G49" s="161"/>
      <c r="H49" s="161"/>
      <c r="I49" s="161"/>
      <c r="J49" s="218">
        <v>18</v>
      </c>
      <c r="K49" s="166"/>
      <c r="L49" s="96"/>
      <c r="M49" s="3"/>
      <c r="N49" s="219"/>
    </row>
    <row r="50" spans="1:14" s="2" customFormat="1" ht="14.25" customHeight="1" x14ac:dyDescent="0.2">
      <c r="A50" s="159"/>
      <c r="B50" s="164" t="s">
        <v>1271</v>
      </c>
      <c r="C50" s="161"/>
      <c r="D50" s="161"/>
      <c r="E50" s="161"/>
      <c r="F50" s="161"/>
      <c r="G50" s="161"/>
      <c r="H50" s="161"/>
      <c r="I50" s="161"/>
      <c r="J50" s="218">
        <v>34</v>
      </c>
      <c r="K50" s="166"/>
      <c r="L50" s="96"/>
      <c r="M50" s="3"/>
      <c r="N50" s="219"/>
    </row>
    <row r="51" spans="1:14" s="2" customFormat="1" ht="14.25" customHeight="1" x14ac:dyDescent="0.2">
      <c r="A51" s="159"/>
      <c r="B51" s="164" t="s">
        <v>1243</v>
      </c>
      <c r="C51" s="161">
        <v>9</v>
      </c>
      <c r="D51" s="161">
        <v>8</v>
      </c>
      <c r="E51" s="161">
        <v>7</v>
      </c>
      <c r="F51" s="161">
        <v>8</v>
      </c>
      <c r="G51" s="161">
        <v>8</v>
      </c>
      <c r="H51" s="161">
        <v>8</v>
      </c>
      <c r="I51" s="161">
        <v>8</v>
      </c>
      <c r="J51" s="95"/>
      <c r="K51" s="132"/>
      <c r="L51" s="188"/>
      <c r="M51" s="3"/>
      <c r="N51" s="219"/>
    </row>
    <row r="52" spans="1:14" s="2" customFormat="1" ht="14.25" customHeight="1" x14ac:dyDescent="0.2">
      <c r="A52" s="159"/>
      <c r="B52" s="164" t="s">
        <v>1244</v>
      </c>
      <c r="C52" s="161">
        <v>12</v>
      </c>
      <c r="D52" s="161">
        <v>13</v>
      </c>
      <c r="E52" s="161">
        <v>11</v>
      </c>
      <c r="F52" s="161">
        <v>11</v>
      </c>
      <c r="G52" s="161">
        <v>8</v>
      </c>
      <c r="H52" s="161">
        <v>8</v>
      </c>
      <c r="I52" s="161">
        <v>7</v>
      </c>
      <c r="J52" s="95"/>
      <c r="K52" s="132"/>
      <c r="L52" s="188"/>
      <c r="M52" s="3"/>
      <c r="N52" s="219"/>
    </row>
    <row r="53" spans="1:14" s="2" customFormat="1" ht="14.25" customHeight="1" x14ac:dyDescent="0.2">
      <c r="A53" s="159"/>
      <c r="B53" s="164" t="s">
        <v>1272</v>
      </c>
      <c r="C53" s="161"/>
      <c r="D53" s="161"/>
      <c r="E53" s="161"/>
      <c r="F53" s="161"/>
      <c r="G53" s="161"/>
      <c r="H53" s="161"/>
      <c r="I53" s="161"/>
      <c r="J53" s="161"/>
      <c r="K53" s="166"/>
      <c r="L53" s="96"/>
      <c r="M53" s="3"/>
      <c r="N53" s="219"/>
    </row>
    <row r="54" spans="1:14" s="2" customFormat="1" ht="14.25" customHeight="1" x14ac:dyDescent="0.2">
      <c r="A54" s="159"/>
      <c r="B54" s="164" t="s">
        <v>1273</v>
      </c>
      <c r="C54" s="161"/>
      <c r="D54" s="161"/>
      <c r="E54" s="161"/>
      <c r="F54" s="161"/>
      <c r="G54" s="161"/>
      <c r="H54" s="161"/>
      <c r="I54" s="161"/>
      <c r="J54" s="161"/>
      <c r="K54" s="166"/>
      <c r="L54" s="96"/>
      <c r="M54" s="3"/>
      <c r="N54" s="219"/>
    </row>
    <row r="55" spans="1:14" s="2" customFormat="1" ht="14.25" customHeight="1" x14ac:dyDescent="0.2">
      <c r="A55" s="159"/>
      <c r="B55" s="164" t="s">
        <v>1274</v>
      </c>
      <c r="C55" s="161"/>
      <c r="D55" s="161"/>
      <c r="E55" s="161"/>
      <c r="F55" s="161"/>
      <c r="G55" s="161"/>
      <c r="H55" s="161"/>
      <c r="I55" s="161"/>
      <c r="J55" s="161"/>
      <c r="K55" s="166"/>
      <c r="L55" s="96"/>
      <c r="M55" s="3"/>
      <c r="N55" s="219"/>
    </row>
    <row r="56" spans="1:14" s="2" customFormat="1" ht="14.25" customHeight="1" x14ac:dyDescent="0.2">
      <c r="A56" s="159"/>
      <c r="B56" s="164" t="s">
        <v>1275</v>
      </c>
      <c r="C56" s="161"/>
      <c r="D56" s="161"/>
      <c r="E56" s="161"/>
      <c r="F56" s="161"/>
      <c r="G56" s="161"/>
      <c r="H56" s="161"/>
      <c r="I56" s="161"/>
      <c r="J56" s="161"/>
      <c r="K56" s="166"/>
      <c r="L56" s="96"/>
      <c r="M56" s="3"/>
      <c r="N56" s="219"/>
    </row>
    <row r="57" spans="1:14" s="2" customFormat="1" ht="14.25" customHeight="1" x14ac:dyDescent="0.2">
      <c r="A57" s="159"/>
      <c r="B57" s="164" t="s">
        <v>1276</v>
      </c>
      <c r="C57" s="161"/>
      <c r="D57" s="161"/>
      <c r="E57" s="161"/>
      <c r="F57" s="161"/>
      <c r="G57" s="161"/>
      <c r="H57" s="161"/>
      <c r="I57" s="161"/>
      <c r="J57" s="161"/>
      <c r="K57" s="166"/>
      <c r="L57" s="95"/>
      <c r="M57" s="3"/>
      <c r="N57" s="219"/>
    </row>
    <row r="58" spans="1:14" s="2" customFormat="1" ht="14.25" customHeight="1" x14ac:dyDescent="0.2">
      <c r="A58" s="159"/>
      <c r="B58" s="164" t="s">
        <v>1277</v>
      </c>
      <c r="C58" s="161"/>
      <c r="D58" s="161"/>
      <c r="E58" s="161"/>
      <c r="F58" s="161"/>
      <c r="G58" s="161"/>
      <c r="H58" s="161"/>
      <c r="I58" s="161"/>
      <c r="J58" s="161"/>
      <c r="K58" s="166"/>
      <c r="L58" s="96"/>
      <c r="M58" s="3"/>
      <c r="N58" s="219"/>
    </row>
    <row r="59" spans="1:14" s="2" customFormat="1" ht="14.25" customHeight="1" x14ac:dyDescent="0.2">
      <c r="A59" s="159"/>
      <c r="B59" s="164" t="s">
        <v>1278</v>
      </c>
      <c r="C59" s="161"/>
      <c r="D59" s="161"/>
      <c r="E59" s="161"/>
      <c r="F59" s="161"/>
      <c r="G59" s="161"/>
      <c r="H59" s="161"/>
      <c r="I59" s="161"/>
      <c r="J59" s="161"/>
      <c r="K59" s="166"/>
      <c r="L59" s="96"/>
      <c r="M59" s="3"/>
      <c r="N59" s="219"/>
    </row>
    <row r="60" spans="1:14" s="2" customFormat="1" ht="14.25" customHeight="1" x14ac:dyDescent="0.2">
      <c r="A60" s="159"/>
      <c r="B60" s="164" t="s">
        <v>1279</v>
      </c>
      <c r="C60" s="161"/>
      <c r="D60" s="161"/>
      <c r="E60" s="161"/>
      <c r="F60" s="161"/>
      <c r="G60" s="161"/>
      <c r="H60" s="161"/>
      <c r="I60" s="161"/>
      <c r="J60" s="161"/>
      <c r="K60" s="166"/>
      <c r="L60" s="96"/>
      <c r="M60" s="3"/>
      <c r="N60" s="219"/>
    </row>
    <row r="61" spans="1:14" s="2" customFormat="1" ht="14.25" customHeight="1" x14ac:dyDescent="0.2">
      <c r="A61" s="159"/>
      <c r="B61" s="164" t="s">
        <v>1280</v>
      </c>
      <c r="C61" s="161"/>
      <c r="D61" s="161"/>
      <c r="E61" s="161"/>
      <c r="F61" s="161"/>
      <c r="G61" s="161"/>
      <c r="H61" s="161"/>
      <c r="I61" s="161"/>
      <c r="J61" s="161"/>
      <c r="K61" s="166"/>
      <c r="L61" s="96"/>
      <c r="M61" s="3"/>
      <c r="N61" s="219"/>
    </row>
    <row r="62" spans="1:14" s="2" customFormat="1" ht="14.25" customHeight="1" x14ac:dyDescent="0.2">
      <c r="A62" s="159"/>
      <c r="B62" s="164" t="s">
        <v>1281</v>
      </c>
      <c r="C62" s="161"/>
      <c r="D62" s="161"/>
      <c r="E62" s="161"/>
      <c r="F62" s="161"/>
      <c r="G62" s="161"/>
      <c r="H62" s="161"/>
      <c r="I62" s="161"/>
      <c r="J62" s="161"/>
      <c r="K62" s="166"/>
      <c r="L62" s="217"/>
      <c r="M62" s="3"/>
      <c r="N62" s="219"/>
    </row>
    <row r="63" spans="1:14" s="2" customFormat="1" ht="14.25" customHeight="1" x14ac:dyDescent="0.2">
      <c r="A63" s="159"/>
      <c r="B63" s="164" t="s">
        <v>1282</v>
      </c>
      <c r="C63" s="161"/>
      <c r="D63" s="161"/>
      <c r="E63" s="161"/>
      <c r="F63" s="161"/>
      <c r="G63" s="161"/>
      <c r="H63" s="161"/>
      <c r="I63" s="161"/>
      <c r="J63" s="161"/>
      <c r="K63" s="166"/>
      <c r="L63" s="96"/>
      <c r="M63" s="3"/>
      <c r="N63" s="219"/>
    </row>
    <row r="64" spans="1:14" s="2" customFormat="1" ht="14.25" customHeight="1" x14ac:dyDescent="0.2">
      <c r="A64" s="159"/>
      <c r="B64" s="164" t="s">
        <v>1283</v>
      </c>
      <c r="C64" s="161"/>
      <c r="D64" s="161"/>
      <c r="E64" s="161"/>
      <c r="F64" s="161"/>
      <c r="G64" s="161"/>
      <c r="H64" s="161"/>
      <c r="I64" s="161"/>
      <c r="J64" s="161"/>
      <c r="K64" s="166"/>
      <c r="L64" s="96"/>
      <c r="M64" s="3"/>
      <c r="N64" s="219"/>
    </row>
    <row r="65" spans="1:14" s="2" customFormat="1" ht="14.25" customHeight="1" x14ac:dyDescent="0.2">
      <c r="A65" s="159"/>
      <c r="B65" s="164" t="s">
        <v>1284</v>
      </c>
      <c r="C65" s="161"/>
      <c r="D65" s="161"/>
      <c r="E65" s="161"/>
      <c r="F65" s="161"/>
      <c r="G65" s="161"/>
      <c r="H65" s="161"/>
      <c r="I65" s="161"/>
      <c r="J65" s="161"/>
      <c r="K65" s="166"/>
      <c r="L65" s="96"/>
      <c r="M65" s="3"/>
      <c r="N65" s="219"/>
    </row>
    <row r="66" spans="1:14" s="9" customFormat="1" ht="1" customHeight="1" x14ac:dyDescent="0.2">
      <c r="A66" s="159"/>
      <c r="B66" s="175"/>
      <c r="C66" s="161"/>
      <c r="D66" s="161"/>
      <c r="E66" s="161"/>
      <c r="F66" s="161"/>
      <c r="G66" s="161"/>
      <c r="H66" s="161"/>
      <c r="I66" s="161"/>
      <c r="J66" s="161"/>
      <c r="K66" s="166"/>
      <c r="L66" s="96"/>
      <c r="M66" s="95"/>
      <c r="N66" s="257"/>
    </row>
    <row r="67" spans="1:14" s="2" customFormat="1" ht="14.25" customHeight="1" x14ac:dyDescent="0.2">
      <c r="A67" s="165"/>
      <c r="B67" s="128"/>
      <c r="C67" s="166"/>
      <c r="D67" s="166"/>
      <c r="E67" s="166"/>
      <c r="F67" s="166"/>
      <c r="G67" s="166"/>
      <c r="H67" s="166"/>
      <c r="I67" s="166"/>
      <c r="J67" s="166"/>
      <c r="K67" s="166"/>
      <c r="L67" s="3"/>
      <c r="M67" s="3"/>
      <c r="N67" s="3"/>
    </row>
    <row r="68" spans="1:14" s="2" customFormat="1" ht="14.25" customHeight="1" x14ac:dyDescent="0.2">
      <c r="A68" s="165"/>
      <c r="B68" s="128" t="s">
        <v>32</v>
      </c>
      <c r="C68" s="166">
        <f t="shared" ref="C68:M68" si="2">SUM(C3:C66)</f>
        <v>1995</v>
      </c>
      <c r="D68" s="167">
        <f t="shared" si="2"/>
        <v>1947</v>
      </c>
      <c r="E68" s="167">
        <f t="shared" si="2"/>
        <v>1900</v>
      </c>
      <c r="F68" s="167">
        <f t="shared" si="2"/>
        <v>1853</v>
      </c>
      <c r="G68" s="167">
        <f t="shared" si="2"/>
        <v>1790</v>
      </c>
      <c r="H68" s="167">
        <f t="shared" si="2"/>
        <v>1754</v>
      </c>
      <c r="I68" s="167">
        <f t="shared" si="2"/>
        <v>1698</v>
      </c>
      <c r="J68" s="168">
        <f t="shared" si="2"/>
        <v>1706</v>
      </c>
      <c r="K68" s="167">
        <f t="shared" si="2"/>
        <v>1683</v>
      </c>
      <c r="L68" s="168">
        <f t="shared" si="2"/>
        <v>1700</v>
      </c>
      <c r="M68" s="166">
        <f t="shared" si="2"/>
        <v>17</v>
      </c>
      <c r="N68" s="219">
        <f>(L68/K68)-1</f>
        <v>1.0101010101010166E-2</v>
      </c>
    </row>
    <row r="69" spans="1:14" s="2" customFormat="1" ht="14.25" customHeight="1" x14ac:dyDescent="0.2">
      <c r="A69" s="165"/>
      <c r="B69" s="128"/>
      <c r="C69" s="166"/>
      <c r="D69" s="166">
        <f t="shared" ref="D69:J69" si="3">SUM(D68-C68)</f>
        <v>-48</v>
      </c>
      <c r="E69" s="166">
        <f t="shared" si="3"/>
        <v>-47</v>
      </c>
      <c r="F69" s="166">
        <f t="shared" si="3"/>
        <v>-47</v>
      </c>
      <c r="G69" s="166">
        <f t="shared" si="3"/>
        <v>-63</v>
      </c>
      <c r="H69" s="166">
        <f t="shared" si="3"/>
        <v>-36</v>
      </c>
      <c r="I69" s="166">
        <f t="shared" si="3"/>
        <v>-56</v>
      </c>
      <c r="J69" s="166">
        <f t="shared" si="3"/>
        <v>8</v>
      </c>
      <c r="K69" s="166">
        <f t="shared" ref="K69" si="4">SUM(K68-J68)</f>
        <v>-23</v>
      </c>
      <c r="L69" s="166">
        <f t="shared" ref="L69" si="5">SUM(L68-K68)</f>
        <v>17</v>
      </c>
      <c r="M69" s="166"/>
      <c r="N69" s="3"/>
    </row>
    <row r="70" spans="1:14" s="2" customFormat="1" ht="14.25" customHeight="1" x14ac:dyDescent="0.2">
      <c r="A70" s="165"/>
      <c r="C70" s="16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s="2" customFormat="1" ht="14.25" customHeight="1" x14ac:dyDescent="0.2">
      <c r="A71" s="165"/>
      <c r="C71" s="166"/>
      <c r="D71" s="166"/>
      <c r="E71" s="166"/>
      <c r="F71" s="166"/>
      <c r="G71" s="166"/>
      <c r="H71" s="166"/>
      <c r="I71" s="166"/>
      <c r="J71" s="166"/>
      <c r="K71" s="166"/>
      <c r="L71" s="3"/>
      <c r="M71" s="3"/>
      <c r="N71" s="3"/>
    </row>
    <row r="72" spans="1:14" s="2" customFormat="1" ht="14.25" customHeight="1" x14ac:dyDescent="0.2">
      <c r="B72" s="169" t="s">
        <v>38</v>
      </c>
      <c r="C72" s="76"/>
      <c r="D72" s="76"/>
      <c r="E72" s="76"/>
      <c r="M72" s="3"/>
    </row>
    <row r="73" spans="1:14" s="2" customFormat="1" ht="14.25" customHeight="1" x14ac:dyDescent="0.2">
      <c r="B73" s="170" t="s">
        <v>39</v>
      </c>
      <c r="C73" s="76"/>
      <c r="D73" s="76"/>
      <c r="E73" s="76"/>
      <c r="M73" s="3"/>
    </row>
    <row r="74" spans="1:14" s="2" customFormat="1" ht="14.25" customHeight="1" x14ac:dyDescent="0.2">
      <c r="B74" s="171" t="s">
        <v>40</v>
      </c>
      <c r="C74" s="76"/>
      <c r="D74" s="76"/>
      <c r="E74" s="76"/>
      <c r="M74" s="3"/>
    </row>
    <row r="75" spans="1:14" s="2" customFormat="1" ht="14.25" customHeight="1" x14ac:dyDescent="0.2">
      <c r="B75" s="172" t="s">
        <v>41</v>
      </c>
      <c r="C75" s="76"/>
      <c r="D75" s="76"/>
      <c r="E75" s="76"/>
      <c r="M75" s="3"/>
    </row>
    <row r="76" spans="1:14" s="2" customFormat="1" ht="14.25" customHeight="1" x14ac:dyDescent="0.2">
      <c r="B76" s="173" t="s">
        <v>42</v>
      </c>
      <c r="M76" s="3"/>
    </row>
    <row r="77" spans="1:14" s="15" customFormat="1" ht="14.25" customHeight="1" x14ac:dyDescent="0.2">
      <c r="B77" s="174" t="s">
        <v>43</v>
      </c>
      <c r="M77" s="106"/>
    </row>
    <row r="78" spans="1:14" s="15" customFormat="1" ht="14.25" customHeight="1" x14ac:dyDescent="0.2">
      <c r="M78" s="106"/>
    </row>
  </sheetData>
  <sortState xmlns:xlrd2="http://schemas.microsoft.com/office/spreadsheetml/2017/richdata2" ref="A3:N65">
    <sortCondition descending="1" ref="N3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N100"/>
  <sheetViews>
    <sheetView workbookViewId="0"/>
  </sheetViews>
  <sheetFormatPr baseColWidth="10" defaultColWidth="8.83203125" defaultRowHeight="13" x14ac:dyDescent="0.15"/>
  <cols>
    <col min="2" max="2" width="41.83203125" customWidth="1"/>
    <col min="3" max="10" width="8.5" customWidth="1"/>
    <col min="12" max="12" width="10.1640625" customWidth="1"/>
  </cols>
  <sheetData>
    <row r="1" spans="1:14" s="2" customFormat="1" ht="15" x14ac:dyDescent="0.2">
      <c r="B1" s="93" t="s">
        <v>1527</v>
      </c>
      <c r="M1" s="3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4.25" customHeight="1" x14ac:dyDescent="0.2">
      <c r="A3" s="192">
        <v>3137</v>
      </c>
      <c r="B3" s="160" t="s">
        <v>1286</v>
      </c>
      <c r="C3" s="161">
        <v>13</v>
      </c>
      <c r="D3" s="161">
        <v>17</v>
      </c>
      <c r="E3" s="161">
        <v>12</v>
      </c>
      <c r="F3" s="161">
        <v>11</v>
      </c>
      <c r="G3" s="161">
        <v>11</v>
      </c>
      <c r="H3" s="161">
        <v>10</v>
      </c>
      <c r="I3" s="161">
        <v>8</v>
      </c>
      <c r="J3" s="218">
        <v>7</v>
      </c>
      <c r="K3" s="264">
        <f>VLOOKUP(A3,'[1]District Growth'!$A:$J,5,FALSE)</f>
        <v>10</v>
      </c>
      <c r="L3" s="95">
        <f>VLOOKUP(A3,'[1]District Growth'!$A:$K,6,FALSE)</f>
        <v>14</v>
      </c>
      <c r="M3" s="3">
        <f t="shared" ref="M3:M34" si="0">L3-K3</f>
        <v>4</v>
      </c>
      <c r="N3" s="219">
        <f t="shared" ref="N3:N34" si="1">(L3/K3)-1</f>
        <v>0.39999999999999991</v>
      </c>
    </row>
    <row r="4" spans="1:14" s="2" customFormat="1" ht="14.25" customHeight="1" x14ac:dyDescent="0.2">
      <c r="A4" s="192">
        <v>82603</v>
      </c>
      <c r="B4" s="160" t="s">
        <v>1289</v>
      </c>
      <c r="C4" s="161">
        <v>14</v>
      </c>
      <c r="D4" s="161">
        <v>12</v>
      </c>
      <c r="E4" s="161">
        <v>11</v>
      </c>
      <c r="F4" s="161">
        <v>13</v>
      </c>
      <c r="G4" s="161">
        <v>18</v>
      </c>
      <c r="H4" s="161">
        <v>15</v>
      </c>
      <c r="I4" s="161">
        <v>12</v>
      </c>
      <c r="J4" s="218">
        <v>13</v>
      </c>
      <c r="K4" s="264">
        <f>VLOOKUP(A4,'[1]District Growth'!$A:$J,5,FALSE)</f>
        <v>16</v>
      </c>
      <c r="L4" s="95">
        <f>VLOOKUP(A4,'[1]District Growth'!$A:$K,6,FALSE)</f>
        <v>20</v>
      </c>
      <c r="M4" s="3">
        <f t="shared" si="0"/>
        <v>4</v>
      </c>
      <c r="N4" s="219">
        <f t="shared" si="1"/>
        <v>0.25</v>
      </c>
    </row>
    <row r="5" spans="1:14" s="2" customFormat="1" ht="14.25" customHeight="1" x14ac:dyDescent="0.2">
      <c r="A5" s="192">
        <v>3113</v>
      </c>
      <c r="B5" s="160" t="s">
        <v>1334</v>
      </c>
      <c r="C5" s="161">
        <v>24</v>
      </c>
      <c r="D5" s="161">
        <v>18</v>
      </c>
      <c r="E5" s="161">
        <v>18</v>
      </c>
      <c r="F5" s="161">
        <v>21</v>
      </c>
      <c r="G5" s="161">
        <v>22</v>
      </c>
      <c r="H5" s="161">
        <v>19</v>
      </c>
      <c r="I5" s="161">
        <v>19</v>
      </c>
      <c r="J5" s="218">
        <v>20</v>
      </c>
      <c r="K5" s="264">
        <f>VLOOKUP(A5,'[1]District Growth'!$A:$J,5,FALSE)</f>
        <v>18</v>
      </c>
      <c r="L5" s="95">
        <f>VLOOKUP(A5,'[1]District Growth'!$A:$K,6,FALSE)</f>
        <v>21</v>
      </c>
      <c r="M5" s="3">
        <f t="shared" si="0"/>
        <v>3</v>
      </c>
      <c r="N5" s="219">
        <f t="shared" si="1"/>
        <v>0.16666666666666674</v>
      </c>
    </row>
    <row r="6" spans="1:14" s="2" customFormat="1" ht="14.25" customHeight="1" x14ac:dyDescent="0.2">
      <c r="A6" s="192">
        <v>3147</v>
      </c>
      <c r="B6" s="160" t="s">
        <v>1343</v>
      </c>
      <c r="C6" s="161">
        <v>14</v>
      </c>
      <c r="D6" s="161">
        <v>12</v>
      </c>
      <c r="E6" s="161">
        <v>7</v>
      </c>
      <c r="F6" s="161">
        <v>6</v>
      </c>
      <c r="G6" s="161">
        <v>8</v>
      </c>
      <c r="H6" s="161">
        <v>11</v>
      </c>
      <c r="I6" s="161">
        <v>12</v>
      </c>
      <c r="J6" s="218">
        <v>15</v>
      </c>
      <c r="K6" s="264">
        <f>VLOOKUP(A6,'[1]District Growth'!$A:$J,5,FALSE)</f>
        <v>12</v>
      </c>
      <c r="L6" s="95">
        <f>VLOOKUP(A6,'[1]District Growth'!$A:$K,6,FALSE)</f>
        <v>14</v>
      </c>
      <c r="M6" s="3">
        <f t="shared" si="0"/>
        <v>2</v>
      </c>
      <c r="N6" s="219">
        <f t="shared" si="1"/>
        <v>0.16666666666666674</v>
      </c>
    </row>
    <row r="7" spans="1:14" s="2" customFormat="1" ht="14.25" customHeight="1" x14ac:dyDescent="0.2">
      <c r="A7" s="192">
        <v>3123</v>
      </c>
      <c r="B7" s="160" t="s">
        <v>894</v>
      </c>
      <c r="C7" s="161">
        <v>18</v>
      </c>
      <c r="D7" s="161">
        <v>15</v>
      </c>
      <c r="E7" s="161">
        <v>16</v>
      </c>
      <c r="F7" s="161">
        <v>16</v>
      </c>
      <c r="G7" s="161">
        <v>15</v>
      </c>
      <c r="H7" s="161">
        <v>12</v>
      </c>
      <c r="I7" s="161">
        <v>11</v>
      </c>
      <c r="J7" s="218">
        <v>10</v>
      </c>
      <c r="K7" s="264">
        <f>VLOOKUP(A7,'[1]District Growth'!$A:$J,5,FALSE)</f>
        <v>13</v>
      </c>
      <c r="L7" s="95">
        <f>VLOOKUP(A7,'[1]District Growth'!$A:$K,6,FALSE)</f>
        <v>15</v>
      </c>
      <c r="M7" s="3">
        <f t="shared" si="0"/>
        <v>2</v>
      </c>
      <c r="N7" s="219">
        <f t="shared" si="1"/>
        <v>0.15384615384615374</v>
      </c>
    </row>
    <row r="8" spans="1:14" s="2" customFormat="1" ht="14.25" customHeight="1" x14ac:dyDescent="0.2">
      <c r="A8" s="192">
        <v>3134</v>
      </c>
      <c r="B8" s="160" t="s">
        <v>1327</v>
      </c>
      <c r="C8" s="161">
        <v>21</v>
      </c>
      <c r="D8" s="161">
        <v>27</v>
      </c>
      <c r="E8" s="161">
        <v>21</v>
      </c>
      <c r="F8" s="161">
        <v>21</v>
      </c>
      <c r="G8" s="161">
        <v>24</v>
      </c>
      <c r="H8" s="161">
        <v>25</v>
      </c>
      <c r="I8" s="161">
        <v>25</v>
      </c>
      <c r="J8" s="218">
        <v>26</v>
      </c>
      <c r="K8" s="264">
        <f>VLOOKUP(A8,'[1]District Growth'!$A:$J,5,FALSE)</f>
        <v>24</v>
      </c>
      <c r="L8" s="95">
        <f>VLOOKUP(A8,'[1]District Growth'!$A:$K,6,FALSE)</f>
        <v>27</v>
      </c>
      <c r="M8" s="3">
        <f t="shared" si="0"/>
        <v>3</v>
      </c>
      <c r="N8" s="219">
        <f t="shared" si="1"/>
        <v>0.125</v>
      </c>
    </row>
    <row r="9" spans="1:14" s="2" customFormat="1" ht="14.25" customHeight="1" x14ac:dyDescent="0.2">
      <c r="A9" s="192">
        <v>3127</v>
      </c>
      <c r="B9" s="160" t="s">
        <v>1320</v>
      </c>
      <c r="C9" s="161">
        <v>62</v>
      </c>
      <c r="D9" s="161">
        <v>61</v>
      </c>
      <c r="E9" s="161">
        <v>58</v>
      </c>
      <c r="F9" s="161">
        <v>50</v>
      </c>
      <c r="G9" s="161">
        <v>47</v>
      </c>
      <c r="H9" s="161">
        <v>48</v>
      </c>
      <c r="I9" s="161">
        <v>52</v>
      </c>
      <c r="J9" s="218">
        <v>51</v>
      </c>
      <c r="K9" s="264">
        <f>VLOOKUP(A9,'[1]District Growth'!$A:$J,5,FALSE)</f>
        <v>48</v>
      </c>
      <c r="L9" s="95">
        <f>VLOOKUP(A9,'[1]District Growth'!$A:$K,6,FALSE)</f>
        <v>54</v>
      </c>
      <c r="M9" s="3">
        <f t="shared" si="0"/>
        <v>6</v>
      </c>
      <c r="N9" s="219">
        <f t="shared" si="1"/>
        <v>0.125</v>
      </c>
    </row>
    <row r="10" spans="1:14" s="2" customFormat="1" ht="14.25" customHeight="1" x14ac:dyDescent="0.2">
      <c r="A10" s="192">
        <v>3144</v>
      </c>
      <c r="B10" s="160" t="s">
        <v>1313</v>
      </c>
      <c r="C10" s="161">
        <v>53</v>
      </c>
      <c r="D10" s="161">
        <v>54</v>
      </c>
      <c r="E10" s="161">
        <v>54</v>
      </c>
      <c r="F10" s="161">
        <v>51</v>
      </c>
      <c r="G10" s="161">
        <v>49</v>
      </c>
      <c r="H10" s="161">
        <v>45</v>
      </c>
      <c r="I10" s="161">
        <v>45</v>
      </c>
      <c r="J10" s="218">
        <v>51</v>
      </c>
      <c r="K10" s="264">
        <f>VLOOKUP(A10,'[1]District Growth'!$A:$J,5,FALSE)</f>
        <v>50</v>
      </c>
      <c r="L10" s="95">
        <f>VLOOKUP(A10,'[1]District Growth'!$A:$K,6,FALSE)</f>
        <v>56</v>
      </c>
      <c r="M10" s="3">
        <f t="shared" si="0"/>
        <v>6</v>
      </c>
      <c r="N10" s="219">
        <f t="shared" si="1"/>
        <v>0.12000000000000011</v>
      </c>
    </row>
    <row r="11" spans="1:14" s="2" customFormat="1" ht="14.25" customHeight="1" x14ac:dyDescent="0.2">
      <c r="A11" s="192">
        <v>3143</v>
      </c>
      <c r="B11" s="160" t="s">
        <v>1321</v>
      </c>
      <c r="C11" s="161">
        <v>74</v>
      </c>
      <c r="D11" s="161">
        <v>68</v>
      </c>
      <c r="E11" s="161">
        <v>68</v>
      </c>
      <c r="F11" s="161">
        <v>67</v>
      </c>
      <c r="G11" s="161">
        <v>59</v>
      </c>
      <c r="H11" s="161">
        <v>67</v>
      </c>
      <c r="I11" s="161">
        <v>63</v>
      </c>
      <c r="J11" s="218">
        <v>64</v>
      </c>
      <c r="K11" s="264">
        <f>VLOOKUP(A11,'[1]District Growth'!$A:$J,5,FALSE)</f>
        <v>61</v>
      </c>
      <c r="L11" s="95">
        <f>VLOOKUP(A11,'[1]District Growth'!$A:$K,6,FALSE)</f>
        <v>67</v>
      </c>
      <c r="M11" s="3">
        <f t="shared" si="0"/>
        <v>6</v>
      </c>
      <c r="N11" s="219">
        <f t="shared" si="1"/>
        <v>9.8360655737705027E-2</v>
      </c>
    </row>
    <row r="12" spans="1:14" s="2" customFormat="1" ht="14.25" customHeight="1" x14ac:dyDescent="0.2">
      <c r="A12" s="192">
        <v>50110</v>
      </c>
      <c r="B12" s="160" t="s">
        <v>1342</v>
      </c>
      <c r="C12" s="161">
        <v>14</v>
      </c>
      <c r="D12" s="161">
        <v>17</v>
      </c>
      <c r="E12" s="161">
        <v>22</v>
      </c>
      <c r="F12" s="161">
        <v>23</v>
      </c>
      <c r="G12" s="161">
        <v>22</v>
      </c>
      <c r="H12" s="161">
        <v>19</v>
      </c>
      <c r="I12" s="161">
        <v>26</v>
      </c>
      <c r="J12" s="218">
        <v>25</v>
      </c>
      <c r="K12" s="264">
        <f>VLOOKUP(A12,'[1]District Growth'!$A:$J,5,FALSE)</f>
        <v>21</v>
      </c>
      <c r="L12" s="95">
        <f>VLOOKUP(A12,'[1]District Growth'!$A:$K,6,FALSE)</f>
        <v>23</v>
      </c>
      <c r="M12" s="3">
        <f t="shared" si="0"/>
        <v>2</v>
      </c>
      <c r="N12" s="219">
        <f t="shared" si="1"/>
        <v>9.5238095238095344E-2</v>
      </c>
    </row>
    <row r="13" spans="1:14" s="2" customFormat="1" ht="14.25" customHeight="1" x14ac:dyDescent="0.2">
      <c r="A13" s="192">
        <v>3126</v>
      </c>
      <c r="B13" s="160" t="s">
        <v>1345</v>
      </c>
      <c r="C13" s="161">
        <v>24</v>
      </c>
      <c r="D13" s="161">
        <v>24</v>
      </c>
      <c r="E13" s="161">
        <v>23</v>
      </c>
      <c r="F13" s="161">
        <v>21</v>
      </c>
      <c r="G13" s="161">
        <v>16</v>
      </c>
      <c r="H13" s="161">
        <v>16</v>
      </c>
      <c r="I13" s="161">
        <v>14</v>
      </c>
      <c r="J13" s="218">
        <v>14</v>
      </c>
      <c r="K13" s="264">
        <f>VLOOKUP(A13,'[1]District Growth'!$A:$J,5,FALSE)</f>
        <v>11</v>
      </c>
      <c r="L13" s="95">
        <f>VLOOKUP(A13,'[1]District Growth'!$A:$K,6,FALSE)</f>
        <v>12</v>
      </c>
      <c r="M13" s="3">
        <f t="shared" si="0"/>
        <v>1</v>
      </c>
      <c r="N13" s="219">
        <f t="shared" si="1"/>
        <v>9.0909090909090828E-2</v>
      </c>
    </row>
    <row r="14" spans="1:14" s="2" customFormat="1" ht="14.25" customHeight="1" x14ac:dyDescent="0.2">
      <c r="A14" s="192">
        <v>89059</v>
      </c>
      <c r="B14" s="178" t="s">
        <v>1349</v>
      </c>
      <c r="C14" s="161"/>
      <c r="D14" s="161"/>
      <c r="E14" s="161"/>
      <c r="F14" s="161"/>
      <c r="G14" s="161"/>
      <c r="H14" s="161"/>
      <c r="I14" s="161"/>
      <c r="J14" s="218">
        <v>19</v>
      </c>
      <c r="K14" s="264">
        <f>VLOOKUP(A14,'[1]District Growth'!$A:$J,5,FALSE)</f>
        <v>12</v>
      </c>
      <c r="L14" s="95">
        <f>VLOOKUP(A14,'[1]District Growth'!$A:$K,6,FALSE)</f>
        <v>13</v>
      </c>
      <c r="M14" s="3">
        <f t="shared" si="0"/>
        <v>1</v>
      </c>
      <c r="N14" s="219">
        <f t="shared" si="1"/>
        <v>8.3333333333333259E-2</v>
      </c>
    </row>
    <row r="15" spans="1:14" s="2" customFormat="1" ht="14.25" customHeight="1" x14ac:dyDescent="0.2">
      <c r="A15" s="192">
        <v>3117</v>
      </c>
      <c r="B15" s="160" t="s">
        <v>1326</v>
      </c>
      <c r="C15" s="161">
        <v>33</v>
      </c>
      <c r="D15" s="161">
        <v>35</v>
      </c>
      <c r="E15" s="161">
        <v>39</v>
      </c>
      <c r="F15" s="161">
        <v>35</v>
      </c>
      <c r="G15" s="161">
        <v>35</v>
      </c>
      <c r="H15" s="161">
        <v>34</v>
      </c>
      <c r="I15" s="161">
        <v>33</v>
      </c>
      <c r="J15" s="218">
        <v>26</v>
      </c>
      <c r="K15" s="264">
        <f>VLOOKUP(A15,'[1]District Growth'!$A:$J,5,FALSE)</f>
        <v>25</v>
      </c>
      <c r="L15" s="95">
        <f>VLOOKUP(A15,'[1]District Growth'!$A:$K,6,FALSE)</f>
        <v>27</v>
      </c>
      <c r="M15" s="3">
        <f t="shared" si="0"/>
        <v>2</v>
      </c>
      <c r="N15" s="219">
        <f t="shared" si="1"/>
        <v>8.0000000000000071E-2</v>
      </c>
    </row>
    <row r="16" spans="1:14" s="2" customFormat="1" ht="14.25" customHeight="1" x14ac:dyDescent="0.2">
      <c r="A16" s="192">
        <v>24259</v>
      </c>
      <c r="B16" s="160" t="s">
        <v>1306</v>
      </c>
      <c r="C16" s="161">
        <v>23</v>
      </c>
      <c r="D16" s="161">
        <v>23</v>
      </c>
      <c r="E16" s="161">
        <v>21</v>
      </c>
      <c r="F16" s="161">
        <v>22</v>
      </c>
      <c r="G16" s="161">
        <v>21</v>
      </c>
      <c r="H16" s="161">
        <v>21</v>
      </c>
      <c r="I16" s="161">
        <v>26</v>
      </c>
      <c r="J16" s="218">
        <v>25</v>
      </c>
      <c r="K16" s="264">
        <f>VLOOKUP(A16,'[1]District Growth'!$A:$J,5,FALSE)</f>
        <v>26</v>
      </c>
      <c r="L16" s="95">
        <f>VLOOKUP(A16,'[1]District Growth'!$A:$K,6,FALSE)</f>
        <v>28</v>
      </c>
      <c r="M16" s="3">
        <f t="shared" si="0"/>
        <v>2</v>
      </c>
      <c r="N16" s="219">
        <f t="shared" si="1"/>
        <v>7.6923076923076872E-2</v>
      </c>
    </row>
    <row r="17" spans="1:14" s="2" customFormat="1" ht="14.25" customHeight="1" x14ac:dyDescent="0.2">
      <c r="A17" s="192">
        <v>3115</v>
      </c>
      <c r="B17" s="160" t="s">
        <v>1310</v>
      </c>
      <c r="C17" s="161">
        <v>26</v>
      </c>
      <c r="D17" s="161">
        <v>24</v>
      </c>
      <c r="E17" s="161">
        <v>24</v>
      </c>
      <c r="F17" s="161">
        <v>25</v>
      </c>
      <c r="G17" s="161">
        <v>28</v>
      </c>
      <c r="H17" s="161">
        <v>28</v>
      </c>
      <c r="I17" s="161">
        <v>30</v>
      </c>
      <c r="J17" s="218">
        <v>31</v>
      </c>
      <c r="K17" s="264">
        <f>VLOOKUP(A17,'[1]District Growth'!$A:$J,5,FALSE)</f>
        <v>31</v>
      </c>
      <c r="L17" s="95">
        <f>VLOOKUP(A17,'[1]District Growth'!$A:$K,6,FALSE)</f>
        <v>33</v>
      </c>
      <c r="M17" s="3">
        <f t="shared" si="0"/>
        <v>2</v>
      </c>
      <c r="N17" s="219">
        <f t="shared" si="1"/>
        <v>6.4516129032258007E-2</v>
      </c>
    </row>
    <row r="18" spans="1:14" s="2" customFormat="1" ht="14.25" customHeight="1" x14ac:dyDescent="0.2">
      <c r="A18" s="192">
        <v>26238</v>
      </c>
      <c r="B18" s="160" t="s">
        <v>1296</v>
      </c>
      <c r="C18" s="161">
        <v>25</v>
      </c>
      <c r="D18" s="161">
        <v>21</v>
      </c>
      <c r="E18" s="161">
        <v>23</v>
      </c>
      <c r="F18" s="161">
        <v>19</v>
      </c>
      <c r="G18" s="161">
        <v>19</v>
      </c>
      <c r="H18" s="161">
        <v>18</v>
      </c>
      <c r="I18" s="161">
        <v>21</v>
      </c>
      <c r="J18" s="218">
        <v>19</v>
      </c>
      <c r="K18" s="264">
        <f>VLOOKUP(A18,'[1]District Growth'!$A:$J,5,FALSE)</f>
        <v>19</v>
      </c>
      <c r="L18" s="95">
        <f>VLOOKUP(A18,'[1]District Growth'!$A:$K,6,FALSE)</f>
        <v>20</v>
      </c>
      <c r="M18" s="3">
        <f t="shared" si="0"/>
        <v>1</v>
      </c>
      <c r="N18" s="219">
        <f t="shared" si="1"/>
        <v>5.2631578947368363E-2</v>
      </c>
    </row>
    <row r="19" spans="1:14" s="2" customFormat="1" ht="14.25" customHeight="1" x14ac:dyDescent="0.2">
      <c r="A19" s="192">
        <v>3142</v>
      </c>
      <c r="B19" s="160" t="s">
        <v>1348</v>
      </c>
      <c r="C19" s="161">
        <v>47</v>
      </c>
      <c r="D19" s="161">
        <v>47</v>
      </c>
      <c r="E19" s="161">
        <v>49</v>
      </c>
      <c r="F19" s="161">
        <v>49</v>
      </c>
      <c r="G19" s="161">
        <v>48</v>
      </c>
      <c r="H19" s="161">
        <v>43</v>
      </c>
      <c r="I19" s="161">
        <v>35</v>
      </c>
      <c r="J19" s="218">
        <v>30</v>
      </c>
      <c r="K19" s="264">
        <f>VLOOKUP(A19,'[1]District Growth'!$A:$J,5,FALSE)</f>
        <v>21</v>
      </c>
      <c r="L19" s="95">
        <f>VLOOKUP(A19,'[1]District Growth'!$A:$K,6,FALSE)</f>
        <v>22</v>
      </c>
      <c r="M19" s="3">
        <f t="shared" si="0"/>
        <v>1</v>
      </c>
      <c r="N19" s="219">
        <f t="shared" si="1"/>
        <v>4.7619047619047672E-2</v>
      </c>
    </row>
    <row r="20" spans="1:14" s="2" customFormat="1" ht="14.25" customHeight="1" x14ac:dyDescent="0.2">
      <c r="A20" s="192">
        <v>3129</v>
      </c>
      <c r="B20" s="160" t="s">
        <v>1285</v>
      </c>
      <c r="C20" s="161">
        <v>22</v>
      </c>
      <c r="D20" s="161">
        <v>24</v>
      </c>
      <c r="E20" s="161">
        <v>27</v>
      </c>
      <c r="F20" s="161">
        <v>23</v>
      </c>
      <c r="G20" s="161">
        <v>22</v>
      </c>
      <c r="H20" s="161">
        <v>26</v>
      </c>
      <c r="I20" s="161">
        <v>18</v>
      </c>
      <c r="J20" s="218">
        <v>15</v>
      </c>
      <c r="K20" s="264">
        <f>VLOOKUP(A20,'[1]District Growth'!$A:$J,5,FALSE)</f>
        <v>21</v>
      </c>
      <c r="L20" s="95">
        <f>VLOOKUP(A20,'[1]District Growth'!$A:$K,6,FALSE)</f>
        <v>22</v>
      </c>
      <c r="M20" s="3">
        <f t="shared" si="0"/>
        <v>1</v>
      </c>
      <c r="N20" s="219">
        <f t="shared" si="1"/>
        <v>4.7619047619047672E-2</v>
      </c>
    </row>
    <row r="21" spans="1:14" s="2" customFormat="1" ht="14.25" customHeight="1" x14ac:dyDescent="0.2">
      <c r="A21" s="192">
        <v>27650</v>
      </c>
      <c r="B21" s="160" t="s">
        <v>1315</v>
      </c>
      <c r="C21" s="161">
        <v>33</v>
      </c>
      <c r="D21" s="161">
        <v>36</v>
      </c>
      <c r="E21" s="161">
        <v>33</v>
      </c>
      <c r="F21" s="161">
        <v>30</v>
      </c>
      <c r="G21" s="161">
        <v>29</v>
      </c>
      <c r="H21" s="161">
        <v>21</v>
      </c>
      <c r="I21" s="161">
        <v>21</v>
      </c>
      <c r="J21" s="218">
        <v>23</v>
      </c>
      <c r="K21" s="264">
        <f>VLOOKUP(A21,'[1]District Growth'!$A:$J,5,FALSE)</f>
        <v>22</v>
      </c>
      <c r="L21" s="95">
        <f>VLOOKUP(A21,'[1]District Growth'!$A:$K,6,FALSE)</f>
        <v>23</v>
      </c>
      <c r="M21" s="3">
        <f t="shared" si="0"/>
        <v>1</v>
      </c>
      <c r="N21" s="219">
        <f t="shared" si="1"/>
        <v>4.5454545454545414E-2</v>
      </c>
    </row>
    <row r="22" spans="1:14" s="2" customFormat="1" ht="15" customHeight="1" x14ac:dyDescent="0.2">
      <c r="A22" s="192">
        <v>84787</v>
      </c>
      <c r="B22" s="178" t="s">
        <v>1303</v>
      </c>
      <c r="C22" s="161"/>
      <c r="D22" s="161"/>
      <c r="E22" s="161">
        <v>23</v>
      </c>
      <c r="F22" s="161">
        <v>27</v>
      </c>
      <c r="G22" s="161">
        <v>26</v>
      </c>
      <c r="H22" s="161">
        <v>35</v>
      </c>
      <c r="I22" s="161">
        <v>22</v>
      </c>
      <c r="J22" s="218">
        <v>20</v>
      </c>
      <c r="K22" s="264">
        <f>VLOOKUP(A22,'[1]District Growth'!$A:$J,5,FALSE)</f>
        <v>22</v>
      </c>
      <c r="L22" s="95">
        <f>VLOOKUP(A22,'[1]District Growth'!$A:$K,6,FALSE)</f>
        <v>23</v>
      </c>
      <c r="M22" s="3">
        <f t="shared" si="0"/>
        <v>1</v>
      </c>
      <c r="N22" s="219">
        <f t="shared" si="1"/>
        <v>4.5454545454545414E-2</v>
      </c>
    </row>
    <row r="23" spans="1:14" s="2" customFormat="1" ht="14.25" customHeight="1" x14ac:dyDescent="0.2">
      <c r="A23" s="192">
        <v>3110</v>
      </c>
      <c r="B23" s="160" t="s">
        <v>1309</v>
      </c>
      <c r="C23" s="161">
        <v>37</v>
      </c>
      <c r="D23" s="161">
        <v>39</v>
      </c>
      <c r="E23" s="161">
        <v>39</v>
      </c>
      <c r="F23" s="161">
        <v>31</v>
      </c>
      <c r="G23" s="161">
        <v>27</v>
      </c>
      <c r="H23" s="161">
        <v>26</v>
      </c>
      <c r="I23" s="161">
        <v>28</v>
      </c>
      <c r="J23" s="218">
        <v>27</v>
      </c>
      <c r="K23" s="264">
        <f>VLOOKUP(A23,'[1]District Growth'!$A:$J,5,FALSE)</f>
        <v>27</v>
      </c>
      <c r="L23" s="95">
        <f>VLOOKUP(A23,'[1]District Growth'!$A:$K,6,FALSE)</f>
        <v>28</v>
      </c>
      <c r="M23" s="3">
        <f t="shared" si="0"/>
        <v>1</v>
      </c>
      <c r="N23" s="219">
        <f t="shared" si="1"/>
        <v>3.7037037037036979E-2</v>
      </c>
    </row>
    <row r="24" spans="1:14" s="2" customFormat="1" ht="14.25" customHeight="1" x14ac:dyDescent="0.2">
      <c r="A24" s="192">
        <v>3119</v>
      </c>
      <c r="B24" s="160" t="s">
        <v>1307</v>
      </c>
      <c r="C24" s="161">
        <v>25</v>
      </c>
      <c r="D24" s="161">
        <v>24</v>
      </c>
      <c r="E24" s="161">
        <v>23</v>
      </c>
      <c r="F24" s="161">
        <v>25</v>
      </c>
      <c r="G24" s="161">
        <v>26</v>
      </c>
      <c r="H24" s="161">
        <v>25</v>
      </c>
      <c r="I24" s="161">
        <v>26</v>
      </c>
      <c r="J24" s="218">
        <v>26</v>
      </c>
      <c r="K24" s="264">
        <f>VLOOKUP(A24,'[1]District Growth'!$A:$J,5,FALSE)</f>
        <v>27</v>
      </c>
      <c r="L24" s="95">
        <f>VLOOKUP(A24,'[1]District Growth'!$A:$K,6,FALSE)</f>
        <v>28</v>
      </c>
      <c r="M24" s="3">
        <f t="shared" si="0"/>
        <v>1</v>
      </c>
      <c r="N24" s="219">
        <f t="shared" si="1"/>
        <v>3.7037037037036979E-2</v>
      </c>
    </row>
    <row r="25" spans="1:14" s="2" customFormat="1" ht="14.25" customHeight="1" x14ac:dyDescent="0.2">
      <c r="A25" s="192">
        <v>3133</v>
      </c>
      <c r="B25" s="160" t="s">
        <v>1338</v>
      </c>
      <c r="C25" s="161">
        <v>18</v>
      </c>
      <c r="D25" s="161">
        <v>18</v>
      </c>
      <c r="E25" s="161">
        <v>19</v>
      </c>
      <c r="F25" s="161">
        <v>18</v>
      </c>
      <c r="G25" s="161">
        <v>19</v>
      </c>
      <c r="H25" s="161">
        <v>21</v>
      </c>
      <c r="I25" s="161">
        <v>19</v>
      </c>
      <c r="J25" s="218">
        <v>22</v>
      </c>
      <c r="K25" s="264">
        <f>VLOOKUP(A25,'[1]District Growth'!$A:$J,5,FALSE)</f>
        <v>30</v>
      </c>
      <c r="L25" s="95">
        <f>VLOOKUP(A25,'[1]District Growth'!$A:$K,6,FALSE)</f>
        <v>31</v>
      </c>
      <c r="M25" s="3">
        <f t="shared" si="0"/>
        <v>1</v>
      </c>
      <c r="N25" s="219">
        <f t="shared" si="1"/>
        <v>3.3333333333333437E-2</v>
      </c>
    </row>
    <row r="26" spans="1:14" s="2" customFormat="1" ht="14.25" customHeight="1" x14ac:dyDescent="0.2">
      <c r="A26" s="192">
        <v>3106</v>
      </c>
      <c r="B26" s="160" t="s">
        <v>1297</v>
      </c>
      <c r="C26" s="161">
        <v>40</v>
      </c>
      <c r="D26" s="161">
        <v>37</v>
      </c>
      <c r="E26" s="161">
        <v>41</v>
      </c>
      <c r="F26" s="161">
        <v>41</v>
      </c>
      <c r="G26" s="161">
        <v>41</v>
      </c>
      <c r="H26" s="161">
        <v>41</v>
      </c>
      <c r="I26" s="161">
        <v>44</v>
      </c>
      <c r="J26" s="218">
        <v>39</v>
      </c>
      <c r="K26" s="264">
        <f>VLOOKUP(A26,'[1]District Growth'!$A:$J,5,FALSE)</f>
        <v>41</v>
      </c>
      <c r="L26" s="95">
        <f>VLOOKUP(A26,'[1]District Growth'!$A:$K,6,FALSE)</f>
        <v>42</v>
      </c>
      <c r="M26" s="3">
        <f t="shared" si="0"/>
        <v>1</v>
      </c>
      <c r="N26" s="219">
        <f t="shared" si="1"/>
        <v>2.4390243902439046E-2</v>
      </c>
    </row>
    <row r="27" spans="1:14" s="2" customFormat="1" ht="14.25" customHeight="1" x14ac:dyDescent="0.2">
      <c r="A27" s="192">
        <v>3136</v>
      </c>
      <c r="B27" s="162" t="s">
        <v>1319</v>
      </c>
      <c r="C27" s="161">
        <v>102</v>
      </c>
      <c r="D27" s="161">
        <v>106</v>
      </c>
      <c r="E27" s="161">
        <v>95</v>
      </c>
      <c r="F27" s="161">
        <v>94</v>
      </c>
      <c r="G27" s="161">
        <v>87</v>
      </c>
      <c r="H27" s="161">
        <v>81</v>
      </c>
      <c r="I27" s="161">
        <v>71</v>
      </c>
      <c r="J27" s="218">
        <v>71</v>
      </c>
      <c r="K27" s="264">
        <f>VLOOKUP(A27,'[1]District Growth'!$A:$J,5,FALSE)</f>
        <v>68</v>
      </c>
      <c r="L27" s="95">
        <f>VLOOKUP(A27,'[1]District Growth'!$A:$K,6,FALSE)</f>
        <v>68</v>
      </c>
      <c r="M27" s="3">
        <f t="shared" si="0"/>
        <v>0</v>
      </c>
      <c r="N27" s="219">
        <f t="shared" si="1"/>
        <v>0</v>
      </c>
    </row>
    <row r="28" spans="1:14" s="2" customFormat="1" ht="14.25" customHeight="1" x14ac:dyDescent="0.2">
      <c r="A28" s="192">
        <v>26757</v>
      </c>
      <c r="B28" s="162" t="s">
        <v>1346</v>
      </c>
      <c r="C28" s="161">
        <v>50</v>
      </c>
      <c r="D28" s="161">
        <v>43</v>
      </c>
      <c r="E28" s="161">
        <v>35</v>
      </c>
      <c r="F28" s="161">
        <v>35</v>
      </c>
      <c r="G28" s="161">
        <v>41</v>
      </c>
      <c r="H28" s="161">
        <v>37</v>
      </c>
      <c r="I28" s="161">
        <v>35</v>
      </c>
      <c r="J28" s="218">
        <v>38</v>
      </c>
      <c r="K28" s="264">
        <f>VLOOKUP(A28,'[1]District Growth'!$A:$J,5,FALSE)</f>
        <v>29</v>
      </c>
      <c r="L28" s="95">
        <f>VLOOKUP(A28,'[1]District Growth'!$A:$K,6,FALSE)</f>
        <v>29</v>
      </c>
      <c r="M28" s="3">
        <f t="shared" si="0"/>
        <v>0</v>
      </c>
      <c r="N28" s="219">
        <f t="shared" si="1"/>
        <v>0</v>
      </c>
    </row>
    <row r="29" spans="1:14" s="2" customFormat="1" ht="14.25" customHeight="1" x14ac:dyDescent="0.2">
      <c r="A29" s="192">
        <v>24505</v>
      </c>
      <c r="B29" s="162" t="s">
        <v>1325</v>
      </c>
      <c r="C29" s="161">
        <v>51</v>
      </c>
      <c r="D29" s="161">
        <v>48</v>
      </c>
      <c r="E29" s="161">
        <v>49</v>
      </c>
      <c r="F29" s="161">
        <v>48</v>
      </c>
      <c r="G29" s="161">
        <v>47</v>
      </c>
      <c r="H29" s="161">
        <v>43</v>
      </c>
      <c r="I29" s="161">
        <v>42</v>
      </c>
      <c r="J29" s="218">
        <v>41</v>
      </c>
      <c r="K29" s="264">
        <f>VLOOKUP(A29,'[1]District Growth'!$A:$J,5,FALSE)</f>
        <v>38</v>
      </c>
      <c r="L29" s="95">
        <f>VLOOKUP(A29,'[1]District Growth'!$A:$K,6,FALSE)</f>
        <v>38</v>
      </c>
      <c r="M29" s="3">
        <f t="shared" si="0"/>
        <v>0</v>
      </c>
      <c r="N29" s="219">
        <f t="shared" si="1"/>
        <v>0</v>
      </c>
    </row>
    <row r="30" spans="1:14" s="2" customFormat="1" ht="14.25" customHeight="1" x14ac:dyDescent="0.2">
      <c r="A30" s="192">
        <v>3108</v>
      </c>
      <c r="B30" s="162" t="s">
        <v>1330</v>
      </c>
      <c r="C30" s="161">
        <v>35</v>
      </c>
      <c r="D30" s="161">
        <v>33</v>
      </c>
      <c r="E30" s="161">
        <v>26</v>
      </c>
      <c r="F30" s="161">
        <v>26</v>
      </c>
      <c r="G30" s="161">
        <v>26</v>
      </c>
      <c r="H30" s="161">
        <v>25</v>
      </c>
      <c r="I30" s="161">
        <v>25</v>
      </c>
      <c r="J30" s="218">
        <v>23</v>
      </c>
      <c r="K30" s="264">
        <f>VLOOKUP(A30,'[1]District Growth'!$A:$J,5,FALSE)</f>
        <v>22</v>
      </c>
      <c r="L30" s="95">
        <f>VLOOKUP(A30,'[1]District Growth'!$A:$K,6,FALSE)</f>
        <v>22</v>
      </c>
      <c r="M30" s="3">
        <f t="shared" si="0"/>
        <v>0</v>
      </c>
      <c r="N30" s="219">
        <f t="shared" si="1"/>
        <v>0</v>
      </c>
    </row>
    <row r="31" spans="1:14" s="2" customFormat="1" ht="14.25" customHeight="1" x14ac:dyDescent="0.2">
      <c r="A31" s="192">
        <v>3109</v>
      </c>
      <c r="B31" s="162" t="s">
        <v>1298</v>
      </c>
      <c r="C31" s="161">
        <v>21</v>
      </c>
      <c r="D31" s="161">
        <v>22</v>
      </c>
      <c r="E31" s="161">
        <v>24</v>
      </c>
      <c r="F31" s="161">
        <v>34</v>
      </c>
      <c r="G31" s="161">
        <v>32</v>
      </c>
      <c r="H31" s="161">
        <v>31</v>
      </c>
      <c r="I31" s="161">
        <v>28</v>
      </c>
      <c r="J31" s="218">
        <v>28</v>
      </c>
      <c r="K31" s="264">
        <f>VLOOKUP(A31,'[1]District Growth'!$A:$J,5,FALSE)</f>
        <v>30</v>
      </c>
      <c r="L31" s="95">
        <f>VLOOKUP(A31,'[1]District Growth'!$A:$K,6,FALSE)</f>
        <v>30</v>
      </c>
      <c r="M31" s="3">
        <f t="shared" si="0"/>
        <v>0</v>
      </c>
      <c r="N31" s="219">
        <f t="shared" si="1"/>
        <v>0</v>
      </c>
    </row>
    <row r="32" spans="1:14" s="2" customFormat="1" ht="14.25" customHeight="1" x14ac:dyDescent="0.2">
      <c r="A32" s="192">
        <v>3111</v>
      </c>
      <c r="B32" s="162" t="s">
        <v>1322</v>
      </c>
      <c r="C32" s="161">
        <v>35</v>
      </c>
      <c r="D32" s="161">
        <v>38</v>
      </c>
      <c r="E32" s="161">
        <v>45</v>
      </c>
      <c r="F32" s="161">
        <v>48</v>
      </c>
      <c r="G32" s="161">
        <v>50</v>
      </c>
      <c r="H32" s="161">
        <v>50</v>
      </c>
      <c r="I32" s="161">
        <v>58</v>
      </c>
      <c r="J32" s="218">
        <v>57</v>
      </c>
      <c r="K32" s="264">
        <f>VLOOKUP(A32,'[1]District Growth'!$A:$J,5,FALSE)</f>
        <v>51</v>
      </c>
      <c r="L32" s="95">
        <f>VLOOKUP(A32,'[1]District Growth'!$A:$K,6,FALSE)</f>
        <v>51</v>
      </c>
      <c r="M32" s="3">
        <f t="shared" si="0"/>
        <v>0</v>
      </c>
      <c r="N32" s="219">
        <f t="shared" si="1"/>
        <v>0</v>
      </c>
    </row>
    <row r="33" spans="1:14" s="2" customFormat="1" ht="14.25" customHeight="1" x14ac:dyDescent="0.2">
      <c r="A33" s="192">
        <v>3131</v>
      </c>
      <c r="B33" s="162" t="s">
        <v>1333</v>
      </c>
      <c r="C33" s="161">
        <v>38</v>
      </c>
      <c r="D33" s="161">
        <v>41</v>
      </c>
      <c r="E33" s="161">
        <v>37</v>
      </c>
      <c r="F33" s="161">
        <v>36</v>
      </c>
      <c r="G33" s="161">
        <v>36</v>
      </c>
      <c r="H33" s="161">
        <v>38</v>
      </c>
      <c r="I33" s="161">
        <v>36</v>
      </c>
      <c r="J33" s="218">
        <v>31</v>
      </c>
      <c r="K33" s="264">
        <f>VLOOKUP(A33,'[1]District Growth'!$A:$J,5,FALSE)</f>
        <v>28</v>
      </c>
      <c r="L33" s="95">
        <f>VLOOKUP(A33,'[1]District Growth'!$A:$K,6,FALSE)</f>
        <v>28</v>
      </c>
      <c r="M33" s="3">
        <f t="shared" si="0"/>
        <v>0</v>
      </c>
      <c r="N33" s="219">
        <f t="shared" si="1"/>
        <v>0</v>
      </c>
    </row>
    <row r="34" spans="1:14" s="2" customFormat="1" ht="14.25" customHeight="1" x14ac:dyDescent="0.2">
      <c r="A34" s="192">
        <v>3138</v>
      </c>
      <c r="B34" s="162" t="s">
        <v>1317</v>
      </c>
      <c r="C34" s="161">
        <v>36</v>
      </c>
      <c r="D34" s="161">
        <v>41</v>
      </c>
      <c r="E34" s="161">
        <v>40</v>
      </c>
      <c r="F34" s="161">
        <v>37</v>
      </c>
      <c r="G34" s="161">
        <v>40</v>
      </c>
      <c r="H34" s="161">
        <v>42</v>
      </c>
      <c r="I34" s="161">
        <v>38</v>
      </c>
      <c r="J34" s="218">
        <v>38</v>
      </c>
      <c r="K34" s="264">
        <f>VLOOKUP(A34,'[1]District Growth'!$A:$J,5,FALSE)</f>
        <v>32</v>
      </c>
      <c r="L34" s="95">
        <f>VLOOKUP(A34,'[1]District Growth'!$A:$K,6,FALSE)</f>
        <v>32</v>
      </c>
      <c r="M34" s="3">
        <f t="shared" si="0"/>
        <v>0</v>
      </c>
      <c r="N34" s="219">
        <f t="shared" si="1"/>
        <v>0</v>
      </c>
    </row>
    <row r="35" spans="1:14" s="2" customFormat="1" ht="14.25" customHeight="1" x14ac:dyDescent="0.2">
      <c r="A35" s="192">
        <v>3139</v>
      </c>
      <c r="B35" s="162" t="s">
        <v>1311</v>
      </c>
      <c r="C35" s="161">
        <v>43</v>
      </c>
      <c r="D35" s="161">
        <v>43</v>
      </c>
      <c r="E35" s="161">
        <v>42</v>
      </c>
      <c r="F35" s="161">
        <v>32</v>
      </c>
      <c r="G35" s="161">
        <v>39</v>
      </c>
      <c r="H35" s="161">
        <v>40</v>
      </c>
      <c r="I35" s="161">
        <v>40</v>
      </c>
      <c r="J35" s="218">
        <v>33</v>
      </c>
      <c r="K35" s="264">
        <f>VLOOKUP(A35,'[1]District Growth'!$A:$J,5,FALSE)</f>
        <v>33</v>
      </c>
      <c r="L35" s="95">
        <f>VLOOKUP(A35,'[1]District Growth'!$A:$K,6,FALSE)</f>
        <v>33</v>
      </c>
      <c r="M35" s="3">
        <f t="shared" ref="M35:M66" si="2">L35-K35</f>
        <v>0</v>
      </c>
      <c r="N35" s="219">
        <f t="shared" ref="N35:N69" si="3">(L35/K35)-1</f>
        <v>0</v>
      </c>
    </row>
    <row r="36" spans="1:14" s="2" customFormat="1" ht="14.25" customHeight="1" x14ac:dyDescent="0.2">
      <c r="A36" s="192">
        <v>3148</v>
      </c>
      <c r="B36" s="162" t="s">
        <v>1340</v>
      </c>
      <c r="C36" s="161">
        <v>47</v>
      </c>
      <c r="D36" s="161">
        <v>43</v>
      </c>
      <c r="E36" s="161">
        <v>45</v>
      </c>
      <c r="F36" s="161">
        <v>41</v>
      </c>
      <c r="G36" s="161">
        <v>41</v>
      </c>
      <c r="H36" s="161">
        <v>42</v>
      </c>
      <c r="I36" s="161">
        <v>45</v>
      </c>
      <c r="J36" s="218">
        <v>47</v>
      </c>
      <c r="K36" s="264">
        <f>VLOOKUP(A36,'[1]District Growth'!$A:$J,5,FALSE)</f>
        <v>40</v>
      </c>
      <c r="L36" s="95">
        <f>VLOOKUP(A36,'[1]District Growth'!$A:$K,6,FALSE)</f>
        <v>40</v>
      </c>
      <c r="M36" s="3">
        <f t="shared" si="2"/>
        <v>0</v>
      </c>
      <c r="N36" s="219">
        <f t="shared" si="3"/>
        <v>0</v>
      </c>
    </row>
    <row r="37" spans="1:14" s="2" customFormat="1" ht="14.25" customHeight="1" x14ac:dyDescent="0.2">
      <c r="A37" s="192">
        <v>3149</v>
      </c>
      <c r="B37" s="162" t="s">
        <v>1323</v>
      </c>
      <c r="C37" s="161">
        <v>24</v>
      </c>
      <c r="D37" s="161">
        <v>24</v>
      </c>
      <c r="E37" s="161">
        <v>22</v>
      </c>
      <c r="F37" s="161">
        <v>22</v>
      </c>
      <c r="G37" s="161">
        <v>18</v>
      </c>
      <c r="H37" s="161">
        <v>19</v>
      </c>
      <c r="I37" s="161">
        <v>19</v>
      </c>
      <c r="J37" s="218">
        <v>18</v>
      </c>
      <c r="K37" s="264">
        <f>VLOOKUP(A37,'[1]District Growth'!$A:$J,5,FALSE)</f>
        <v>17</v>
      </c>
      <c r="L37" s="95">
        <f>VLOOKUP(A37,'[1]District Growth'!$A:$K,6,FALSE)</f>
        <v>17</v>
      </c>
      <c r="M37" s="3">
        <f t="shared" si="2"/>
        <v>0</v>
      </c>
      <c r="N37" s="219">
        <f t="shared" si="3"/>
        <v>0</v>
      </c>
    </row>
    <row r="38" spans="1:14" s="2" customFormat="1" ht="14.25" customHeight="1" x14ac:dyDescent="0.2">
      <c r="A38" s="192">
        <v>3150</v>
      </c>
      <c r="B38" s="162" t="s">
        <v>1331</v>
      </c>
      <c r="C38" s="161">
        <v>64</v>
      </c>
      <c r="D38" s="161">
        <v>59</v>
      </c>
      <c r="E38" s="161">
        <v>55</v>
      </c>
      <c r="F38" s="161">
        <v>51</v>
      </c>
      <c r="G38" s="161">
        <v>48</v>
      </c>
      <c r="H38" s="161">
        <v>54</v>
      </c>
      <c r="I38" s="161">
        <v>55</v>
      </c>
      <c r="J38" s="218">
        <v>54</v>
      </c>
      <c r="K38" s="264">
        <f>VLOOKUP(A38,'[1]District Growth'!$A:$J,5,FALSE)</f>
        <v>49</v>
      </c>
      <c r="L38" s="95">
        <f>VLOOKUP(A38,'[1]District Growth'!$A:$K,6,FALSE)</f>
        <v>49</v>
      </c>
      <c r="M38" s="3">
        <f t="shared" si="2"/>
        <v>0</v>
      </c>
      <c r="N38" s="219">
        <f t="shared" si="3"/>
        <v>0</v>
      </c>
    </row>
    <row r="39" spans="1:14" s="2" customFormat="1" ht="14.25" customHeight="1" x14ac:dyDescent="0.2">
      <c r="A39" s="192">
        <v>27231</v>
      </c>
      <c r="B39" s="162" t="s">
        <v>1337</v>
      </c>
      <c r="C39" s="161">
        <v>69</v>
      </c>
      <c r="D39" s="161">
        <v>70</v>
      </c>
      <c r="E39" s="161">
        <v>66</v>
      </c>
      <c r="F39" s="161">
        <v>62</v>
      </c>
      <c r="G39" s="161">
        <v>56</v>
      </c>
      <c r="H39" s="161">
        <v>52</v>
      </c>
      <c r="I39" s="161">
        <v>48</v>
      </c>
      <c r="J39" s="218">
        <v>46</v>
      </c>
      <c r="K39" s="264">
        <f>VLOOKUP(A39,'[1]District Growth'!$A:$J,5,FALSE)</f>
        <v>39</v>
      </c>
      <c r="L39" s="95">
        <f>VLOOKUP(A39,'[1]District Growth'!$A:$K,6,FALSE)</f>
        <v>39</v>
      </c>
      <c r="M39" s="3">
        <f t="shared" si="2"/>
        <v>0</v>
      </c>
      <c r="N39" s="219">
        <f t="shared" si="3"/>
        <v>0</v>
      </c>
    </row>
    <row r="40" spans="1:14" s="2" customFormat="1" ht="14.25" customHeight="1" x14ac:dyDescent="0.2">
      <c r="A40" s="192">
        <v>28898</v>
      </c>
      <c r="B40" s="162" t="s">
        <v>1305</v>
      </c>
      <c r="C40" s="161">
        <v>19</v>
      </c>
      <c r="D40" s="161">
        <v>18</v>
      </c>
      <c r="E40" s="161">
        <v>18</v>
      </c>
      <c r="F40" s="161">
        <v>18</v>
      </c>
      <c r="G40" s="161">
        <v>19</v>
      </c>
      <c r="H40" s="161">
        <v>21</v>
      </c>
      <c r="I40" s="161">
        <v>18</v>
      </c>
      <c r="J40" s="218">
        <v>21</v>
      </c>
      <c r="K40" s="264">
        <f>VLOOKUP(A40,'[1]District Growth'!$A:$J,5,FALSE)</f>
        <v>22</v>
      </c>
      <c r="L40" s="95">
        <f>VLOOKUP(A40,'[1]District Growth'!$A:$K,6,FALSE)</f>
        <v>22</v>
      </c>
      <c r="M40" s="3">
        <f t="shared" si="2"/>
        <v>0</v>
      </c>
      <c r="N40" s="219">
        <f t="shared" si="3"/>
        <v>0</v>
      </c>
    </row>
    <row r="41" spans="1:14" s="2" customFormat="1" ht="14.25" customHeight="1" x14ac:dyDescent="0.2">
      <c r="A41" s="192">
        <v>28908</v>
      </c>
      <c r="B41" s="162" t="s">
        <v>1287</v>
      </c>
      <c r="C41" s="161">
        <v>26</v>
      </c>
      <c r="D41" s="161">
        <v>25</v>
      </c>
      <c r="E41" s="161">
        <v>23</v>
      </c>
      <c r="F41" s="161">
        <v>23</v>
      </c>
      <c r="G41" s="161">
        <v>18</v>
      </c>
      <c r="H41" s="161">
        <v>16</v>
      </c>
      <c r="I41" s="161">
        <v>14</v>
      </c>
      <c r="J41" s="218">
        <v>13</v>
      </c>
      <c r="K41" s="264">
        <f>VLOOKUP(A41,'[1]District Growth'!$A:$J,5,FALSE)</f>
        <v>17</v>
      </c>
      <c r="L41" s="95">
        <f>VLOOKUP(A41,'[1]District Growth'!$A:$K,6,FALSE)</f>
        <v>17</v>
      </c>
      <c r="M41" s="3">
        <f t="shared" si="2"/>
        <v>0</v>
      </c>
      <c r="N41" s="219">
        <f t="shared" si="3"/>
        <v>0</v>
      </c>
    </row>
    <row r="42" spans="1:14" s="2" customFormat="1" ht="14.25" customHeight="1" x14ac:dyDescent="0.2">
      <c r="A42" s="192">
        <v>53542</v>
      </c>
      <c r="B42" s="162" t="s">
        <v>1344</v>
      </c>
      <c r="C42" s="161">
        <v>20</v>
      </c>
      <c r="D42" s="161">
        <v>16</v>
      </c>
      <c r="E42" s="161">
        <v>17</v>
      </c>
      <c r="F42" s="161">
        <v>18</v>
      </c>
      <c r="G42" s="161">
        <v>18</v>
      </c>
      <c r="H42" s="161">
        <v>20</v>
      </c>
      <c r="I42" s="161">
        <v>20</v>
      </c>
      <c r="J42" s="218">
        <v>19</v>
      </c>
      <c r="K42" s="264">
        <f>VLOOKUP(A42,'[1]District Growth'!$A:$J,5,FALSE)</f>
        <v>15</v>
      </c>
      <c r="L42" s="95">
        <f>VLOOKUP(A42,'[1]District Growth'!$A:$K,6,FALSE)</f>
        <v>15</v>
      </c>
      <c r="M42" s="3">
        <f t="shared" si="2"/>
        <v>0</v>
      </c>
      <c r="N42" s="219">
        <f t="shared" si="3"/>
        <v>0</v>
      </c>
    </row>
    <row r="43" spans="1:14" s="2" customFormat="1" ht="14.25" customHeight="1" x14ac:dyDescent="0.2">
      <c r="A43" s="192">
        <v>80051</v>
      </c>
      <c r="B43" s="162" t="s">
        <v>1347</v>
      </c>
      <c r="C43" s="161">
        <v>33</v>
      </c>
      <c r="D43" s="161">
        <v>33</v>
      </c>
      <c r="E43" s="161">
        <v>31</v>
      </c>
      <c r="F43" s="161">
        <v>23</v>
      </c>
      <c r="G43" s="161">
        <v>27</v>
      </c>
      <c r="H43" s="161">
        <v>28</v>
      </c>
      <c r="I43" s="161">
        <v>33</v>
      </c>
      <c r="J43" s="218">
        <v>32</v>
      </c>
      <c r="K43" s="264">
        <f>VLOOKUP(A43,'[1]District Growth'!$A:$J,5,FALSE)</f>
        <v>24</v>
      </c>
      <c r="L43" s="95">
        <f>VLOOKUP(A43,'[1]District Growth'!$A:$K,6,FALSE)</f>
        <v>24</v>
      </c>
      <c r="M43" s="3">
        <f t="shared" si="2"/>
        <v>0</v>
      </c>
      <c r="N43" s="219">
        <f t="shared" si="3"/>
        <v>0</v>
      </c>
    </row>
    <row r="44" spans="1:14" s="2" customFormat="1" ht="14.25" customHeight="1" x14ac:dyDescent="0.2">
      <c r="A44" s="192">
        <v>3112</v>
      </c>
      <c r="B44" s="162" t="s">
        <v>1295</v>
      </c>
      <c r="C44" s="161">
        <v>24</v>
      </c>
      <c r="D44" s="161">
        <v>24</v>
      </c>
      <c r="E44" s="161">
        <v>24</v>
      </c>
      <c r="F44" s="161">
        <v>23</v>
      </c>
      <c r="G44" s="161">
        <v>26</v>
      </c>
      <c r="H44" s="161">
        <v>26</v>
      </c>
      <c r="I44" s="161">
        <v>22</v>
      </c>
      <c r="J44" s="218">
        <v>19</v>
      </c>
      <c r="K44" s="264">
        <f>VLOOKUP(A44,'[1]District Growth'!$A:$J,5,FALSE)</f>
        <v>21</v>
      </c>
      <c r="L44" s="95">
        <f>VLOOKUP(A44,'[1]District Growth'!$A:$K,6,FALSE)</f>
        <v>21</v>
      </c>
      <c r="M44" s="3">
        <f t="shared" si="2"/>
        <v>0</v>
      </c>
      <c r="N44" s="219">
        <f t="shared" si="3"/>
        <v>0</v>
      </c>
    </row>
    <row r="45" spans="1:14" s="2" customFormat="1" ht="14.25" customHeight="1" x14ac:dyDescent="0.2">
      <c r="A45" s="192">
        <v>51939</v>
      </c>
      <c r="B45" s="162" t="s">
        <v>1291</v>
      </c>
      <c r="C45" s="161">
        <v>26</v>
      </c>
      <c r="D45" s="161">
        <v>24</v>
      </c>
      <c r="E45" s="161">
        <v>22</v>
      </c>
      <c r="F45" s="161">
        <v>23</v>
      </c>
      <c r="G45" s="161">
        <v>22</v>
      </c>
      <c r="H45" s="161">
        <v>23</v>
      </c>
      <c r="I45" s="161">
        <v>20</v>
      </c>
      <c r="J45" s="218">
        <v>24</v>
      </c>
      <c r="K45" s="264">
        <f>VLOOKUP(A45,'[1]District Growth'!$A:$J,5,FALSE)</f>
        <v>31</v>
      </c>
      <c r="L45" s="95">
        <f>VLOOKUP(A45,'[1]District Growth'!$A:$K,6,FALSE)</f>
        <v>31</v>
      </c>
      <c r="M45" s="3">
        <f t="shared" si="2"/>
        <v>0</v>
      </c>
      <c r="N45" s="219">
        <f t="shared" si="3"/>
        <v>0</v>
      </c>
    </row>
    <row r="46" spans="1:14" s="2" customFormat="1" ht="14.25" customHeight="1" x14ac:dyDescent="0.2">
      <c r="A46" s="192">
        <v>3128</v>
      </c>
      <c r="B46" s="163" t="s">
        <v>1300</v>
      </c>
      <c r="C46" s="161">
        <v>69</v>
      </c>
      <c r="D46" s="161">
        <v>74</v>
      </c>
      <c r="E46" s="161">
        <v>69</v>
      </c>
      <c r="F46" s="161">
        <v>71</v>
      </c>
      <c r="G46" s="161">
        <v>63</v>
      </c>
      <c r="H46" s="161">
        <v>64</v>
      </c>
      <c r="I46" s="161">
        <v>57</v>
      </c>
      <c r="J46" s="218">
        <v>58</v>
      </c>
      <c r="K46" s="264">
        <f>VLOOKUP(A46,'[1]District Growth'!$A:$J,5,FALSE)</f>
        <v>62</v>
      </c>
      <c r="L46" s="95">
        <f>VLOOKUP(A46,'[1]District Growth'!$A:$K,6,FALSE)</f>
        <v>61</v>
      </c>
      <c r="M46" s="3">
        <f t="shared" si="2"/>
        <v>-1</v>
      </c>
      <c r="N46" s="219">
        <f t="shared" si="3"/>
        <v>-1.6129032258064502E-2</v>
      </c>
    </row>
    <row r="47" spans="1:14" s="2" customFormat="1" ht="14.25" customHeight="1" x14ac:dyDescent="0.2">
      <c r="A47" s="192">
        <v>3151</v>
      </c>
      <c r="B47" s="163" t="s">
        <v>1316</v>
      </c>
      <c r="C47" s="161">
        <v>55</v>
      </c>
      <c r="D47" s="161">
        <v>54</v>
      </c>
      <c r="E47" s="161">
        <v>57</v>
      </c>
      <c r="F47" s="161">
        <v>62</v>
      </c>
      <c r="G47" s="161">
        <v>58</v>
      </c>
      <c r="H47" s="161">
        <v>55</v>
      </c>
      <c r="I47" s="161">
        <v>54</v>
      </c>
      <c r="J47" s="218">
        <v>56</v>
      </c>
      <c r="K47" s="264">
        <f>VLOOKUP(A47,'[1]District Growth'!$A:$J,5,FALSE)</f>
        <v>55</v>
      </c>
      <c r="L47" s="95">
        <f>VLOOKUP(A47,'[1]District Growth'!$A:$K,6,FALSE)</f>
        <v>54</v>
      </c>
      <c r="M47" s="3">
        <f t="shared" si="2"/>
        <v>-1</v>
      </c>
      <c r="N47" s="219">
        <f t="shared" si="3"/>
        <v>-1.8181818181818188E-2</v>
      </c>
    </row>
    <row r="48" spans="1:14" s="2" customFormat="1" ht="14.25" customHeight="1" x14ac:dyDescent="0.2">
      <c r="A48" s="192">
        <v>3152</v>
      </c>
      <c r="B48" s="163" t="s">
        <v>1314</v>
      </c>
      <c r="C48" s="161">
        <v>43</v>
      </c>
      <c r="D48" s="161">
        <v>42</v>
      </c>
      <c r="E48" s="161">
        <v>47</v>
      </c>
      <c r="F48" s="161">
        <v>43</v>
      </c>
      <c r="G48" s="161">
        <v>47</v>
      </c>
      <c r="H48" s="161">
        <v>42</v>
      </c>
      <c r="I48" s="161">
        <v>44</v>
      </c>
      <c r="J48" s="218">
        <v>47</v>
      </c>
      <c r="K48" s="264">
        <f>VLOOKUP(A48,'[1]District Growth'!$A:$J,5,FALSE)</f>
        <v>47</v>
      </c>
      <c r="L48" s="95">
        <f>VLOOKUP(A48,'[1]District Growth'!$A:$K,6,FALSE)</f>
        <v>46</v>
      </c>
      <c r="M48" s="3">
        <f t="shared" si="2"/>
        <v>-1</v>
      </c>
      <c r="N48" s="219">
        <f t="shared" si="3"/>
        <v>-2.1276595744680882E-2</v>
      </c>
    </row>
    <row r="49" spans="1:14" s="2" customFormat="1" ht="14.25" customHeight="1" x14ac:dyDescent="0.2">
      <c r="A49" s="192">
        <v>3125</v>
      </c>
      <c r="B49" s="163" t="s">
        <v>1304</v>
      </c>
      <c r="C49" s="161">
        <v>39</v>
      </c>
      <c r="D49" s="161">
        <v>40</v>
      </c>
      <c r="E49" s="161">
        <v>44</v>
      </c>
      <c r="F49" s="161">
        <v>47</v>
      </c>
      <c r="G49" s="161">
        <v>46</v>
      </c>
      <c r="H49" s="161">
        <v>45</v>
      </c>
      <c r="I49" s="161">
        <v>40</v>
      </c>
      <c r="J49" s="218">
        <v>41</v>
      </c>
      <c r="K49" s="264">
        <f>VLOOKUP(A49,'[1]District Growth'!$A:$J,5,FALSE)</f>
        <v>43</v>
      </c>
      <c r="L49" s="95">
        <f>VLOOKUP(A49,'[1]District Growth'!$A:$K,6,FALSE)</f>
        <v>42</v>
      </c>
      <c r="M49" s="3">
        <f t="shared" si="2"/>
        <v>-1</v>
      </c>
      <c r="N49" s="219">
        <f t="shared" si="3"/>
        <v>-2.3255813953488413E-2</v>
      </c>
    </row>
    <row r="50" spans="1:14" s="2" customFormat="1" ht="14.25" customHeight="1" x14ac:dyDescent="0.2">
      <c r="A50" s="192">
        <v>22901</v>
      </c>
      <c r="B50" s="163" t="s">
        <v>1318</v>
      </c>
      <c r="C50" s="161">
        <v>81</v>
      </c>
      <c r="D50" s="161">
        <v>81</v>
      </c>
      <c r="E50" s="161">
        <v>86</v>
      </c>
      <c r="F50" s="161">
        <v>75</v>
      </c>
      <c r="G50" s="161">
        <v>71</v>
      </c>
      <c r="H50" s="161">
        <v>70</v>
      </c>
      <c r="I50" s="161">
        <v>80</v>
      </c>
      <c r="J50" s="218">
        <v>76</v>
      </c>
      <c r="K50" s="264">
        <f>VLOOKUP(A50,'[1]District Growth'!$A:$J,5,FALSE)</f>
        <v>74</v>
      </c>
      <c r="L50" s="95">
        <f>VLOOKUP(A50,'[1]District Growth'!$A:$K,6,FALSE)</f>
        <v>72</v>
      </c>
      <c r="M50" s="3">
        <f t="shared" si="2"/>
        <v>-2</v>
      </c>
      <c r="N50" s="219">
        <f t="shared" si="3"/>
        <v>-2.7027027027026973E-2</v>
      </c>
    </row>
    <row r="51" spans="1:14" s="2" customFormat="1" ht="14.25" customHeight="1" x14ac:dyDescent="0.2">
      <c r="A51" s="192">
        <v>89864</v>
      </c>
      <c r="B51" s="163" t="s">
        <v>1350</v>
      </c>
      <c r="C51" s="161"/>
      <c r="D51" s="161"/>
      <c r="E51" s="161"/>
      <c r="F51" s="161"/>
      <c r="G51" s="161"/>
      <c r="H51" s="161"/>
      <c r="I51" s="161"/>
      <c r="J51" s="204"/>
      <c r="K51" s="264">
        <f>VLOOKUP(A51,'[1]District Growth'!$A:$J,5,FALSE)</f>
        <v>32</v>
      </c>
      <c r="L51" s="95">
        <f>VLOOKUP(A51,'[1]District Growth'!$A:$K,6,FALSE)</f>
        <v>31</v>
      </c>
      <c r="M51" s="3">
        <f t="shared" si="2"/>
        <v>-1</v>
      </c>
      <c r="N51" s="219">
        <f t="shared" si="3"/>
        <v>-3.125E-2</v>
      </c>
    </row>
    <row r="52" spans="1:14" s="2" customFormat="1" ht="14.25" customHeight="1" x14ac:dyDescent="0.2">
      <c r="A52" s="192">
        <v>3132</v>
      </c>
      <c r="B52" s="163" t="s">
        <v>1341</v>
      </c>
      <c r="C52" s="161">
        <v>27</v>
      </c>
      <c r="D52" s="161">
        <v>32</v>
      </c>
      <c r="E52" s="161">
        <v>31</v>
      </c>
      <c r="F52" s="161">
        <v>33</v>
      </c>
      <c r="G52" s="161">
        <v>29</v>
      </c>
      <c r="H52" s="161">
        <v>31</v>
      </c>
      <c r="I52" s="161">
        <v>32</v>
      </c>
      <c r="J52" s="218">
        <v>32</v>
      </c>
      <c r="K52" s="264">
        <f>VLOOKUP(A52,'[1]District Growth'!$A:$J,5,FALSE)</f>
        <v>27</v>
      </c>
      <c r="L52" s="95">
        <f>VLOOKUP(A52,'[1]District Growth'!$A:$K,6,FALSE)</f>
        <v>26</v>
      </c>
      <c r="M52" s="3">
        <f t="shared" si="2"/>
        <v>-1</v>
      </c>
      <c r="N52" s="219">
        <f t="shared" si="3"/>
        <v>-3.703703703703709E-2</v>
      </c>
    </row>
    <row r="53" spans="1:14" s="91" customFormat="1" ht="15" customHeight="1" x14ac:dyDescent="0.2">
      <c r="A53" s="192">
        <v>3140</v>
      </c>
      <c r="B53" s="163" t="s">
        <v>1312</v>
      </c>
      <c r="C53" s="161">
        <v>23</v>
      </c>
      <c r="D53" s="161">
        <v>23</v>
      </c>
      <c r="E53" s="161">
        <v>22</v>
      </c>
      <c r="F53" s="161">
        <v>24</v>
      </c>
      <c r="G53" s="161">
        <v>23</v>
      </c>
      <c r="H53" s="161">
        <v>21</v>
      </c>
      <c r="I53" s="161">
        <v>26</v>
      </c>
      <c r="J53" s="218">
        <v>27</v>
      </c>
      <c r="K53" s="264">
        <f>VLOOKUP(A53,'[1]District Growth'!$A:$J,5,FALSE)</f>
        <v>27</v>
      </c>
      <c r="L53" s="95">
        <f>VLOOKUP(A53,'[1]District Growth'!$A:$K,6,FALSE)</f>
        <v>26</v>
      </c>
      <c r="M53" s="3">
        <f t="shared" si="2"/>
        <v>-1</v>
      </c>
      <c r="N53" s="219">
        <f t="shared" si="3"/>
        <v>-3.703703703703709E-2</v>
      </c>
    </row>
    <row r="54" spans="1:14" s="2" customFormat="1" ht="14.25" customHeight="1" x14ac:dyDescent="0.2">
      <c r="A54" s="192">
        <v>3146</v>
      </c>
      <c r="B54" s="163" t="s">
        <v>1336</v>
      </c>
      <c r="C54" s="161">
        <v>30</v>
      </c>
      <c r="D54" s="161">
        <v>28</v>
      </c>
      <c r="E54" s="161">
        <v>27</v>
      </c>
      <c r="F54" s="161">
        <v>28</v>
      </c>
      <c r="G54" s="161">
        <v>25</v>
      </c>
      <c r="H54" s="161">
        <v>25</v>
      </c>
      <c r="I54" s="161">
        <v>26</v>
      </c>
      <c r="J54" s="218">
        <v>25</v>
      </c>
      <c r="K54" s="264">
        <f>VLOOKUP(A54,'[1]District Growth'!$A:$J,5,FALSE)</f>
        <v>25</v>
      </c>
      <c r="L54" s="95">
        <f>VLOOKUP(A54,'[1]District Growth'!$A:$K,6,FALSE)</f>
        <v>24</v>
      </c>
      <c r="M54" s="3">
        <f t="shared" si="2"/>
        <v>-1</v>
      </c>
      <c r="N54" s="219">
        <f t="shared" si="3"/>
        <v>-4.0000000000000036E-2</v>
      </c>
    </row>
    <row r="55" spans="1:14" s="2" customFormat="1" ht="14.25" customHeight="1" x14ac:dyDescent="0.2">
      <c r="A55" s="192">
        <v>3122</v>
      </c>
      <c r="B55" s="163" t="s">
        <v>247</v>
      </c>
      <c r="C55" s="161">
        <v>25</v>
      </c>
      <c r="D55" s="161">
        <v>24</v>
      </c>
      <c r="E55" s="161">
        <v>24</v>
      </c>
      <c r="F55" s="161">
        <v>23</v>
      </c>
      <c r="G55" s="161">
        <v>24</v>
      </c>
      <c r="H55" s="161">
        <v>23</v>
      </c>
      <c r="I55" s="161">
        <v>22</v>
      </c>
      <c r="J55" s="218">
        <v>21</v>
      </c>
      <c r="K55" s="264">
        <f>VLOOKUP(A55,'[1]District Growth'!$A:$J,5,FALSE)</f>
        <v>24</v>
      </c>
      <c r="L55" s="95">
        <f>VLOOKUP(A55,'[1]District Growth'!$A:$K,6,FALSE)</f>
        <v>23</v>
      </c>
      <c r="M55" s="3">
        <f t="shared" si="2"/>
        <v>-1</v>
      </c>
      <c r="N55" s="219">
        <f t="shared" si="3"/>
        <v>-4.166666666666663E-2</v>
      </c>
    </row>
    <row r="56" spans="1:14" s="9" customFormat="1" ht="14.25" customHeight="1" x14ac:dyDescent="0.2">
      <c r="A56" s="192">
        <v>3107</v>
      </c>
      <c r="B56" s="163" t="s">
        <v>1308</v>
      </c>
      <c r="C56" s="161">
        <v>54</v>
      </c>
      <c r="D56" s="161">
        <v>59</v>
      </c>
      <c r="E56" s="161">
        <v>56</v>
      </c>
      <c r="F56" s="161">
        <v>61</v>
      </c>
      <c r="G56" s="161">
        <v>68</v>
      </c>
      <c r="H56" s="161">
        <v>73</v>
      </c>
      <c r="I56" s="161">
        <v>78</v>
      </c>
      <c r="J56" s="218">
        <v>80</v>
      </c>
      <c r="K56" s="264">
        <f>VLOOKUP(A56,'[1]District Growth'!$A:$J,5,FALSE)</f>
        <v>83</v>
      </c>
      <c r="L56" s="95">
        <f>VLOOKUP(A56,'[1]District Growth'!$A:$K,6,FALSE)</f>
        <v>79</v>
      </c>
      <c r="M56" s="3">
        <f t="shared" si="2"/>
        <v>-4</v>
      </c>
      <c r="N56" s="219">
        <f t="shared" si="3"/>
        <v>-4.8192771084337394E-2</v>
      </c>
    </row>
    <row r="57" spans="1:14" s="2" customFormat="1" ht="14.25" customHeight="1" x14ac:dyDescent="0.2">
      <c r="A57" s="192">
        <v>3145</v>
      </c>
      <c r="B57" s="163" t="s">
        <v>1332</v>
      </c>
      <c r="C57" s="161">
        <v>17</v>
      </c>
      <c r="D57" s="161">
        <v>19</v>
      </c>
      <c r="E57" s="161">
        <v>18</v>
      </c>
      <c r="F57" s="161">
        <v>20</v>
      </c>
      <c r="G57" s="161">
        <v>22</v>
      </c>
      <c r="H57" s="161">
        <v>20</v>
      </c>
      <c r="I57" s="161">
        <v>20</v>
      </c>
      <c r="J57" s="218">
        <v>21</v>
      </c>
      <c r="K57" s="264">
        <f>VLOOKUP(A57,'[1]District Growth'!$A:$J,5,FALSE)</f>
        <v>19</v>
      </c>
      <c r="L57" s="95">
        <f>VLOOKUP(A57,'[1]District Growth'!$A:$K,6,FALSE)</f>
        <v>18</v>
      </c>
      <c r="M57" s="3">
        <f t="shared" si="2"/>
        <v>-1</v>
      </c>
      <c r="N57" s="219">
        <f t="shared" si="3"/>
        <v>-5.2631578947368474E-2</v>
      </c>
    </row>
    <row r="58" spans="1:14" s="2" customFormat="1" ht="14.25" customHeight="1" x14ac:dyDescent="0.2">
      <c r="A58" s="192">
        <v>83083</v>
      </c>
      <c r="B58" s="163" t="s">
        <v>1290</v>
      </c>
      <c r="C58" s="161">
        <v>28</v>
      </c>
      <c r="D58" s="161">
        <v>21</v>
      </c>
      <c r="E58" s="161">
        <v>15</v>
      </c>
      <c r="F58" s="161">
        <v>13</v>
      </c>
      <c r="G58" s="161">
        <v>15</v>
      </c>
      <c r="H58" s="161">
        <v>13</v>
      </c>
      <c r="I58" s="161">
        <v>12</v>
      </c>
      <c r="J58" s="218">
        <v>14</v>
      </c>
      <c r="K58" s="264">
        <f>VLOOKUP(A58,'[1]District Growth'!$A:$J,5,FALSE)</f>
        <v>17</v>
      </c>
      <c r="L58" s="95">
        <f>VLOOKUP(A58,'[1]District Growth'!$A:$K,6,FALSE)</f>
        <v>16</v>
      </c>
      <c r="M58" s="3">
        <f t="shared" si="2"/>
        <v>-1</v>
      </c>
      <c r="N58" s="219">
        <f t="shared" si="3"/>
        <v>-5.8823529411764719E-2</v>
      </c>
    </row>
    <row r="59" spans="1:14" s="2" customFormat="1" ht="14.25" customHeight="1" x14ac:dyDescent="0.2">
      <c r="A59" s="192">
        <v>25288</v>
      </c>
      <c r="B59" s="163" t="s">
        <v>1288</v>
      </c>
      <c r="C59" s="161">
        <v>46</v>
      </c>
      <c r="D59" s="161">
        <v>42</v>
      </c>
      <c r="E59" s="161">
        <v>34</v>
      </c>
      <c r="F59" s="161">
        <v>30</v>
      </c>
      <c r="G59" s="161">
        <v>28</v>
      </c>
      <c r="H59" s="161">
        <v>28</v>
      </c>
      <c r="I59" s="161">
        <v>27</v>
      </c>
      <c r="J59" s="218">
        <v>27</v>
      </c>
      <c r="K59" s="264">
        <f>VLOOKUP(A59,'[1]District Growth'!$A:$J,5,FALSE)</f>
        <v>34</v>
      </c>
      <c r="L59" s="95">
        <f>VLOOKUP(A59,'[1]District Growth'!$A:$K,6,FALSE)</f>
        <v>32</v>
      </c>
      <c r="M59" s="3">
        <f t="shared" si="2"/>
        <v>-2</v>
      </c>
      <c r="N59" s="219">
        <f t="shared" si="3"/>
        <v>-5.8823529411764719E-2</v>
      </c>
    </row>
    <row r="60" spans="1:14" s="2" customFormat="1" ht="14.25" customHeight="1" x14ac:dyDescent="0.2">
      <c r="A60" s="192">
        <v>3121</v>
      </c>
      <c r="B60" s="163" t="s">
        <v>1324</v>
      </c>
      <c r="C60" s="161">
        <v>28</v>
      </c>
      <c r="D60" s="161">
        <v>32</v>
      </c>
      <c r="E60" s="161">
        <v>28</v>
      </c>
      <c r="F60" s="161">
        <v>21</v>
      </c>
      <c r="G60" s="161">
        <v>18</v>
      </c>
      <c r="H60" s="161">
        <v>20</v>
      </c>
      <c r="I60" s="161">
        <v>21</v>
      </c>
      <c r="J60" s="218">
        <v>17</v>
      </c>
      <c r="K60" s="264">
        <f>VLOOKUP(A60,'[1]District Growth'!$A:$J,5,FALSE)</f>
        <v>16</v>
      </c>
      <c r="L60" s="95">
        <f>VLOOKUP(A60,'[1]District Growth'!$A:$K,6,FALSE)</f>
        <v>15</v>
      </c>
      <c r="M60" s="3">
        <f t="shared" si="2"/>
        <v>-1</v>
      </c>
      <c r="N60" s="219">
        <f t="shared" si="3"/>
        <v>-6.25E-2</v>
      </c>
    </row>
    <row r="61" spans="1:14" s="2" customFormat="1" ht="14.25" customHeight="1" x14ac:dyDescent="0.2">
      <c r="A61" s="205">
        <v>30427</v>
      </c>
      <c r="B61" s="273" t="s">
        <v>1335</v>
      </c>
      <c r="C61" s="179">
        <v>26</v>
      </c>
      <c r="D61" s="179">
        <v>24</v>
      </c>
      <c r="E61" s="179">
        <v>21</v>
      </c>
      <c r="F61" s="179">
        <v>21</v>
      </c>
      <c r="G61" s="179">
        <v>21</v>
      </c>
      <c r="H61" s="179">
        <v>20</v>
      </c>
      <c r="I61" s="179">
        <v>21</v>
      </c>
      <c r="J61" s="218">
        <v>18</v>
      </c>
      <c r="K61" s="264">
        <f>VLOOKUP(A61,'[1]District Growth'!$A:$J,5,FALSE)</f>
        <v>15</v>
      </c>
      <c r="L61" s="95">
        <f>VLOOKUP(A61,'[1]District Growth'!$A:$K,6,FALSE)</f>
        <v>14</v>
      </c>
      <c r="M61" s="3">
        <f t="shared" si="2"/>
        <v>-1</v>
      </c>
      <c r="N61" s="219">
        <f t="shared" si="3"/>
        <v>-6.6666666666666652E-2</v>
      </c>
    </row>
    <row r="62" spans="1:14" s="15" customFormat="1" ht="14.25" customHeight="1" x14ac:dyDescent="0.2">
      <c r="A62" s="192">
        <v>25240</v>
      </c>
      <c r="B62" s="163" t="s">
        <v>1328</v>
      </c>
      <c r="C62" s="161">
        <v>52</v>
      </c>
      <c r="D62" s="161">
        <v>55</v>
      </c>
      <c r="E62" s="161">
        <v>54</v>
      </c>
      <c r="F62" s="161">
        <v>55</v>
      </c>
      <c r="G62" s="161">
        <v>50</v>
      </c>
      <c r="H62" s="161">
        <v>43</v>
      </c>
      <c r="I62" s="161">
        <v>49</v>
      </c>
      <c r="J62" s="218">
        <v>52</v>
      </c>
      <c r="K62" s="264">
        <f>VLOOKUP(A62,'[1]District Growth'!$A:$J,5,FALSE)</f>
        <v>45</v>
      </c>
      <c r="L62" s="95">
        <f>VLOOKUP(A62,'[1]District Growth'!$A:$K,6,FALSE)</f>
        <v>42</v>
      </c>
      <c r="M62" s="3">
        <f t="shared" si="2"/>
        <v>-3</v>
      </c>
      <c r="N62" s="219">
        <f t="shared" si="3"/>
        <v>-6.6666666666666652E-2</v>
      </c>
    </row>
    <row r="63" spans="1:14" ht="15" x14ac:dyDescent="0.2">
      <c r="A63" s="192">
        <v>27535</v>
      </c>
      <c r="B63" s="163" t="s">
        <v>1339</v>
      </c>
      <c r="C63" s="161">
        <v>21</v>
      </c>
      <c r="D63" s="161">
        <v>21</v>
      </c>
      <c r="E63" s="161">
        <v>14</v>
      </c>
      <c r="F63" s="161">
        <v>14</v>
      </c>
      <c r="G63" s="161">
        <v>15</v>
      </c>
      <c r="H63" s="161">
        <v>17</v>
      </c>
      <c r="I63" s="161">
        <v>15</v>
      </c>
      <c r="J63" s="218">
        <v>14</v>
      </c>
      <c r="K63" s="264">
        <f>VLOOKUP(A63,'[1]District Growth'!$A:$J,5,FALSE)</f>
        <v>12</v>
      </c>
      <c r="L63" s="95">
        <f>VLOOKUP(A63,'[1]District Growth'!$A:$K,6,FALSE)</f>
        <v>11</v>
      </c>
      <c r="M63" s="3">
        <f t="shared" si="2"/>
        <v>-1</v>
      </c>
      <c r="N63" s="219">
        <f t="shared" si="3"/>
        <v>-8.333333333333337E-2</v>
      </c>
    </row>
    <row r="64" spans="1:14" ht="15" x14ac:dyDescent="0.2">
      <c r="A64" s="192">
        <v>3120</v>
      </c>
      <c r="B64" s="163" t="s">
        <v>1293</v>
      </c>
      <c r="C64" s="161">
        <v>54</v>
      </c>
      <c r="D64" s="161">
        <v>41</v>
      </c>
      <c r="E64" s="161">
        <v>35</v>
      </c>
      <c r="F64" s="161">
        <v>34</v>
      </c>
      <c r="G64" s="161">
        <v>41</v>
      </c>
      <c r="H64" s="161">
        <v>48</v>
      </c>
      <c r="I64" s="161">
        <v>51</v>
      </c>
      <c r="J64" s="218">
        <v>42</v>
      </c>
      <c r="K64" s="264">
        <f>VLOOKUP(A64,'[1]District Growth'!$A:$J,5,FALSE)</f>
        <v>47</v>
      </c>
      <c r="L64" s="95">
        <f>VLOOKUP(A64,'[1]District Growth'!$A:$K,6,FALSE)</f>
        <v>43</v>
      </c>
      <c r="M64" s="3">
        <f t="shared" si="2"/>
        <v>-4</v>
      </c>
      <c r="N64" s="219">
        <f t="shared" si="3"/>
        <v>-8.5106382978723416E-2</v>
      </c>
    </row>
    <row r="65" spans="1:14" ht="15" x14ac:dyDescent="0.2">
      <c r="A65" s="192">
        <v>27031</v>
      </c>
      <c r="B65" s="163" t="s">
        <v>1302</v>
      </c>
      <c r="C65" s="161">
        <v>20</v>
      </c>
      <c r="D65" s="161">
        <v>18</v>
      </c>
      <c r="E65" s="161">
        <v>18</v>
      </c>
      <c r="F65" s="161">
        <v>20</v>
      </c>
      <c r="G65" s="161">
        <v>20</v>
      </c>
      <c r="H65" s="161">
        <v>17</v>
      </c>
      <c r="I65" s="161">
        <v>20</v>
      </c>
      <c r="J65" s="218">
        <v>18</v>
      </c>
      <c r="K65" s="264">
        <f>VLOOKUP(A65,'[1]District Growth'!$A:$J,5,FALSE)</f>
        <v>19</v>
      </c>
      <c r="L65" s="95">
        <f>VLOOKUP(A65,'[1]District Growth'!$A:$K,6,FALSE)</f>
        <v>17</v>
      </c>
      <c r="M65" s="3">
        <f t="shared" si="2"/>
        <v>-2</v>
      </c>
      <c r="N65" s="219">
        <f t="shared" si="3"/>
        <v>-0.10526315789473684</v>
      </c>
    </row>
    <row r="66" spans="1:14" ht="15" x14ac:dyDescent="0.2">
      <c r="A66" s="192">
        <v>26025</v>
      </c>
      <c r="B66" s="163" t="s">
        <v>1299</v>
      </c>
      <c r="C66" s="161">
        <v>43</v>
      </c>
      <c r="D66" s="161">
        <v>46</v>
      </c>
      <c r="E66" s="161">
        <v>43</v>
      </c>
      <c r="F66" s="161">
        <v>43</v>
      </c>
      <c r="G66" s="161">
        <v>39</v>
      </c>
      <c r="H66" s="161">
        <v>43</v>
      </c>
      <c r="I66" s="161">
        <v>39</v>
      </c>
      <c r="J66" s="218">
        <v>43</v>
      </c>
      <c r="K66" s="264">
        <f>VLOOKUP(A66,'[1]District Growth'!$A:$J,5,FALSE)</f>
        <v>46</v>
      </c>
      <c r="L66" s="95">
        <f>VLOOKUP(A66,'[1]District Growth'!$A:$K,6,FALSE)</f>
        <v>41</v>
      </c>
      <c r="M66" s="3">
        <f t="shared" si="2"/>
        <v>-5</v>
      </c>
      <c r="N66" s="219">
        <f t="shared" si="3"/>
        <v>-0.10869565217391308</v>
      </c>
    </row>
    <row r="67" spans="1:14" ht="15" x14ac:dyDescent="0.2">
      <c r="A67" s="192">
        <v>71976</v>
      </c>
      <c r="B67" s="163" t="s">
        <v>1301</v>
      </c>
      <c r="C67" s="161">
        <v>13</v>
      </c>
      <c r="D67" s="161">
        <v>13</v>
      </c>
      <c r="E67" s="161">
        <v>15</v>
      </c>
      <c r="F67" s="161">
        <v>14</v>
      </c>
      <c r="G67" s="161">
        <v>13</v>
      </c>
      <c r="H67" s="161">
        <v>12</v>
      </c>
      <c r="I67" s="161">
        <v>16</v>
      </c>
      <c r="J67" s="218">
        <v>15</v>
      </c>
      <c r="K67" s="264">
        <f>VLOOKUP(A67,'[1]District Growth'!$A:$J,5,FALSE)</f>
        <v>16</v>
      </c>
      <c r="L67" s="95">
        <f>VLOOKUP(A67,'[1]District Growth'!$A:$K,6,FALSE)</f>
        <v>14</v>
      </c>
      <c r="M67" s="3">
        <f t="shared" ref="M67:M98" si="4">L67-K67</f>
        <v>-2</v>
      </c>
      <c r="N67" s="219">
        <f t="shared" si="3"/>
        <v>-0.125</v>
      </c>
    </row>
    <row r="68" spans="1:14" ht="15" x14ac:dyDescent="0.2">
      <c r="A68" s="192">
        <v>66256</v>
      </c>
      <c r="B68" s="163" t="s">
        <v>1292</v>
      </c>
      <c r="C68" s="161">
        <v>26</v>
      </c>
      <c r="D68" s="161">
        <v>23</v>
      </c>
      <c r="E68" s="161">
        <v>27</v>
      </c>
      <c r="F68" s="161">
        <v>21</v>
      </c>
      <c r="G68" s="161">
        <v>21</v>
      </c>
      <c r="H68" s="161">
        <v>18</v>
      </c>
      <c r="I68" s="161">
        <v>18</v>
      </c>
      <c r="J68" s="218">
        <v>15</v>
      </c>
      <c r="K68" s="264">
        <f>VLOOKUP(A68,'[1]District Growth'!$A:$J,5,FALSE)</f>
        <v>15</v>
      </c>
      <c r="L68" s="95">
        <f>VLOOKUP(A68,'[1]District Growth'!$A:$K,6,FALSE)</f>
        <v>13</v>
      </c>
      <c r="M68" s="3">
        <f t="shared" si="4"/>
        <v>-2</v>
      </c>
      <c r="N68" s="219">
        <f t="shared" si="3"/>
        <v>-0.1333333333333333</v>
      </c>
    </row>
    <row r="69" spans="1:14" ht="15" customHeight="1" x14ac:dyDescent="0.2">
      <c r="A69" s="192">
        <v>3118</v>
      </c>
      <c r="B69" s="163" t="s">
        <v>677</v>
      </c>
      <c r="C69" s="161">
        <v>70</v>
      </c>
      <c r="D69" s="161">
        <v>66</v>
      </c>
      <c r="E69" s="161">
        <v>63</v>
      </c>
      <c r="F69" s="161">
        <v>60</v>
      </c>
      <c r="G69" s="161">
        <v>58</v>
      </c>
      <c r="H69" s="161">
        <v>55</v>
      </c>
      <c r="I69" s="161">
        <v>53</v>
      </c>
      <c r="J69" s="218">
        <v>46</v>
      </c>
      <c r="K69" s="264">
        <f>VLOOKUP(A69,'[1]District Growth'!$A:$J,5,FALSE)</f>
        <v>39</v>
      </c>
      <c r="L69" s="95">
        <f>VLOOKUP(A69,'[1]District Growth'!$A:$K,6,FALSE)</f>
        <v>32</v>
      </c>
      <c r="M69" s="3">
        <f t="shared" si="4"/>
        <v>-7</v>
      </c>
      <c r="N69" s="219">
        <f t="shared" si="3"/>
        <v>-0.17948717948717952</v>
      </c>
    </row>
    <row r="70" spans="1:14" s="2" customFormat="1" ht="14.25" customHeight="1" x14ac:dyDescent="0.2">
      <c r="A70" s="192"/>
      <c r="B70" s="164" t="s">
        <v>1294</v>
      </c>
      <c r="C70" s="161">
        <v>12</v>
      </c>
      <c r="D70" s="161">
        <v>12</v>
      </c>
      <c r="E70" s="161">
        <v>12</v>
      </c>
      <c r="F70" s="161">
        <v>8</v>
      </c>
      <c r="G70" s="161">
        <v>7</v>
      </c>
      <c r="H70" s="161">
        <v>12</v>
      </c>
      <c r="I70" s="161">
        <v>11</v>
      </c>
      <c r="J70" s="218">
        <v>9</v>
      </c>
      <c r="K70" s="132"/>
      <c r="L70" s="188"/>
      <c r="M70" s="3"/>
      <c r="N70" s="219"/>
    </row>
    <row r="71" spans="1:14" s="2" customFormat="1" ht="14.25" customHeight="1" x14ac:dyDescent="0.2">
      <c r="A71" s="159"/>
      <c r="B71" s="164" t="s">
        <v>1329</v>
      </c>
      <c r="C71" s="161">
        <v>22</v>
      </c>
      <c r="D71" s="161">
        <v>21</v>
      </c>
      <c r="E71" s="161">
        <v>22</v>
      </c>
      <c r="F71" s="161">
        <v>21</v>
      </c>
      <c r="G71" s="161">
        <v>20</v>
      </c>
      <c r="H71" s="161">
        <v>17</v>
      </c>
      <c r="I71" s="161">
        <v>15</v>
      </c>
      <c r="J71" s="261">
        <v>12</v>
      </c>
      <c r="K71" s="132"/>
      <c r="L71" s="188"/>
      <c r="M71" s="3"/>
      <c r="N71" s="219"/>
    </row>
    <row r="72" spans="1:14" s="2" customFormat="1" ht="14.25" customHeight="1" x14ac:dyDescent="0.2">
      <c r="A72" s="159"/>
      <c r="B72" s="164" t="s">
        <v>1351</v>
      </c>
      <c r="C72" s="161"/>
      <c r="D72" s="161"/>
      <c r="E72" s="161"/>
      <c r="F72" s="161"/>
      <c r="G72" s="161"/>
      <c r="H72" s="161"/>
      <c r="I72" s="161"/>
      <c r="J72" s="161"/>
      <c r="K72" s="132"/>
      <c r="L72" s="188"/>
      <c r="M72" s="3"/>
      <c r="N72" s="219"/>
    </row>
    <row r="73" spans="1:14" s="2" customFormat="1" ht="14.25" customHeight="1" x14ac:dyDescent="0.2">
      <c r="A73" s="159"/>
      <c r="B73" s="164" t="s">
        <v>1352</v>
      </c>
      <c r="C73" s="161"/>
      <c r="D73" s="161"/>
      <c r="E73" s="161"/>
      <c r="F73" s="161"/>
      <c r="G73" s="161"/>
      <c r="H73" s="161"/>
      <c r="I73" s="161"/>
      <c r="J73" s="161"/>
      <c r="K73" s="166"/>
      <c r="L73" s="96"/>
      <c r="M73" s="3"/>
      <c r="N73" s="219"/>
    </row>
    <row r="74" spans="1:14" s="2" customFormat="1" ht="15" customHeight="1" x14ac:dyDescent="0.2">
      <c r="A74" s="159"/>
      <c r="B74" s="164" t="s">
        <v>1353</v>
      </c>
      <c r="C74" s="161"/>
      <c r="D74" s="161"/>
      <c r="E74" s="161"/>
      <c r="F74" s="161"/>
      <c r="G74" s="161"/>
      <c r="H74" s="161"/>
      <c r="I74" s="161"/>
      <c r="J74" s="161"/>
      <c r="K74" s="166"/>
      <c r="L74" s="96"/>
      <c r="M74" s="3"/>
      <c r="N74" s="219"/>
    </row>
    <row r="75" spans="1:14" s="2" customFormat="1" ht="14.25" customHeight="1" x14ac:dyDescent="0.2">
      <c r="A75" s="159"/>
      <c r="B75" s="180" t="s">
        <v>1354</v>
      </c>
      <c r="C75" s="161"/>
      <c r="D75" s="161"/>
      <c r="E75" s="161"/>
      <c r="F75" s="161"/>
      <c r="G75" s="161"/>
      <c r="H75" s="161"/>
      <c r="I75" s="161"/>
      <c r="J75" s="161"/>
      <c r="K75" s="166"/>
      <c r="L75" s="96"/>
      <c r="M75" s="3"/>
      <c r="N75" s="219"/>
    </row>
    <row r="76" spans="1:14" s="2" customFormat="1" ht="14.25" customHeight="1" x14ac:dyDescent="0.2">
      <c r="A76" s="159"/>
      <c r="B76" s="164" t="s">
        <v>1355</v>
      </c>
      <c r="C76" s="161"/>
      <c r="D76" s="161"/>
      <c r="E76" s="161"/>
      <c r="F76" s="161"/>
      <c r="G76" s="161"/>
      <c r="H76" s="161"/>
      <c r="I76" s="161"/>
      <c r="J76" s="161"/>
      <c r="K76" s="166"/>
      <c r="L76" s="96"/>
      <c r="M76" s="3"/>
      <c r="N76" s="219"/>
    </row>
    <row r="77" spans="1:14" s="2" customFormat="1" ht="14.25" customHeight="1" x14ac:dyDescent="0.2">
      <c r="A77" s="159"/>
      <c r="B77" s="164" t="s">
        <v>1356</v>
      </c>
      <c r="C77" s="161"/>
      <c r="D77" s="161"/>
      <c r="E77" s="161"/>
      <c r="F77" s="161"/>
      <c r="G77" s="161"/>
      <c r="H77" s="161"/>
      <c r="I77" s="161"/>
      <c r="J77" s="161"/>
      <c r="K77" s="166"/>
      <c r="L77" s="96"/>
      <c r="M77" s="3"/>
      <c r="N77" s="219"/>
    </row>
    <row r="78" spans="1:14" s="2" customFormat="1" ht="14.25" customHeight="1" x14ac:dyDescent="0.2">
      <c r="A78" s="159"/>
      <c r="B78" s="164" t="s">
        <v>1357</v>
      </c>
      <c r="C78" s="161"/>
      <c r="D78" s="161"/>
      <c r="E78" s="161"/>
      <c r="F78" s="161"/>
      <c r="G78" s="161"/>
      <c r="H78" s="161"/>
      <c r="I78" s="161"/>
      <c r="J78" s="161"/>
      <c r="K78" s="166"/>
      <c r="L78" s="96"/>
      <c r="M78" s="3"/>
      <c r="N78" s="219"/>
    </row>
    <row r="79" spans="1:14" s="2" customFormat="1" ht="14.25" customHeight="1" x14ac:dyDescent="0.2">
      <c r="A79" s="159"/>
      <c r="B79" s="164" t="s">
        <v>1358</v>
      </c>
      <c r="C79" s="161"/>
      <c r="D79" s="161"/>
      <c r="E79" s="161"/>
      <c r="F79" s="161"/>
      <c r="G79" s="161"/>
      <c r="H79" s="161"/>
      <c r="I79" s="161"/>
      <c r="J79" s="161"/>
      <c r="K79" s="166"/>
      <c r="L79" s="166"/>
      <c r="M79" s="166"/>
      <c r="N79" s="3"/>
    </row>
    <row r="80" spans="1:14" s="2" customFormat="1" ht="14.25" customHeight="1" x14ac:dyDescent="0.2">
      <c r="A80" s="159"/>
      <c r="B80" s="164" t="s">
        <v>1359</v>
      </c>
      <c r="C80" s="161"/>
      <c r="D80" s="161"/>
      <c r="E80" s="161"/>
      <c r="F80" s="161"/>
      <c r="G80" s="161"/>
      <c r="H80" s="161"/>
      <c r="I80" s="161"/>
      <c r="J80" s="161"/>
      <c r="K80" s="166"/>
      <c r="L80" s="3"/>
      <c r="M80" s="3"/>
      <c r="N80" s="3"/>
    </row>
    <row r="81" spans="1:14" s="2" customFormat="1" ht="14.25" customHeight="1" x14ac:dyDescent="0.2">
      <c r="A81" s="159"/>
      <c r="B81" s="164" t="s">
        <v>1360</v>
      </c>
      <c r="C81" s="161"/>
      <c r="D81" s="161"/>
      <c r="E81" s="161"/>
      <c r="F81" s="161"/>
      <c r="G81" s="161"/>
      <c r="H81" s="161"/>
      <c r="I81" s="161"/>
      <c r="J81" s="161"/>
      <c r="K81" s="166"/>
      <c r="L81" s="3"/>
      <c r="M81" s="3"/>
      <c r="N81" s="3"/>
    </row>
    <row r="82" spans="1:14" s="15" customFormat="1" ht="14.25" customHeight="1" x14ac:dyDescent="0.2">
      <c r="A82" s="159"/>
      <c r="B82" s="164" t="s">
        <v>1361</v>
      </c>
      <c r="C82" s="161"/>
      <c r="D82" s="161"/>
      <c r="E82" s="161"/>
      <c r="F82" s="161"/>
      <c r="G82" s="161"/>
      <c r="H82" s="161"/>
      <c r="I82" s="161"/>
      <c r="J82" s="161"/>
      <c r="K82" s="166"/>
      <c r="L82" s="3"/>
      <c r="M82" s="3"/>
      <c r="N82" s="3"/>
    </row>
    <row r="83" spans="1:14" s="2" customFormat="1" ht="14.25" customHeight="1" x14ac:dyDescent="0.2">
      <c r="A83" s="159"/>
      <c r="B83" s="164" t="s">
        <v>1362</v>
      </c>
      <c r="C83" s="161"/>
      <c r="D83" s="161"/>
      <c r="E83" s="161"/>
      <c r="F83" s="161"/>
      <c r="G83" s="161"/>
      <c r="H83" s="161"/>
      <c r="I83" s="161"/>
      <c r="J83" s="161"/>
      <c r="K83" s="166"/>
      <c r="L83" s="106"/>
      <c r="M83" s="106"/>
      <c r="N83" s="106"/>
    </row>
    <row r="84" spans="1:14" s="2" customFormat="1" ht="14.25" customHeight="1" x14ac:dyDescent="0.2">
      <c r="A84" s="159"/>
      <c r="B84" s="164" t="s">
        <v>1363</v>
      </c>
      <c r="C84" s="161"/>
      <c r="D84" s="161"/>
      <c r="E84" s="161"/>
      <c r="F84" s="161"/>
      <c r="G84" s="161"/>
      <c r="H84" s="161"/>
      <c r="I84" s="161"/>
      <c r="J84" s="161"/>
      <c r="K84" s="166"/>
      <c r="L84" s="96"/>
      <c r="M84" s="3"/>
      <c r="N84" s="219"/>
    </row>
    <row r="85" spans="1:14" ht="15" x14ac:dyDescent="0.2">
      <c r="A85" s="159"/>
      <c r="B85" s="164" t="s">
        <v>1364</v>
      </c>
      <c r="C85" s="161"/>
      <c r="D85" s="161"/>
      <c r="E85" s="161"/>
      <c r="F85" s="161"/>
      <c r="G85" s="161"/>
      <c r="H85" s="161"/>
      <c r="I85" s="161"/>
      <c r="J85" s="161"/>
      <c r="K85" s="166"/>
      <c r="L85" s="166"/>
      <c r="M85" s="166"/>
      <c r="N85" s="3"/>
    </row>
    <row r="86" spans="1:14" s="2" customFormat="1" ht="14.25" customHeight="1" x14ac:dyDescent="0.2">
      <c r="A86" s="159"/>
      <c r="B86" s="164" t="s">
        <v>1365</v>
      </c>
      <c r="C86" s="161"/>
      <c r="D86" s="161"/>
      <c r="E86" s="161"/>
      <c r="F86" s="161"/>
      <c r="G86" s="161"/>
      <c r="H86" s="161"/>
      <c r="I86" s="161"/>
      <c r="J86" s="166"/>
      <c r="K86" s="166"/>
      <c r="L86" s="96"/>
      <c r="M86" s="3"/>
      <c r="N86" s="219"/>
    </row>
    <row r="87" spans="1:14" x14ac:dyDescent="0.15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</row>
    <row r="88" spans="1:14" x14ac:dyDescent="0.15"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</row>
    <row r="89" spans="1:14" x14ac:dyDescent="0.15"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</row>
    <row r="90" spans="1:14" s="2" customFormat="1" ht="14.25" customHeight="1" x14ac:dyDescent="0.2">
      <c r="A90" s="165"/>
      <c r="B90" s="128" t="s">
        <v>32</v>
      </c>
      <c r="C90" s="166">
        <f t="shared" ref="C90:M90" si="5">SUM(C3:C88)</f>
        <v>2347</v>
      </c>
      <c r="D90" s="176">
        <f t="shared" si="5"/>
        <v>2315</v>
      </c>
      <c r="E90" s="176">
        <f t="shared" si="5"/>
        <v>2269</v>
      </c>
      <c r="F90" s="176">
        <f t="shared" si="5"/>
        <v>2201</v>
      </c>
      <c r="G90" s="176">
        <f t="shared" si="5"/>
        <v>2165</v>
      </c>
      <c r="H90" s="176">
        <f t="shared" si="5"/>
        <v>2146</v>
      </c>
      <c r="I90" s="176">
        <f t="shared" si="5"/>
        <v>2124</v>
      </c>
      <c r="J90" s="176">
        <f t="shared" si="5"/>
        <v>2097</v>
      </c>
      <c r="K90" s="167">
        <f t="shared" si="5"/>
        <v>2053</v>
      </c>
      <c r="L90" s="168">
        <f t="shared" si="5"/>
        <v>2061</v>
      </c>
      <c r="M90" s="166">
        <f t="shared" si="5"/>
        <v>8</v>
      </c>
      <c r="N90" s="219">
        <f>(L90/K90)-1</f>
        <v>3.8967364831952178E-3</v>
      </c>
    </row>
    <row r="91" spans="1:14" s="2" customFormat="1" ht="14.25" customHeight="1" x14ac:dyDescent="0.2">
      <c r="A91" s="165"/>
      <c r="B91" s="128"/>
      <c r="C91" s="166"/>
      <c r="D91" s="166">
        <f t="shared" ref="D91:J91" si="6">SUM(D90-C90)</f>
        <v>-32</v>
      </c>
      <c r="E91" s="166">
        <f t="shared" si="6"/>
        <v>-46</v>
      </c>
      <c r="F91" s="166">
        <f t="shared" si="6"/>
        <v>-68</v>
      </c>
      <c r="G91" s="166">
        <f t="shared" si="6"/>
        <v>-36</v>
      </c>
      <c r="H91" s="166">
        <f t="shared" si="6"/>
        <v>-19</v>
      </c>
      <c r="I91" s="166">
        <f t="shared" si="6"/>
        <v>-22</v>
      </c>
      <c r="J91" s="166">
        <f t="shared" si="6"/>
        <v>-27</v>
      </c>
      <c r="K91" s="166">
        <f t="shared" ref="K91" si="7">SUM(K90-J90)</f>
        <v>-44</v>
      </c>
      <c r="L91" s="166">
        <f t="shared" ref="L91" si="8">SUM(L90-K90)</f>
        <v>8</v>
      </c>
      <c r="M91" s="166"/>
      <c r="N91" s="3"/>
    </row>
    <row r="92" spans="1:14" s="2" customFormat="1" ht="14.25" customHeight="1" x14ac:dyDescent="0.2">
      <c r="A92" s="165"/>
      <c r="C92" s="16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2" customFormat="1" ht="14.25" customHeight="1" x14ac:dyDescent="0.2">
      <c r="A93" s="165"/>
      <c r="C93" s="166"/>
      <c r="D93" s="166"/>
      <c r="E93" s="166"/>
      <c r="F93" s="166"/>
      <c r="G93" s="166"/>
      <c r="H93" s="166"/>
      <c r="I93" s="166"/>
      <c r="J93" s="166"/>
      <c r="K93" s="166"/>
      <c r="L93" s="3"/>
      <c r="M93" s="3"/>
      <c r="N93" s="3"/>
    </row>
    <row r="94" spans="1:14" s="2" customFormat="1" ht="14.25" customHeight="1" x14ac:dyDescent="0.2">
      <c r="B94" s="169" t="s">
        <v>38</v>
      </c>
      <c r="C94" s="28"/>
      <c r="D94" s="28"/>
      <c r="E94" s="28"/>
      <c r="F94" s="3"/>
      <c r="G94" s="3"/>
      <c r="H94" s="3"/>
      <c r="I94" s="3"/>
      <c r="J94" s="3"/>
      <c r="K94" s="3"/>
      <c r="L94" s="3"/>
      <c r="M94" s="3"/>
      <c r="N94" s="3"/>
    </row>
    <row r="95" spans="1:14" s="2" customFormat="1" ht="14.25" customHeight="1" x14ac:dyDescent="0.2">
      <c r="B95" s="170" t="s">
        <v>39</v>
      </c>
      <c r="C95" s="28"/>
      <c r="D95" s="28"/>
      <c r="E95" s="28"/>
      <c r="F95" s="3"/>
      <c r="G95" s="3"/>
      <c r="H95" s="3"/>
      <c r="I95" s="3"/>
      <c r="J95" s="3"/>
      <c r="K95" s="3"/>
      <c r="L95" s="3"/>
      <c r="M95" s="3"/>
      <c r="N95" s="3"/>
    </row>
    <row r="96" spans="1:14" s="2" customFormat="1" ht="14.25" customHeight="1" x14ac:dyDescent="0.2">
      <c r="B96" s="171" t="s">
        <v>40</v>
      </c>
      <c r="C96" s="28"/>
      <c r="D96" s="28"/>
      <c r="E96" s="28"/>
      <c r="F96" s="3"/>
      <c r="G96" s="3"/>
      <c r="H96" s="3"/>
      <c r="I96" s="3"/>
      <c r="J96" s="3"/>
      <c r="K96" s="3"/>
      <c r="L96" s="3"/>
      <c r="M96" s="3"/>
      <c r="N96" s="3"/>
    </row>
    <row r="97" spans="2:13" s="2" customFormat="1" ht="14.25" customHeight="1" x14ac:dyDescent="0.2">
      <c r="B97" s="177" t="s">
        <v>41</v>
      </c>
      <c r="C97" s="76"/>
      <c r="D97" s="76"/>
      <c r="E97" s="76"/>
      <c r="M97" s="3"/>
    </row>
    <row r="98" spans="2:13" s="2" customFormat="1" ht="14.25" customHeight="1" x14ac:dyDescent="0.2">
      <c r="B98" s="173" t="s">
        <v>42</v>
      </c>
      <c r="M98" s="3"/>
    </row>
    <row r="99" spans="2:13" s="15" customFormat="1" ht="14.25" customHeight="1" x14ac:dyDescent="0.2">
      <c r="B99" s="174" t="s">
        <v>43</v>
      </c>
      <c r="M99" s="106"/>
    </row>
    <row r="100" spans="2:13" s="15" customFormat="1" ht="14.25" customHeight="1" x14ac:dyDescent="0.2">
      <c r="M100" s="106"/>
    </row>
  </sheetData>
  <sortState xmlns:xlrd2="http://schemas.microsoft.com/office/spreadsheetml/2017/richdata2" ref="A3:N86">
    <sortCondition descending="1" ref="N69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N103"/>
  <sheetViews>
    <sheetView workbookViewId="0"/>
  </sheetViews>
  <sheetFormatPr baseColWidth="10" defaultColWidth="8.83203125" defaultRowHeight="13" x14ac:dyDescent="0.15"/>
  <cols>
    <col min="2" max="2" width="31" customWidth="1"/>
    <col min="3" max="10" width="8.5" customWidth="1"/>
    <col min="12" max="12" width="11" customWidth="1"/>
  </cols>
  <sheetData>
    <row r="1" spans="1:14" s="2" customFormat="1" ht="15" x14ac:dyDescent="0.2">
      <c r="B1" s="93" t="s">
        <v>1528</v>
      </c>
      <c r="M1" s="3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4.25" customHeight="1" x14ac:dyDescent="0.2">
      <c r="A3" s="192">
        <v>3164</v>
      </c>
      <c r="B3" s="160" t="s">
        <v>1406</v>
      </c>
      <c r="C3" s="161">
        <v>22</v>
      </c>
      <c r="D3" s="161">
        <v>25</v>
      </c>
      <c r="E3" s="161">
        <v>24</v>
      </c>
      <c r="F3" s="161">
        <v>21</v>
      </c>
      <c r="G3" s="161">
        <v>21</v>
      </c>
      <c r="H3" s="161">
        <v>21</v>
      </c>
      <c r="I3" s="161">
        <v>24</v>
      </c>
      <c r="J3" s="218">
        <v>22</v>
      </c>
      <c r="K3" s="264">
        <f>VLOOKUP(A3,'[1]District Growth'!$A:$J,5,FALSE)</f>
        <v>20</v>
      </c>
      <c r="L3" s="95">
        <f>VLOOKUP(A3,'[1]District Growth'!$A:$K,6,FALSE)</f>
        <v>25</v>
      </c>
      <c r="M3" s="3">
        <f t="shared" ref="M3:M34" si="0">L3-K3</f>
        <v>5</v>
      </c>
      <c r="N3" s="219">
        <f t="shared" ref="N3:N34" si="1">(L3/K3)-1</f>
        <v>0.25</v>
      </c>
    </row>
    <row r="4" spans="1:14" s="2" customFormat="1" ht="14.25" customHeight="1" x14ac:dyDescent="0.2">
      <c r="A4" s="192">
        <v>88709</v>
      </c>
      <c r="B4" s="160" t="s">
        <v>1420</v>
      </c>
      <c r="C4" s="161"/>
      <c r="D4" s="161"/>
      <c r="E4" s="161"/>
      <c r="F4" s="161"/>
      <c r="G4" s="161"/>
      <c r="H4" s="161"/>
      <c r="I4" s="161">
        <v>23</v>
      </c>
      <c r="J4" s="218">
        <v>25</v>
      </c>
      <c r="K4" s="264">
        <f>VLOOKUP(A4,'[1]District Growth'!$A:$J,5,FALSE)</f>
        <v>14</v>
      </c>
      <c r="L4" s="95">
        <f>VLOOKUP(A4,'[1]District Growth'!$A:$K,6,FALSE)</f>
        <v>16</v>
      </c>
      <c r="M4" s="3">
        <f t="shared" si="0"/>
        <v>2</v>
      </c>
      <c r="N4" s="219">
        <f t="shared" si="1"/>
        <v>0.14285714285714279</v>
      </c>
    </row>
    <row r="5" spans="1:14" s="2" customFormat="1" ht="14.25" customHeight="1" x14ac:dyDescent="0.2">
      <c r="A5" s="192">
        <v>3179</v>
      </c>
      <c r="B5" s="160" t="s">
        <v>1389</v>
      </c>
      <c r="C5" s="161">
        <v>25</v>
      </c>
      <c r="D5" s="161">
        <v>27</v>
      </c>
      <c r="E5" s="161">
        <v>29</v>
      </c>
      <c r="F5" s="161">
        <v>29</v>
      </c>
      <c r="G5" s="161">
        <v>25</v>
      </c>
      <c r="H5" s="161">
        <v>26</v>
      </c>
      <c r="I5" s="161">
        <v>18</v>
      </c>
      <c r="J5" s="218">
        <v>20</v>
      </c>
      <c r="K5" s="264">
        <f>VLOOKUP(A5,'[1]District Growth'!$A:$J,5,FALSE)</f>
        <v>15</v>
      </c>
      <c r="L5" s="95">
        <f>VLOOKUP(A5,'[1]District Growth'!$A:$K,6,FALSE)</f>
        <v>17</v>
      </c>
      <c r="M5" s="3">
        <f t="shared" si="0"/>
        <v>2</v>
      </c>
      <c r="N5" s="219">
        <f t="shared" si="1"/>
        <v>0.1333333333333333</v>
      </c>
    </row>
    <row r="6" spans="1:14" s="2" customFormat="1" ht="14.25" customHeight="1" x14ac:dyDescent="0.2">
      <c r="A6" s="192">
        <v>82298</v>
      </c>
      <c r="B6" s="160" t="s">
        <v>1401</v>
      </c>
      <c r="C6" s="161">
        <v>18</v>
      </c>
      <c r="D6" s="161">
        <v>18</v>
      </c>
      <c r="E6" s="161">
        <v>14</v>
      </c>
      <c r="F6" s="161">
        <v>14</v>
      </c>
      <c r="G6" s="161">
        <v>15</v>
      </c>
      <c r="H6" s="161">
        <v>12</v>
      </c>
      <c r="I6" s="161">
        <v>15</v>
      </c>
      <c r="J6" s="218">
        <v>23</v>
      </c>
      <c r="K6" s="264">
        <f>VLOOKUP(A6,'[1]District Growth'!$A:$J,5,FALSE)</f>
        <v>16</v>
      </c>
      <c r="L6" s="95">
        <f>VLOOKUP(A6,'[1]District Growth'!$A:$K,6,FALSE)</f>
        <v>18</v>
      </c>
      <c r="M6" s="3">
        <f t="shared" si="0"/>
        <v>2</v>
      </c>
      <c r="N6" s="219">
        <f t="shared" si="1"/>
        <v>0.125</v>
      </c>
    </row>
    <row r="7" spans="1:14" s="2" customFormat="1" ht="14.25" customHeight="1" x14ac:dyDescent="0.2">
      <c r="A7" s="192">
        <v>3200</v>
      </c>
      <c r="B7" s="160" t="s">
        <v>1408</v>
      </c>
      <c r="C7" s="161">
        <v>20</v>
      </c>
      <c r="D7" s="161">
        <v>20</v>
      </c>
      <c r="E7" s="161">
        <v>17</v>
      </c>
      <c r="F7" s="161">
        <v>17</v>
      </c>
      <c r="G7" s="161">
        <v>21</v>
      </c>
      <c r="H7" s="161">
        <v>19</v>
      </c>
      <c r="I7" s="161">
        <v>17</v>
      </c>
      <c r="J7" s="218">
        <v>35</v>
      </c>
      <c r="K7" s="264">
        <f>VLOOKUP(A7,'[1]District Growth'!$A:$J,5,FALSE)</f>
        <v>18</v>
      </c>
      <c r="L7" s="95">
        <f>VLOOKUP(A7,'[1]District Growth'!$A:$K,6,FALSE)</f>
        <v>20</v>
      </c>
      <c r="M7" s="3">
        <f t="shared" si="0"/>
        <v>2</v>
      </c>
      <c r="N7" s="219">
        <f t="shared" si="1"/>
        <v>0.11111111111111116</v>
      </c>
    </row>
    <row r="8" spans="1:14" s="2" customFormat="1" ht="14.25" customHeight="1" x14ac:dyDescent="0.2">
      <c r="A8" s="192">
        <v>86797</v>
      </c>
      <c r="B8" s="160" t="s">
        <v>1371</v>
      </c>
      <c r="C8" s="161"/>
      <c r="D8" s="161"/>
      <c r="E8" s="161"/>
      <c r="F8" s="161"/>
      <c r="G8" s="161">
        <v>26</v>
      </c>
      <c r="H8" s="161">
        <v>24</v>
      </c>
      <c r="I8" s="161">
        <v>25</v>
      </c>
      <c r="J8" s="218">
        <v>11</v>
      </c>
      <c r="K8" s="264">
        <f>VLOOKUP(A8,'[1]District Growth'!$A:$J,5,FALSE)</f>
        <v>29</v>
      </c>
      <c r="L8" s="95">
        <f>VLOOKUP(A8,'[1]District Growth'!$A:$K,6,FALSE)</f>
        <v>32</v>
      </c>
      <c r="M8" s="3">
        <f t="shared" si="0"/>
        <v>3</v>
      </c>
      <c r="N8" s="219">
        <f t="shared" si="1"/>
        <v>0.10344827586206895</v>
      </c>
    </row>
    <row r="9" spans="1:14" s="2" customFormat="1" ht="14.25" customHeight="1" x14ac:dyDescent="0.2">
      <c r="A9" s="192">
        <v>62153</v>
      </c>
      <c r="B9" s="160" t="s">
        <v>1375</v>
      </c>
      <c r="C9" s="161">
        <v>21</v>
      </c>
      <c r="D9" s="161">
        <v>21</v>
      </c>
      <c r="E9" s="161">
        <v>16</v>
      </c>
      <c r="F9" s="161">
        <v>17</v>
      </c>
      <c r="G9" s="161">
        <v>10</v>
      </c>
      <c r="H9" s="161">
        <v>10</v>
      </c>
      <c r="I9" s="161">
        <v>9</v>
      </c>
      <c r="J9" s="218">
        <v>22</v>
      </c>
      <c r="K9" s="264">
        <f>VLOOKUP(A9,'[1]District Growth'!$A:$J,5,FALSE)</f>
        <v>10</v>
      </c>
      <c r="L9" s="95">
        <f>VLOOKUP(A9,'[1]District Growth'!$A:$K,6,FALSE)</f>
        <v>11</v>
      </c>
      <c r="M9" s="3">
        <f t="shared" si="0"/>
        <v>1</v>
      </c>
      <c r="N9" s="219">
        <f t="shared" si="1"/>
        <v>0.10000000000000009</v>
      </c>
    </row>
    <row r="10" spans="1:14" s="2" customFormat="1" ht="14.25" customHeight="1" x14ac:dyDescent="0.2">
      <c r="A10" s="192">
        <v>50248</v>
      </c>
      <c r="B10" s="160" t="s">
        <v>1369</v>
      </c>
      <c r="C10" s="161">
        <v>14</v>
      </c>
      <c r="D10" s="161">
        <v>12</v>
      </c>
      <c r="E10" s="161">
        <v>12</v>
      </c>
      <c r="F10" s="161">
        <v>13</v>
      </c>
      <c r="G10" s="161">
        <v>11</v>
      </c>
      <c r="H10" s="161">
        <v>11</v>
      </c>
      <c r="I10" s="161">
        <v>9</v>
      </c>
      <c r="J10" s="218">
        <v>15</v>
      </c>
      <c r="K10" s="264">
        <f>VLOOKUP(A10,'[1]District Growth'!$A:$J,5,FALSE)</f>
        <v>11</v>
      </c>
      <c r="L10" s="95">
        <f>VLOOKUP(A10,'[1]District Growth'!$A:$K,6,FALSE)</f>
        <v>12</v>
      </c>
      <c r="M10" s="3">
        <f t="shared" si="0"/>
        <v>1</v>
      </c>
      <c r="N10" s="219">
        <f t="shared" si="1"/>
        <v>9.0909090909090828E-2</v>
      </c>
    </row>
    <row r="11" spans="1:14" s="2" customFormat="1" ht="14.25" customHeight="1" x14ac:dyDescent="0.2">
      <c r="A11" s="192">
        <v>3190</v>
      </c>
      <c r="B11" s="160" t="s">
        <v>1379</v>
      </c>
      <c r="C11" s="161">
        <v>94</v>
      </c>
      <c r="D11" s="161">
        <v>87</v>
      </c>
      <c r="E11" s="161">
        <v>93</v>
      </c>
      <c r="F11" s="161">
        <v>84</v>
      </c>
      <c r="G11" s="161">
        <v>88</v>
      </c>
      <c r="H11" s="161">
        <v>79</v>
      </c>
      <c r="I11" s="161">
        <v>63</v>
      </c>
      <c r="J11" s="218">
        <v>16</v>
      </c>
      <c r="K11" s="264">
        <f>VLOOKUP(A11,'[1]District Growth'!$A:$J,5,FALSE)</f>
        <v>67</v>
      </c>
      <c r="L11" s="95">
        <f>VLOOKUP(A11,'[1]District Growth'!$A:$K,6,FALSE)</f>
        <v>73</v>
      </c>
      <c r="M11" s="3">
        <f t="shared" si="0"/>
        <v>6</v>
      </c>
      <c r="N11" s="219">
        <f t="shared" si="1"/>
        <v>8.9552238805970186E-2</v>
      </c>
    </row>
    <row r="12" spans="1:14" s="2" customFormat="1" ht="14.25" customHeight="1" x14ac:dyDescent="0.2">
      <c r="A12" s="192">
        <v>3181</v>
      </c>
      <c r="B12" s="160" t="s">
        <v>1383</v>
      </c>
      <c r="C12" s="161">
        <v>26</v>
      </c>
      <c r="D12" s="161">
        <v>28</v>
      </c>
      <c r="E12" s="161">
        <v>29</v>
      </c>
      <c r="F12" s="161">
        <v>27</v>
      </c>
      <c r="G12" s="161">
        <v>27</v>
      </c>
      <c r="H12" s="161">
        <v>25</v>
      </c>
      <c r="I12" s="161">
        <v>23</v>
      </c>
      <c r="J12" s="218">
        <v>22</v>
      </c>
      <c r="K12" s="264">
        <f>VLOOKUP(A12,'[1]District Growth'!$A:$J,5,FALSE)</f>
        <v>23</v>
      </c>
      <c r="L12" s="95">
        <f>VLOOKUP(A12,'[1]District Growth'!$A:$K,6,FALSE)</f>
        <v>25</v>
      </c>
      <c r="M12" s="3">
        <f t="shared" si="0"/>
        <v>2</v>
      </c>
      <c r="N12" s="219">
        <f t="shared" si="1"/>
        <v>8.6956521739130377E-2</v>
      </c>
    </row>
    <row r="13" spans="1:14" s="2" customFormat="1" ht="14.25" customHeight="1" x14ac:dyDescent="0.2">
      <c r="A13" s="192">
        <v>3157</v>
      </c>
      <c r="B13" s="160" t="s">
        <v>1416</v>
      </c>
      <c r="C13" s="161">
        <v>32</v>
      </c>
      <c r="D13" s="161">
        <v>38</v>
      </c>
      <c r="E13" s="161">
        <v>34</v>
      </c>
      <c r="F13" s="161">
        <v>31</v>
      </c>
      <c r="G13" s="161">
        <v>28</v>
      </c>
      <c r="H13" s="161">
        <v>27</v>
      </c>
      <c r="I13" s="161">
        <v>33</v>
      </c>
      <c r="J13" s="218">
        <v>35</v>
      </c>
      <c r="K13" s="264">
        <f>VLOOKUP(A13,'[1]District Growth'!$A:$J,5,FALSE)</f>
        <v>24</v>
      </c>
      <c r="L13" s="95">
        <f>VLOOKUP(A13,'[1]District Growth'!$A:$K,6,FALSE)</f>
        <v>26</v>
      </c>
      <c r="M13" s="3">
        <f t="shared" si="0"/>
        <v>2</v>
      </c>
      <c r="N13" s="219">
        <f t="shared" si="1"/>
        <v>8.3333333333333259E-2</v>
      </c>
    </row>
    <row r="14" spans="1:14" s="2" customFormat="1" ht="14.25" customHeight="1" x14ac:dyDescent="0.2">
      <c r="A14" s="192">
        <v>3191</v>
      </c>
      <c r="B14" s="160" t="s">
        <v>1403</v>
      </c>
      <c r="C14" s="161">
        <v>33</v>
      </c>
      <c r="D14" s="161">
        <v>32</v>
      </c>
      <c r="E14" s="161">
        <v>35</v>
      </c>
      <c r="F14" s="161">
        <v>35</v>
      </c>
      <c r="G14" s="161">
        <v>34</v>
      </c>
      <c r="H14" s="161">
        <v>35</v>
      </c>
      <c r="I14" s="161">
        <v>32</v>
      </c>
      <c r="J14" s="218">
        <v>68</v>
      </c>
      <c r="K14" s="264">
        <f>VLOOKUP(A14,'[1]District Growth'!$A:$J,5,FALSE)</f>
        <v>24</v>
      </c>
      <c r="L14" s="95">
        <f>VLOOKUP(A14,'[1]District Growth'!$A:$K,6,FALSE)</f>
        <v>26</v>
      </c>
      <c r="M14" s="3">
        <f t="shared" si="0"/>
        <v>2</v>
      </c>
      <c r="N14" s="219">
        <f t="shared" si="1"/>
        <v>8.3333333333333259E-2</v>
      </c>
    </row>
    <row r="15" spans="1:14" s="2" customFormat="1" ht="14.25" customHeight="1" x14ac:dyDescent="0.2">
      <c r="A15" s="192">
        <v>3197</v>
      </c>
      <c r="B15" s="160" t="s">
        <v>1392</v>
      </c>
      <c r="C15" s="161">
        <v>19</v>
      </c>
      <c r="D15" s="161">
        <v>17</v>
      </c>
      <c r="E15" s="161">
        <v>17</v>
      </c>
      <c r="F15" s="161">
        <v>24</v>
      </c>
      <c r="G15" s="161">
        <v>17</v>
      </c>
      <c r="H15" s="161">
        <v>15</v>
      </c>
      <c r="I15" s="161">
        <v>12</v>
      </c>
      <c r="J15" s="218">
        <v>13</v>
      </c>
      <c r="K15" s="264">
        <f>VLOOKUP(A15,'[1]District Growth'!$A:$J,5,FALSE)</f>
        <v>12</v>
      </c>
      <c r="L15" s="95">
        <f>VLOOKUP(A15,'[1]District Growth'!$A:$K,6,FALSE)</f>
        <v>13</v>
      </c>
      <c r="M15" s="3">
        <f t="shared" si="0"/>
        <v>1</v>
      </c>
      <c r="N15" s="219">
        <f t="shared" si="1"/>
        <v>8.3333333333333259E-2</v>
      </c>
    </row>
    <row r="16" spans="1:14" s="2" customFormat="1" ht="14.25" customHeight="1" x14ac:dyDescent="0.2">
      <c r="A16" s="192">
        <v>3182</v>
      </c>
      <c r="B16" s="160" t="s">
        <v>1402</v>
      </c>
      <c r="C16" s="161">
        <v>20</v>
      </c>
      <c r="D16" s="161">
        <v>17</v>
      </c>
      <c r="E16" s="161">
        <v>15</v>
      </c>
      <c r="F16" s="161">
        <v>17</v>
      </c>
      <c r="G16" s="161">
        <v>21</v>
      </c>
      <c r="H16" s="161">
        <v>30</v>
      </c>
      <c r="I16" s="161">
        <v>20</v>
      </c>
      <c r="J16" s="218">
        <v>16</v>
      </c>
      <c r="K16" s="264">
        <f>VLOOKUP(A16,'[1]District Growth'!$A:$J,5,FALSE)</f>
        <v>15</v>
      </c>
      <c r="L16" s="95">
        <f>VLOOKUP(A16,'[1]District Growth'!$A:$K,6,FALSE)</f>
        <v>16</v>
      </c>
      <c r="M16" s="3">
        <f t="shared" si="0"/>
        <v>1</v>
      </c>
      <c r="N16" s="219">
        <f t="shared" si="1"/>
        <v>6.6666666666666652E-2</v>
      </c>
    </row>
    <row r="17" spans="1:14" s="2" customFormat="1" ht="14.25" customHeight="1" x14ac:dyDescent="0.2">
      <c r="A17" s="192">
        <v>3198</v>
      </c>
      <c r="B17" s="160" t="s">
        <v>1368</v>
      </c>
      <c r="C17" s="161">
        <v>13</v>
      </c>
      <c r="D17" s="161">
        <v>13</v>
      </c>
      <c r="E17" s="161">
        <v>12</v>
      </c>
      <c r="F17" s="161">
        <v>11</v>
      </c>
      <c r="G17" s="161">
        <v>12</v>
      </c>
      <c r="H17" s="161">
        <v>11</v>
      </c>
      <c r="I17" s="161">
        <v>12</v>
      </c>
      <c r="J17" s="218">
        <v>11</v>
      </c>
      <c r="K17" s="264">
        <f>VLOOKUP(A17,'[1]District Growth'!$A:$J,5,FALSE)</f>
        <v>16</v>
      </c>
      <c r="L17" s="95">
        <f>VLOOKUP(A17,'[1]District Growth'!$A:$K,6,FALSE)</f>
        <v>17</v>
      </c>
      <c r="M17" s="3">
        <f t="shared" si="0"/>
        <v>1</v>
      </c>
      <c r="N17" s="219">
        <f t="shared" si="1"/>
        <v>6.25E-2</v>
      </c>
    </row>
    <row r="18" spans="1:14" s="2" customFormat="1" ht="14.25" customHeight="1" x14ac:dyDescent="0.2">
      <c r="A18" s="192">
        <v>3176</v>
      </c>
      <c r="B18" s="160" t="s">
        <v>1400</v>
      </c>
      <c r="C18" s="161">
        <v>36</v>
      </c>
      <c r="D18" s="161">
        <v>35</v>
      </c>
      <c r="E18" s="161">
        <v>28</v>
      </c>
      <c r="F18" s="161">
        <v>25</v>
      </c>
      <c r="G18" s="161">
        <v>24</v>
      </c>
      <c r="H18" s="161">
        <v>19</v>
      </c>
      <c r="I18" s="161">
        <v>16</v>
      </c>
      <c r="J18" s="218">
        <v>18</v>
      </c>
      <c r="K18" s="264">
        <f>VLOOKUP(A18,'[1]District Growth'!$A:$J,5,FALSE)</f>
        <v>17</v>
      </c>
      <c r="L18" s="95">
        <f>VLOOKUP(A18,'[1]District Growth'!$A:$K,6,FALSE)</f>
        <v>18</v>
      </c>
      <c r="M18" s="3">
        <f t="shared" si="0"/>
        <v>1</v>
      </c>
      <c r="N18" s="219">
        <f t="shared" si="1"/>
        <v>5.8823529411764719E-2</v>
      </c>
    </row>
    <row r="19" spans="1:14" s="2" customFormat="1" ht="14.25" customHeight="1" x14ac:dyDescent="0.2">
      <c r="A19" s="192">
        <v>53311</v>
      </c>
      <c r="B19" s="160" t="s">
        <v>1407</v>
      </c>
      <c r="C19" s="161">
        <v>23</v>
      </c>
      <c r="D19" s="161">
        <v>21</v>
      </c>
      <c r="E19" s="161">
        <v>13</v>
      </c>
      <c r="F19" s="161">
        <v>16</v>
      </c>
      <c r="G19" s="161">
        <v>22</v>
      </c>
      <c r="H19" s="161">
        <v>19</v>
      </c>
      <c r="I19" s="161">
        <v>22</v>
      </c>
      <c r="J19" s="218">
        <v>11</v>
      </c>
      <c r="K19" s="264">
        <f>VLOOKUP(A19,'[1]District Growth'!$A:$J,5,FALSE)</f>
        <v>20</v>
      </c>
      <c r="L19" s="95">
        <f>VLOOKUP(A19,'[1]District Growth'!$A:$K,6,FALSE)</f>
        <v>21</v>
      </c>
      <c r="M19" s="3">
        <f t="shared" si="0"/>
        <v>1</v>
      </c>
      <c r="N19" s="219">
        <f t="shared" si="1"/>
        <v>5.0000000000000044E-2</v>
      </c>
    </row>
    <row r="20" spans="1:14" s="2" customFormat="1" ht="14.25" customHeight="1" x14ac:dyDescent="0.2">
      <c r="A20" s="192">
        <v>3187</v>
      </c>
      <c r="B20" s="160" t="s">
        <v>1399</v>
      </c>
      <c r="C20" s="161">
        <v>16</v>
      </c>
      <c r="D20" s="161">
        <v>15</v>
      </c>
      <c r="E20" s="161">
        <v>16</v>
      </c>
      <c r="F20" s="161">
        <v>15</v>
      </c>
      <c r="G20" s="161">
        <v>16</v>
      </c>
      <c r="H20" s="161">
        <v>17</v>
      </c>
      <c r="I20" s="161">
        <v>19</v>
      </c>
      <c r="J20" s="218">
        <v>21</v>
      </c>
      <c r="K20" s="264">
        <f>VLOOKUP(A20,'[1]District Growth'!$A:$J,5,FALSE)</f>
        <v>20</v>
      </c>
      <c r="L20" s="95">
        <f>VLOOKUP(A20,'[1]District Growth'!$A:$K,6,FALSE)</f>
        <v>21</v>
      </c>
      <c r="M20" s="3">
        <f t="shared" si="0"/>
        <v>1</v>
      </c>
      <c r="N20" s="219">
        <f t="shared" si="1"/>
        <v>5.0000000000000044E-2</v>
      </c>
    </row>
    <row r="21" spans="1:14" s="2" customFormat="1" ht="14.25" customHeight="1" x14ac:dyDescent="0.2">
      <c r="A21" s="192">
        <v>27710</v>
      </c>
      <c r="B21" s="160" t="s">
        <v>1395</v>
      </c>
      <c r="C21" s="161">
        <v>31</v>
      </c>
      <c r="D21" s="161">
        <v>30</v>
      </c>
      <c r="E21" s="161">
        <v>24</v>
      </c>
      <c r="F21" s="161">
        <v>26</v>
      </c>
      <c r="G21" s="161">
        <v>24</v>
      </c>
      <c r="H21" s="161">
        <v>27</v>
      </c>
      <c r="I21" s="161">
        <v>27</v>
      </c>
      <c r="J21" s="218">
        <v>21</v>
      </c>
      <c r="K21" s="264">
        <f>VLOOKUP(A21,'[1]District Growth'!$A:$J,5,FALSE)</f>
        <v>26</v>
      </c>
      <c r="L21" s="95">
        <f>VLOOKUP(A21,'[1]District Growth'!$A:$K,6,FALSE)</f>
        <v>27</v>
      </c>
      <c r="M21" s="3">
        <f t="shared" si="0"/>
        <v>1</v>
      </c>
      <c r="N21" s="219">
        <f t="shared" si="1"/>
        <v>3.8461538461538547E-2</v>
      </c>
    </row>
    <row r="22" spans="1:14" s="2" customFormat="1" ht="14.25" customHeight="1" x14ac:dyDescent="0.2">
      <c r="A22" s="192">
        <v>79311</v>
      </c>
      <c r="B22" s="160" t="s">
        <v>1384</v>
      </c>
      <c r="C22" s="161">
        <v>23</v>
      </c>
      <c r="D22" s="161">
        <v>23</v>
      </c>
      <c r="E22" s="161">
        <v>22</v>
      </c>
      <c r="F22" s="161">
        <v>26</v>
      </c>
      <c r="G22" s="161">
        <v>33</v>
      </c>
      <c r="H22" s="161">
        <v>25</v>
      </c>
      <c r="I22" s="161">
        <v>27</v>
      </c>
      <c r="J22" s="218">
        <v>35</v>
      </c>
      <c r="K22" s="264">
        <f>VLOOKUP(A22,'[1]District Growth'!$A:$J,5,FALSE)</f>
        <v>26</v>
      </c>
      <c r="L22" s="95">
        <f>VLOOKUP(A22,'[1]District Growth'!$A:$K,6,FALSE)</f>
        <v>27</v>
      </c>
      <c r="M22" s="3">
        <f t="shared" si="0"/>
        <v>1</v>
      </c>
      <c r="N22" s="219">
        <f t="shared" si="1"/>
        <v>3.8461538461538547E-2</v>
      </c>
    </row>
    <row r="23" spans="1:14" s="2" customFormat="1" ht="14.25" customHeight="1" x14ac:dyDescent="0.2">
      <c r="A23" s="192">
        <v>26367</v>
      </c>
      <c r="B23" s="160" t="s">
        <v>1385</v>
      </c>
      <c r="C23" s="161">
        <v>26</v>
      </c>
      <c r="D23" s="161">
        <v>26</v>
      </c>
      <c r="E23" s="161">
        <v>25</v>
      </c>
      <c r="F23" s="161">
        <v>23</v>
      </c>
      <c r="G23" s="161">
        <v>23</v>
      </c>
      <c r="H23" s="161">
        <v>23</v>
      </c>
      <c r="I23" s="161">
        <v>26</v>
      </c>
      <c r="J23" s="218">
        <v>15</v>
      </c>
      <c r="K23" s="264">
        <f>VLOOKUP(A23,'[1]District Growth'!$A:$J,5,FALSE)</f>
        <v>32</v>
      </c>
      <c r="L23" s="95">
        <f>VLOOKUP(A23,'[1]District Growth'!$A:$K,6,FALSE)</f>
        <v>33</v>
      </c>
      <c r="M23" s="3">
        <f t="shared" si="0"/>
        <v>1</v>
      </c>
      <c r="N23" s="219">
        <f t="shared" si="1"/>
        <v>3.125E-2</v>
      </c>
    </row>
    <row r="24" spans="1:14" s="2" customFormat="1" ht="14.25" customHeight="1" x14ac:dyDescent="0.2">
      <c r="A24" s="192">
        <v>3161</v>
      </c>
      <c r="B24" s="160" t="s">
        <v>1396</v>
      </c>
      <c r="C24" s="161">
        <v>155</v>
      </c>
      <c r="D24" s="161">
        <v>146</v>
      </c>
      <c r="E24" s="161">
        <v>146</v>
      </c>
      <c r="F24" s="161">
        <v>154</v>
      </c>
      <c r="G24" s="161">
        <v>125</v>
      </c>
      <c r="H24" s="161">
        <v>121</v>
      </c>
      <c r="I24" s="161">
        <v>134</v>
      </c>
      <c r="J24" s="218">
        <v>150</v>
      </c>
      <c r="K24" s="264">
        <f>VLOOKUP(A24,'[1]District Growth'!$A:$J,5,FALSE)</f>
        <v>135</v>
      </c>
      <c r="L24" s="95">
        <f>VLOOKUP(A24,'[1]District Growth'!$A:$K,6,FALSE)</f>
        <v>139</v>
      </c>
      <c r="M24" s="3">
        <f t="shared" si="0"/>
        <v>4</v>
      </c>
      <c r="N24" s="219">
        <f t="shared" si="1"/>
        <v>2.9629629629629672E-2</v>
      </c>
    </row>
    <row r="25" spans="1:14" s="2" customFormat="1" ht="14.25" customHeight="1" x14ac:dyDescent="0.2">
      <c r="A25" s="192">
        <v>3154</v>
      </c>
      <c r="B25" s="160" t="s">
        <v>50</v>
      </c>
      <c r="C25" s="161">
        <v>61</v>
      </c>
      <c r="D25" s="161">
        <v>61</v>
      </c>
      <c r="E25" s="161">
        <v>58</v>
      </c>
      <c r="F25" s="161">
        <v>54</v>
      </c>
      <c r="G25" s="161">
        <v>53</v>
      </c>
      <c r="H25" s="161">
        <v>58</v>
      </c>
      <c r="I25" s="161">
        <v>52</v>
      </c>
      <c r="J25" s="218">
        <v>45</v>
      </c>
      <c r="K25" s="264">
        <f>VLOOKUP(A25,'[1]District Growth'!$A:$J,5,FALSE)</f>
        <v>37</v>
      </c>
      <c r="L25" s="95">
        <f>VLOOKUP(A25,'[1]District Growth'!$A:$K,6,FALSE)</f>
        <v>38</v>
      </c>
      <c r="M25" s="3">
        <f t="shared" si="0"/>
        <v>1</v>
      </c>
      <c r="N25" s="219">
        <f t="shared" si="1"/>
        <v>2.7027027027026973E-2</v>
      </c>
    </row>
    <row r="26" spans="1:14" s="2" customFormat="1" ht="14.25" customHeight="1" x14ac:dyDescent="0.2">
      <c r="A26" s="192">
        <v>3186</v>
      </c>
      <c r="B26" s="160" t="s">
        <v>1381</v>
      </c>
      <c r="C26" s="161">
        <v>138</v>
      </c>
      <c r="D26" s="161">
        <v>145</v>
      </c>
      <c r="E26" s="161">
        <v>138</v>
      </c>
      <c r="F26" s="161">
        <v>130</v>
      </c>
      <c r="G26" s="161">
        <v>132</v>
      </c>
      <c r="H26" s="161">
        <v>129</v>
      </c>
      <c r="I26" s="161">
        <v>127</v>
      </c>
      <c r="J26" s="218">
        <v>113</v>
      </c>
      <c r="K26" s="264">
        <f>VLOOKUP(A26,'[1]District Growth'!$A:$J,5,FALSE)</f>
        <v>116</v>
      </c>
      <c r="L26" s="95">
        <f>VLOOKUP(A26,'[1]District Growth'!$A:$K,6,FALSE)</f>
        <v>119</v>
      </c>
      <c r="M26" s="3">
        <f t="shared" si="0"/>
        <v>3</v>
      </c>
      <c r="N26" s="219">
        <f t="shared" si="1"/>
        <v>2.5862068965517349E-2</v>
      </c>
    </row>
    <row r="27" spans="1:14" s="2" customFormat="1" ht="14.25" customHeight="1" x14ac:dyDescent="0.2">
      <c r="A27" s="192">
        <v>3185</v>
      </c>
      <c r="B27" s="162" t="s">
        <v>1390</v>
      </c>
      <c r="C27" s="161">
        <v>27</v>
      </c>
      <c r="D27" s="161">
        <v>25</v>
      </c>
      <c r="E27" s="161">
        <v>25</v>
      </c>
      <c r="F27" s="161">
        <v>22</v>
      </c>
      <c r="G27" s="161">
        <v>19</v>
      </c>
      <c r="H27" s="161">
        <v>20</v>
      </c>
      <c r="I27" s="161">
        <v>18</v>
      </c>
      <c r="J27" s="218">
        <v>17</v>
      </c>
      <c r="K27" s="264">
        <f>VLOOKUP(A27,'[1]District Growth'!$A:$J,5,FALSE)</f>
        <v>17</v>
      </c>
      <c r="L27" s="95">
        <f>VLOOKUP(A27,'[1]District Growth'!$A:$K,6,FALSE)</f>
        <v>17</v>
      </c>
      <c r="M27" s="3">
        <f t="shared" si="0"/>
        <v>0</v>
      </c>
      <c r="N27" s="219">
        <f t="shared" si="1"/>
        <v>0</v>
      </c>
    </row>
    <row r="28" spans="1:14" s="2" customFormat="1" ht="14.25" customHeight="1" x14ac:dyDescent="0.2">
      <c r="A28" s="192">
        <v>3173</v>
      </c>
      <c r="B28" s="162" t="s">
        <v>1397</v>
      </c>
      <c r="C28" s="161">
        <v>53</v>
      </c>
      <c r="D28" s="161">
        <v>51</v>
      </c>
      <c r="E28" s="161">
        <v>53</v>
      </c>
      <c r="F28" s="161">
        <v>60</v>
      </c>
      <c r="G28" s="161">
        <v>58</v>
      </c>
      <c r="H28" s="161">
        <v>52</v>
      </c>
      <c r="I28" s="161">
        <v>45</v>
      </c>
      <c r="J28" s="218">
        <v>43</v>
      </c>
      <c r="K28" s="264">
        <f>VLOOKUP(A28,'[1]District Growth'!$A:$J,5,FALSE)</f>
        <v>42</v>
      </c>
      <c r="L28" s="95">
        <f>VLOOKUP(A28,'[1]District Growth'!$A:$K,6,FALSE)</f>
        <v>42</v>
      </c>
      <c r="M28" s="3">
        <f t="shared" si="0"/>
        <v>0</v>
      </c>
      <c r="N28" s="219">
        <f t="shared" si="1"/>
        <v>0</v>
      </c>
    </row>
    <row r="29" spans="1:14" s="2" customFormat="1" ht="14.25" customHeight="1" x14ac:dyDescent="0.2">
      <c r="A29" s="192">
        <v>85182</v>
      </c>
      <c r="B29" s="162" t="s">
        <v>1376</v>
      </c>
      <c r="C29" s="161"/>
      <c r="D29" s="161"/>
      <c r="E29" s="161">
        <v>28</v>
      </c>
      <c r="F29" s="161">
        <v>24</v>
      </c>
      <c r="G29" s="161">
        <v>17</v>
      </c>
      <c r="H29" s="161">
        <v>11</v>
      </c>
      <c r="I29" s="161">
        <v>11</v>
      </c>
      <c r="J29" s="218">
        <v>26</v>
      </c>
      <c r="K29" s="264">
        <f>VLOOKUP(A29,'[1]District Growth'!$A:$J,5,FALSE)</f>
        <v>12</v>
      </c>
      <c r="L29" s="95">
        <f>VLOOKUP(A29,'[1]District Growth'!$A:$K,6,FALSE)</f>
        <v>12</v>
      </c>
      <c r="M29" s="3">
        <f t="shared" si="0"/>
        <v>0</v>
      </c>
      <c r="N29" s="219">
        <f t="shared" si="1"/>
        <v>0</v>
      </c>
    </row>
    <row r="30" spans="1:14" s="2" customFormat="1" ht="14.25" customHeight="1" x14ac:dyDescent="0.2">
      <c r="A30" s="192">
        <v>3156</v>
      </c>
      <c r="B30" s="162" t="s">
        <v>1386</v>
      </c>
      <c r="C30" s="161">
        <v>16</v>
      </c>
      <c r="D30" s="161">
        <v>14</v>
      </c>
      <c r="E30" s="161">
        <v>15</v>
      </c>
      <c r="F30" s="161">
        <v>16</v>
      </c>
      <c r="G30" s="161">
        <v>14</v>
      </c>
      <c r="H30" s="161">
        <v>10</v>
      </c>
      <c r="I30" s="161">
        <v>10</v>
      </c>
      <c r="J30" s="218">
        <v>12</v>
      </c>
      <c r="K30" s="264">
        <f>VLOOKUP(A30,'[1]District Growth'!$A:$J,5,FALSE)</f>
        <v>12</v>
      </c>
      <c r="L30" s="95">
        <f>VLOOKUP(A30,'[1]District Growth'!$A:$K,6,FALSE)</f>
        <v>12</v>
      </c>
      <c r="M30" s="3">
        <f t="shared" si="0"/>
        <v>0</v>
      </c>
      <c r="N30" s="219">
        <f t="shared" si="1"/>
        <v>0</v>
      </c>
    </row>
    <row r="31" spans="1:14" s="2" customFormat="1" ht="14.25" customHeight="1" x14ac:dyDescent="0.2">
      <c r="A31" s="192">
        <v>3158</v>
      </c>
      <c r="B31" s="162" t="s">
        <v>1387</v>
      </c>
      <c r="C31" s="161">
        <v>36</v>
      </c>
      <c r="D31" s="161">
        <v>30</v>
      </c>
      <c r="E31" s="161">
        <v>31</v>
      </c>
      <c r="F31" s="161">
        <v>33</v>
      </c>
      <c r="G31" s="161">
        <v>34</v>
      </c>
      <c r="H31" s="161">
        <v>35</v>
      </c>
      <c r="I31" s="161">
        <v>29</v>
      </c>
      <c r="J31" s="218">
        <v>28</v>
      </c>
      <c r="K31" s="264">
        <f>VLOOKUP(A31,'[1]District Growth'!$A:$J,5,FALSE)</f>
        <v>28</v>
      </c>
      <c r="L31" s="95">
        <f>VLOOKUP(A31,'[1]District Growth'!$A:$K,6,FALSE)</f>
        <v>28</v>
      </c>
      <c r="M31" s="3">
        <f t="shared" si="0"/>
        <v>0</v>
      </c>
      <c r="N31" s="219">
        <f t="shared" si="1"/>
        <v>0</v>
      </c>
    </row>
    <row r="32" spans="1:14" s="2" customFormat="1" ht="14.25" customHeight="1" x14ac:dyDescent="0.2">
      <c r="A32" s="192">
        <v>3166</v>
      </c>
      <c r="B32" s="162" t="s">
        <v>1372</v>
      </c>
      <c r="C32" s="161">
        <v>38</v>
      </c>
      <c r="D32" s="161">
        <v>45</v>
      </c>
      <c r="E32" s="161">
        <v>47</v>
      </c>
      <c r="F32" s="161">
        <v>39</v>
      </c>
      <c r="G32" s="161">
        <v>43</v>
      </c>
      <c r="H32" s="161">
        <v>48</v>
      </c>
      <c r="I32" s="161">
        <v>48</v>
      </c>
      <c r="J32" s="218">
        <v>47</v>
      </c>
      <c r="K32" s="264">
        <f>VLOOKUP(A32,'[1]District Growth'!$A:$J,5,FALSE)</f>
        <v>53</v>
      </c>
      <c r="L32" s="95">
        <f>VLOOKUP(A32,'[1]District Growth'!$A:$K,6,FALSE)</f>
        <v>53</v>
      </c>
      <c r="M32" s="3">
        <f t="shared" si="0"/>
        <v>0</v>
      </c>
      <c r="N32" s="219">
        <f t="shared" si="1"/>
        <v>0</v>
      </c>
    </row>
    <row r="33" spans="1:14" s="2" customFormat="1" ht="14.25" customHeight="1" x14ac:dyDescent="0.2">
      <c r="A33" s="192">
        <v>3168</v>
      </c>
      <c r="B33" s="162" t="s">
        <v>1388</v>
      </c>
      <c r="C33" s="161">
        <v>65</v>
      </c>
      <c r="D33" s="161">
        <v>60</v>
      </c>
      <c r="E33" s="161">
        <v>62</v>
      </c>
      <c r="F33" s="161">
        <v>58</v>
      </c>
      <c r="G33" s="161">
        <v>55</v>
      </c>
      <c r="H33" s="161">
        <v>56</v>
      </c>
      <c r="I33" s="161">
        <v>50</v>
      </c>
      <c r="J33" s="218">
        <v>43</v>
      </c>
      <c r="K33" s="264">
        <f>VLOOKUP(A33,'[1]District Growth'!$A:$J,5,FALSE)</f>
        <v>43</v>
      </c>
      <c r="L33" s="95">
        <f>VLOOKUP(A33,'[1]District Growth'!$A:$K,6,FALSE)</f>
        <v>43</v>
      </c>
      <c r="M33" s="3">
        <f t="shared" si="0"/>
        <v>0</v>
      </c>
      <c r="N33" s="219">
        <f t="shared" si="1"/>
        <v>0</v>
      </c>
    </row>
    <row r="34" spans="1:14" s="2" customFormat="1" ht="14.25" customHeight="1" x14ac:dyDescent="0.2">
      <c r="A34" s="192">
        <v>3174</v>
      </c>
      <c r="B34" s="162" t="s">
        <v>1373</v>
      </c>
      <c r="C34" s="161">
        <v>52</v>
      </c>
      <c r="D34" s="161">
        <v>47</v>
      </c>
      <c r="E34" s="161">
        <v>42</v>
      </c>
      <c r="F34" s="161">
        <v>45</v>
      </c>
      <c r="G34" s="161">
        <v>44</v>
      </c>
      <c r="H34" s="161">
        <v>42</v>
      </c>
      <c r="I34" s="161">
        <v>37</v>
      </c>
      <c r="J34" s="218">
        <v>34</v>
      </c>
      <c r="K34" s="264">
        <f>VLOOKUP(A34,'[1]District Growth'!$A:$J,5,FALSE)</f>
        <v>37</v>
      </c>
      <c r="L34" s="95">
        <f>VLOOKUP(A34,'[1]District Growth'!$A:$K,6,FALSE)</f>
        <v>37</v>
      </c>
      <c r="M34" s="3">
        <f t="shared" si="0"/>
        <v>0</v>
      </c>
      <c r="N34" s="219">
        <f t="shared" si="1"/>
        <v>0</v>
      </c>
    </row>
    <row r="35" spans="1:14" s="2" customFormat="1" ht="14.25" customHeight="1" x14ac:dyDescent="0.2">
      <c r="A35" s="192">
        <v>3177</v>
      </c>
      <c r="B35" s="162" t="s">
        <v>641</v>
      </c>
      <c r="C35" s="161">
        <v>33</v>
      </c>
      <c r="D35" s="161">
        <v>33</v>
      </c>
      <c r="E35" s="161">
        <v>34</v>
      </c>
      <c r="F35" s="161">
        <v>33</v>
      </c>
      <c r="G35" s="161">
        <v>28</v>
      </c>
      <c r="H35" s="161">
        <v>27</v>
      </c>
      <c r="I35" s="161">
        <v>30</v>
      </c>
      <c r="J35" s="218">
        <v>31</v>
      </c>
      <c r="K35" s="264">
        <f>VLOOKUP(A35,'[1]District Growth'!$A:$J,5,FALSE)</f>
        <v>27</v>
      </c>
      <c r="L35" s="95">
        <f>VLOOKUP(A35,'[1]District Growth'!$A:$K,6,FALSE)</f>
        <v>27</v>
      </c>
      <c r="M35" s="3">
        <f t="shared" ref="M35:M66" si="2">L35-K35</f>
        <v>0</v>
      </c>
      <c r="N35" s="219">
        <f t="shared" ref="N35:N61" si="3">(L35/K35)-1</f>
        <v>0</v>
      </c>
    </row>
    <row r="36" spans="1:14" s="2" customFormat="1" ht="14.25" customHeight="1" x14ac:dyDescent="0.2">
      <c r="A36" s="192">
        <v>3180</v>
      </c>
      <c r="B36" s="162" t="s">
        <v>1419</v>
      </c>
      <c r="C36" s="161">
        <v>55</v>
      </c>
      <c r="D36" s="161">
        <v>49</v>
      </c>
      <c r="E36" s="161">
        <v>34</v>
      </c>
      <c r="F36" s="161">
        <v>32</v>
      </c>
      <c r="G36" s="161">
        <v>33</v>
      </c>
      <c r="H36" s="161">
        <v>32</v>
      </c>
      <c r="I36" s="161">
        <v>27</v>
      </c>
      <c r="J36" s="218">
        <v>28</v>
      </c>
      <c r="K36" s="264">
        <f>VLOOKUP(A36,'[1]District Growth'!$A:$J,5,FALSE)</f>
        <v>21</v>
      </c>
      <c r="L36" s="95">
        <f>VLOOKUP(A36,'[1]District Growth'!$A:$K,6,FALSE)</f>
        <v>21</v>
      </c>
      <c r="M36" s="3">
        <f t="shared" si="2"/>
        <v>0</v>
      </c>
      <c r="N36" s="219">
        <f t="shared" si="3"/>
        <v>0</v>
      </c>
    </row>
    <row r="37" spans="1:14" s="2" customFormat="1" ht="14.25" customHeight="1" x14ac:dyDescent="0.2">
      <c r="A37" s="192">
        <v>3192</v>
      </c>
      <c r="B37" s="162" t="s">
        <v>1404</v>
      </c>
      <c r="C37" s="161">
        <v>54</v>
      </c>
      <c r="D37" s="161">
        <v>55</v>
      </c>
      <c r="E37" s="161">
        <v>53</v>
      </c>
      <c r="F37" s="161">
        <v>49</v>
      </c>
      <c r="G37" s="161">
        <v>44</v>
      </c>
      <c r="H37" s="161">
        <v>43</v>
      </c>
      <c r="I37" s="161">
        <v>40</v>
      </c>
      <c r="J37" s="218">
        <v>27</v>
      </c>
      <c r="K37" s="264">
        <f>VLOOKUP(A37,'[1]District Growth'!$A:$J,5,FALSE)</f>
        <v>35</v>
      </c>
      <c r="L37" s="95">
        <f>VLOOKUP(A37,'[1]District Growth'!$A:$K,6,FALSE)</f>
        <v>35</v>
      </c>
      <c r="M37" s="3">
        <f t="shared" si="2"/>
        <v>0</v>
      </c>
      <c r="N37" s="219">
        <f t="shared" si="3"/>
        <v>0</v>
      </c>
    </row>
    <row r="38" spans="1:14" s="2" customFormat="1" ht="14.25" customHeight="1" x14ac:dyDescent="0.2">
      <c r="A38" s="192">
        <v>3195</v>
      </c>
      <c r="B38" s="162" t="s">
        <v>1367</v>
      </c>
      <c r="C38" s="161">
        <v>15</v>
      </c>
      <c r="D38" s="161">
        <v>17</v>
      </c>
      <c r="E38" s="161">
        <v>18</v>
      </c>
      <c r="F38" s="161">
        <v>14</v>
      </c>
      <c r="G38" s="161">
        <v>18</v>
      </c>
      <c r="H38" s="161">
        <v>18</v>
      </c>
      <c r="I38" s="161">
        <v>14</v>
      </c>
      <c r="J38" s="218">
        <v>17</v>
      </c>
      <c r="K38" s="264">
        <f>VLOOKUP(A38,'[1]District Growth'!$A:$J,5,FALSE)</f>
        <v>18</v>
      </c>
      <c r="L38" s="95">
        <f>VLOOKUP(A38,'[1]District Growth'!$A:$K,6,FALSE)</f>
        <v>18</v>
      </c>
      <c r="M38" s="3">
        <f t="shared" si="2"/>
        <v>0</v>
      </c>
      <c r="N38" s="219">
        <f t="shared" si="3"/>
        <v>0</v>
      </c>
    </row>
    <row r="39" spans="1:14" s="2" customFormat="1" ht="14.25" customHeight="1" x14ac:dyDescent="0.2">
      <c r="A39" s="192">
        <v>3196</v>
      </c>
      <c r="B39" s="162" t="s">
        <v>1391</v>
      </c>
      <c r="C39" s="161">
        <v>19</v>
      </c>
      <c r="D39" s="161">
        <v>19</v>
      </c>
      <c r="E39" s="161">
        <v>19</v>
      </c>
      <c r="F39" s="161">
        <v>21</v>
      </c>
      <c r="G39" s="161">
        <v>20</v>
      </c>
      <c r="H39" s="161">
        <v>15</v>
      </c>
      <c r="I39" s="161">
        <v>13</v>
      </c>
      <c r="J39" s="218">
        <v>14</v>
      </c>
      <c r="K39" s="264">
        <f>VLOOKUP(A39,'[1]District Growth'!$A:$J,5,FALSE)</f>
        <v>13</v>
      </c>
      <c r="L39" s="95">
        <f>VLOOKUP(A39,'[1]District Growth'!$A:$K,6,FALSE)</f>
        <v>13</v>
      </c>
      <c r="M39" s="3">
        <f t="shared" si="2"/>
        <v>0</v>
      </c>
      <c r="N39" s="219">
        <f t="shared" si="3"/>
        <v>0</v>
      </c>
    </row>
    <row r="40" spans="1:14" s="2" customFormat="1" ht="14.25" customHeight="1" x14ac:dyDescent="0.2">
      <c r="A40" s="192">
        <v>3199</v>
      </c>
      <c r="B40" s="162" t="s">
        <v>1393</v>
      </c>
      <c r="C40" s="161">
        <v>31</v>
      </c>
      <c r="D40" s="161">
        <v>29</v>
      </c>
      <c r="E40" s="161">
        <v>30</v>
      </c>
      <c r="F40" s="161">
        <v>26</v>
      </c>
      <c r="G40" s="161">
        <v>26</v>
      </c>
      <c r="H40" s="161">
        <v>40</v>
      </c>
      <c r="I40" s="161">
        <v>37</v>
      </c>
      <c r="J40" s="218">
        <v>13</v>
      </c>
      <c r="K40" s="264">
        <f>VLOOKUP(A40,'[1]District Growth'!$A:$J,5,FALSE)</f>
        <v>33</v>
      </c>
      <c r="L40" s="95">
        <f>VLOOKUP(A40,'[1]District Growth'!$A:$K,6,FALSE)</f>
        <v>33</v>
      </c>
      <c r="M40" s="3">
        <f t="shared" si="2"/>
        <v>0</v>
      </c>
      <c r="N40" s="219">
        <f t="shared" si="3"/>
        <v>0</v>
      </c>
    </row>
    <row r="41" spans="1:14" s="9" customFormat="1" ht="14.25" customHeight="1" x14ac:dyDescent="0.2">
      <c r="A41" s="192">
        <v>22369</v>
      </c>
      <c r="B41" s="162" t="s">
        <v>1378</v>
      </c>
      <c r="C41" s="161">
        <v>27</v>
      </c>
      <c r="D41" s="161">
        <v>22</v>
      </c>
      <c r="E41" s="161">
        <v>21</v>
      </c>
      <c r="F41" s="161">
        <v>20</v>
      </c>
      <c r="G41" s="161">
        <v>20</v>
      </c>
      <c r="H41" s="161">
        <v>18</v>
      </c>
      <c r="I41" s="161">
        <v>13</v>
      </c>
      <c r="J41" s="218">
        <v>20</v>
      </c>
      <c r="K41" s="264">
        <f>VLOOKUP(A41,'[1]District Growth'!$A:$J,5,FALSE)</f>
        <v>14</v>
      </c>
      <c r="L41" s="95">
        <f>VLOOKUP(A41,'[1]District Growth'!$A:$K,6,FALSE)</f>
        <v>14</v>
      </c>
      <c r="M41" s="3">
        <f t="shared" si="2"/>
        <v>0</v>
      </c>
      <c r="N41" s="219">
        <f t="shared" si="3"/>
        <v>0</v>
      </c>
    </row>
    <row r="42" spans="1:14" s="2" customFormat="1" ht="14.25" customHeight="1" x14ac:dyDescent="0.2">
      <c r="A42" s="192">
        <v>24867</v>
      </c>
      <c r="B42" s="162" t="s">
        <v>1412</v>
      </c>
      <c r="C42" s="161">
        <v>12</v>
      </c>
      <c r="D42" s="161">
        <v>15</v>
      </c>
      <c r="E42" s="161">
        <v>13</v>
      </c>
      <c r="F42" s="161">
        <v>12</v>
      </c>
      <c r="G42" s="161">
        <v>14</v>
      </c>
      <c r="H42" s="161">
        <v>13</v>
      </c>
      <c r="I42" s="161">
        <v>14</v>
      </c>
      <c r="J42" s="218">
        <v>22</v>
      </c>
      <c r="K42" s="264">
        <f>VLOOKUP(A42,'[1]District Growth'!$A:$J,5,FALSE)</f>
        <v>13</v>
      </c>
      <c r="L42" s="95">
        <f>VLOOKUP(A42,'[1]District Growth'!$A:$K,6,FALSE)</f>
        <v>13</v>
      </c>
      <c r="M42" s="3">
        <f t="shared" si="2"/>
        <v>0</v>
      </c>
      <c r="N42" s="219">
        <f t="shared" si="3"/>
        <v>0</v>
      </c>
    </row>
    <row r="43" spans="1:14" s="2" customFormat="1" ht="14.25" customHeight="1" x14ac:dyDescent="0.2">
      <c r="A43" s="192">
        <v>27643</v>
      </c>
      <c r="B43" s="162" t="s">
        <v>1394</v>
      </c>
      <c r="C43" s="161">
        <v>13</v>
      </c>
      <c r="D43" s="161">
        <v>13</v>
      </c>
      <c r="E43" s="161">
        <v>15</v>
      </c>
      <c r="F43" s="161">
        <v>13</v>
      </c>
      <c r="G43" s="161">
        <v>15</v>
      </c>
      <c r="H43" s="161">
        <v>17</v>
      </c>
      <c r="I43" s="161">
        <v>23</v>
      </c>
      <c r="J43" s="218">
        <v>31</v>
      </c>
      <c r="K43" s="264">
        <f>VLOOKUP(A43,'[1]District Growth'!$A:$J,5,FALSE)</f>
        <v>18</v>
      </c>
      <c r="L43" s="95">
        <f>VLOOKUP(A43,'[1]District Growth'!$A:$K,6,FALSE)</f>
        <v>18</v>
      </c>
      <c r="M43" s="3">
        <f t="shared" si="2"/>
        <v>0</v>
      </c>
      <c r="N43" s="219">
        <f t="shared" si="3"/>
        <v>0</v>
      </c>
    </row>
    <row r="44" spans="1:14" s="2" customFormat="1" ht="14.25" customHeight="1" x14ac:dyDescent="0.2">
      <c r="A44" s="192">
        <v>28034</v>
      </c>
      <c r="B44" s="162" t="s">
        <v>1418</v>
      </c>
      <c r="C44" s="161">
        <v>93</v>
      </c>
      <c r="D44" s="161">
        <v>75</v>
      </c>
      <c r="E44" s="161">
        <v>75</v>
      </c>
      <c r="F44" s="161">
        <v>70</v>
      </c>
      <c r="G44" s="161">
        <v>76</v>
      </c>
      <c r="H44" s="161">
        <v>76</v>
      </c>
      <c r="I44" s="161">
        <v>82</v>
      </c>
      <c r="J44" s="218">
        <v>26</v>
      </c>
      <c r="K44" s="264">
        <f>VLOOKUP(A44,'[1]District Growth'!$A:$J,5,FALSE)</f>
        <v>45</v>
      </c>
      <c r="L44" s="95">
        <f>VLOOKUP(A44,'[1]District Growth'!$A:$K,6,FALSE)</f>
        <v>45</v>
      </c>
      <c r="M44" s="3">
        <f t="shared" si="2"/>
        <v>0</v>
      </c>
      <c r="N44" s="219">
        <f t="shared" si="3"/>
        <v>0</v>
      </c>
    </row>
    <row r="45" spans="1:14" s="2" customFormat="1" ht="14.25" customHeight="1" x14ac:dyDescent="0.2">
      <c r="A45" s="192">
        <v>29728</v>
      </c>
      <c r="B45" s="162" t="s">
        <v>1370</v>
      </c>
      <c r="C45" s="161">
        <v>22</v>
      </c>
      <c r="D45" s="161">
        <v>21</v>
      </c>
      <c r="E45" s="161">
        <v>21</v>
      </c>
      <c r="F45" s="161">
        <v>18</v>
      </c>
      <c r="G45" s="161">
        <v>20</v>
      </c>
      <c r="H45" s="161">
        <v>24</v>
      </c>
      <c r="I45" s="161">
        <v>24</v>
      </c>
      <c r="J45" s="218">
        <v>63</v>
      </c>
      <c r="K45" s="264">
        <f>VLOOKUP(A45,'[1]District Growth'!$A:$J,5,FALSE)</f>
        <v>28</v>
      </c>
      <c r="L45" s="95">
        <f>VLOOKUP(A45,'[1]District Growth'!$A:$K,6,FALSE)</f>
        <v>28</v>
      </c>
      <c r="M45" s="3">
        <f t="shared" si="2"/>
        <v>0</v>
      </c>
      <c r="N45" s="219">
        <f t="shared" si="3"/>
        <v>0</v>
      </c>
    </row>
    <row r="46" spans="1:14" s="2" customFormat="1" ht="14.25" customHeight="1" x14ac:dyDescent="0.2">
      <c r="A46" s="192">
        <v>52540</v>
      </c>
      <c r="B46" s="162" t="s">
        <v>1409</v>
      </c>
      <c r="C46" s="161">
        <v>15</v>
      </c>
      <c r="D46" s="161">
        <v>17</v>
      </c>
      <c r="E46" s="161">
        <v>14</v>
      </c>
      <c r="F46" s="161">
        <v>14</v>
      </c>
      <c r="G46" s="161">
        <v>12</v>
      </c>
      <c r="H46" s="161">
        <v>8</v>
      </c>
      <c r="I46" s="161">
        <v>9</v>
      </c>
      <c r="J46" s="218">
        <v>24</v>
      </c>
      <c r="K46" s="264">
        <f>VLOOKUP(A46,'[1]District Growth'!$A:$J,5,FALSE)</f>
        <v>8</v>
      </c>
      <c r="L46" s="95">
        <f>VLOOKUP(A46,'[1]District Growth'!$A:$K,6,FALSE)</f>
        <v>8</v>
      </c>
      <c r="M46" s="3">
        <f t="shared" si="2"/>
        <v>0</v>
      </c>
      <c r="N46" s="219">
        <f t="shared" si="3"/>
        <v>0</v>
      </c>
    </row>
    <row r="47" spans="1:14" s="193" customFormat="1" ht="15" x14ac:dyDescent="0.2">
      <c r="A47" s="192">
        <v>60817</v>
      </c>
      <c r="B47" s="162" t="s">
        <v>1398</v>
      </c>
      <c r="C47" s="161">
        <v>48</v>
      </c>
      <c r="D47" s="161">
        <v>55</v>
      </c>
      <c r="E47" s="161">
        <v>44</v>
      </c>
      <c r="F47" s="161">
        <v>39</v>
      </c>
      <c r="G47" s="161">
        <v>40</v>
      </c>
      <c r="H47" s="161">
        <v>33</v>
      </c>
      <c r="I47" s="161">
        <v>31</v>
      </c>
      <c r="J47" s="218">
        <v>9</v>
      </c>
      <c r="K47" s="264">
        <f>VLOOKUP(A47,'[1]District Growth'!$A:$J,5,FALSE)</f>
        <v>21</v>
      </c>
      <c r="L47" s="95">
        <f>VLOOKUP(A47,'[1]District Growth'!$A:$K,6,FALSE)</f>
        <v>21</v>
      </c>
      <c r="M47" s="3">
        <f t="shared" si="2"/>
        <v>0</v>
      </c>
      <c r="N47" s="219">
        <f t="shared" si="3"/>
        <v>0</v>
      </c>
    </row>
    <row r="48" spans="1:14" s="193" customFormat="1" ht="15" x14ac:dyDescent="0.2">
      <c r="A48" s="192">
        <v>66174</v>
      </c>
      <c r="B48" s="162" t="s">
        <v>1377</v>
      </c>
      <c r="C48" s="161">
        <v>24</v>
      </c>
      <c r="D48" s="161">
        <v>29</v>
      </c>
      <c r="E48" s="161">
        <v>25</v>
      </c>
      <c r="F48" s="161">
        <v>23</v>
      </c>
      <c r="G48" s="161">
        <v>25</v>
      </c>
      <c r="H48" s="161">
        <v>26</v>
      </c>
      <c r="I48" s="161">
        <v>25</v>
      </c>
      <c r="J48" s="218">
        <v>25</v>
      </c>
      <c r="K48" s="264">
        <f>VLOOKUP(A48,'[1]District Growth'!$A:$J,5,FALSE)</f>
        <v>26</v>
      </c>
      <c r="L48" s="95">
        <f>VLOOKUP(A48,'[1]District Growth'!$A:$K,6,FALSE)</f>
        <v>26</v>
      </c>
      <c r="M48" s="3">
        <f t="shared" si="2"/>
        <v>0</v>
      </c>
      <c r="N48" s="219">
        <f t="shared" si="3"/>
        <v>0</v>
      </c>
    </row>
    <row r="49" spans="1:14" s="193" customFormat="1" ht="15" x14ac:dyDescent="0.2">
      <c r="A49" s="192">
        <v>75222</v>
      </c>
      <c r="B49" s="162" t="s">
        <v>1405</v>
      </c>
      <c r="C49" s="161">
        <v>26</v>
      </c>
      <c r="D49" s="161">
        <v>23</v>
      </c>
      <c r="E49" s="161">
        <v>17</v>
      </c>
      <c r="F49" s="161">
        <v>21</v>
      </c>
      <c r="G49" s="161">
        <v>24</v>
      </c>
      <c r="H49" s="161">
        <v>23</v>
      </c>
      <c r="I49" s="161">
        <v>23</v>
      </c>
      <c r="J49" s="218">
        <v>25</v>
      </c>
      <c r="K49" s="264">
        <f>VLOOKUP(A49,'[1]District Growth'!$A:$J,5,FALSE)</f>
        <v>21</v>
      </c>
      <c r="L49" s="95">
        <f>VLOOKUP(A49,'[1]District Growth'!$A:$K,6,FALSE)</f>
        <v>21</v>
      </c>
      <c r="M49" s="3">
        <f t="shared" si="2"/>
        <v>0</v>
      </c>
      <c r="N49" s="219">
        <f t="shared" si="3"/>
        <v>0</v>
      </c>
    </row>
    <row r="50" spans="1:14" s="2" customFormat="1" ht="14.25" customHeight="1" x14ac:dyDescent="0.2">
      <c r="A50" s="192">
        <v>86835</v>
      </c>
      <c r="B50" s="162" t="s">
        <v>1417</v>
      </c>
      <c r="C50" s="161"/>
      <c r="D50" s="161"/>
      <c r="E50" s="161"/>
      <c r="F50" s="161"/>
      <c r="G50" s="161">
        <v>21</v>
      </c>
      <c r="H50" s="161">
        <v>29</v>
      </c>
      <c r="I50" s="161">
        <v>27</v>
      </c>
      <c r="J50" s="218">
        <v>14</v>
      </c>
      <c r="K50" s="264">
        <f>VLOOKUP(A50,'[1]District Growth'!$A:$J,5,FALSE)</f>
        <v>18</v>
      </c>
      <c r="L50" s="95">
        <f>VLOOKUP(A50,'[1]District Growth'!$A:$K,6,FALSE)</f>
        <v>18</v>
      </c>
      <c r="M50" s="3">
        <f t="shared" si="2"/>
        <v>0</v>
      </c>
      <c r="N50" s="219">
        <f t="shared" si="3"/>
        <v>0</v>
      </c>
    </row>
    <row r="51" spans="1:14" s="2" customFormat="1" ht="14.25" customHeight="1" x14ac:dyDescent="0.2">
      <c r="A51" s="192">
        <v>3188</v>
      </c>
      <c r="B51" s="162" t="s">
        <v>1366</v>
      </c>
      <c r="C51" s="161">
        <v>21</v>
      </c>
      <c r="D51" s="161">
        <v>22</v>
      </c>
      <c r="E51" s="161">
        <v>20</v>
      </c>
      <c r="F51" s="161">
        <v>20</v>
      </c>
      <c r="G51" s="161">
        <v>15</v>
      </c>
      <c r="H51" s="161">
        <v>17</v>
      </c>
      <c r="I51" s="161">
        <v>17</v>
      </c>
      <c r="J51" s="218">
        <v>15</v>
      </c>
      <c r="K51" s="264">
        <f>VLOOKUP(A51,'[1]District Growth'!$A:$J,5,FALSE)</f>
        <v>20</v>
      </c>
      <c r="L51" s="95">
        <f>VLOOKUP(A51,'[1]District Growth'!$A:$K,6,FALSE)</f>
        <v>20</v>
      </c>
      <c r="M51" s="3">
        <f t="shared" si="2"/>
        <v>0</v>
      </c>
      <c r="N51" s="219">
        <f t="shared" si="3"/>
        <v>0</v>
      </c>
    </row>
    <row r="52" spans="1:14" s="2" customFormat="1" ht="14.25" customHeight="1" x14ac:dyDescent="0.2">
      <c r="A52" s="192">
        <v>3175</v>
      </c>
      <c r="B52" s="163" t="s">
        <v>1382</v>
      </c>
      <c r="C52" s="161">
        <v>142</v>
      </c>
      <c r="D52" s="161">
        <v>143</v>
      </c>
      <c r="E52" s="161">
        <v>136</v>
      </c>
      <c r="F52" s="161">
        <v>131</v>
      </c>
      <c r="G52" s="161">
        <v>130</v>
      </c>
      <c r="H52" s="161">
        <v>118</v>
      </c>
      <c r="I52" s="161">
        <v>112</v>
      </c>
      <c r="J52" s="218">
        <v>119</v>
      </c>
      <c r="K52" s="264">
        <f>VLOOKUP(A52,'[1]District Growth'!$A:$J,5,FALSE)</f>
        <v>125</v>
      </c>
      <c r="L52" s="95">
        <f>VLOOKUP(A52,'[1]District Growth'!$A:$K,6,FALSE)</f>
        <v>124</v>
      </c>
      <c r="M52" s="3">
        <f t="shared" si="2"/>
        <v>-1</v>
      </c>
      <c r="N52" s="219">
        <f t="shared" si="3"/>
        <v>-8.0000000000000071E-3</v>
      </c>
    </row>
    <row r="53" spans="1:14" s="2" customFormat="1" ht="14.25" customHeight="1" x14ac:dyDescent="0.2">
      <c r="A53" s="192">
        <v>3183</v>
      </c>
      <c r="B53" s="163" t="s">
        <v>1411</v>
      </c>
      <c r="C53" s="161">
        <v>25</v>
      </c>
      <c r="D53" s="161">
        <v>22</v>
      </c>
      <c r="E53" s="161">
        <v>21</v>
      </c>
      <c r="F53" s="161">
        <v>19</v>
      </c>
      <c r="G53" s="161">
        <v>28</v>
      </c>
      <c r="H53" s="161">
        <v>23</v>
      </c>
      <c r="I53" s="161">
        <v>36</v>
      </c>
      <c r="J53" s="218">
        <v>45</v>
      </c>
      <c r="K53" s="264">
        <f>VLOOKUP(A53,'[1]District Growth'!$A:$J,5,FALSE)</f>
        <v>40</v>
      </c>
      <c r="L53" s="95">
        <f>VLOOKUP(A53,'[1]District Growth'!$A:$K,6,FALSE)</f>
        <v>39</v>
      </c>
      <c r="M53" s="3">
        <f t="shared" si="2"/>
        <v>-1</v>
      </c>
      <c r="N53" s="219">
        <f t="shared" si="3"/>
        <v>-2.5000000000000022E-2</v>
      </c>
    </row>
    <row r="54" spans="1:14" s="2" customFormat="1" ht="14.25" customHeight="1" x14ac:dyDescent="0.2">
      <c r="A54" s="192">
        <v>70534</v>
      </c>
      <c r="B54" s="163" t="s">
        <v>1380</v>
      </c>
      <c r="C54" s="161">
        <v>22</v>
      </c>
      <c r="D54" s="161">
        <v>31</v>
      </c>
      <c r="E54" s="161">
        <v>36</v>
      </c>
      <c r="F54" s="161">
        <v>27</v>
      </c>
      <c r="G54" s="161">
        <v>34</v>
      </c>
      <c r="H54" s="161">
        <v>27</v>
      </c>
      <c r="I54" s="161">
        <v>30</v>
      </c>
      <c r="J54" s="218">
        <v>10</v>
      </c>
      <c r="K54" s="264">
        <f>VLOOKUP(A54,'[1]District Growth'!$A:$J,5,FALSE)</f>
        <v>37</v>
      </c>
      <c r="L54" s="95">
        <f>VLOOKUP(A54,'[1]District Growth'!$A:$K,6,FALSE)</f>
        <v>36</v>
      </c>
      <c r="M54" s="3">
        <f t="shared" si="2"/>
        <v>-1</v>
      </c>
      <c r="N54" s="219">
        <f t="shared" si="3"/>
        <v>-2.7027027027026973E-2</v>
      </c>
    </row>
    <row r="55" spans="1:14" s="2" customFormat="1" ht="14.25" customHeight="1" x14ac:dyDescent="0.2">
      <c r="A55" s="192">
        <v>3162</v>
      </c>
      <c r="B55" s="163" t="s">
        <v>1374</v>
      </c>
      <c r="C55" s="161">
        <v>22</v>
      </c>
      <c r="D55" s="161">
        <v>22</v>
      </c>
      <c r="E55" s="161">
        <v>21</v>
      </c>
      <c r="F55" s="161">
        <v>21</v>
      </c>
      <c r="G55" s="161">
        <v>23</v>
      </c>
      <c r="H55" s="161">
        <v>27</v>
      </c>
      <c r="I55" s="161">
        <v>20</v>
      </c>
      <c r="J55" s="218">
        <v>29</v>
      </c>
      <c r="K55" s="264">
        <f>VLOOKUP(A55,'[1]District Growth'!$A:$J,5,FALSE)</f>
        <v>31</v>
      </c>
      <c r="L55" s="95">
        <f>VLOOKUP(A55,'[1]District Growth'!$A:$K,6,FALSE)</f>
        <v>30</v>
      </c>
      <c r="M55" s="3">
        <f t="shared" si="2"/>
        <v>-1</v>
      </c>
      <c r="N55" s="219">
        <f t="shared" si="3"/>
        <v>-3.2258064516129004E-2</v>
      </c>
    </row>
    <row r="56" spans="1:14" s="2" customFormat="1" ht="14.25" customHeight="1" x14ac:dyDescent="0.2">
      <c r="A56" s="192">
        <v>3193</v>
      </c>
      <c r="B56" s="163" t="s">
        <v>1410</v>
      </c>
      <c r="C56" s="161">
        <v>11</v>
      </c>
      <c r="D56" s="161">
        <v>14</v>
      </c>
      <c r="E56" s="161">
        <v>17</v>
      </c>
      <c r="F56" s="161">
        <v>13</v>
      </c>
      <c r="G56" s="161">
        <v>17</v>
      </c>
      <c r="H56" s="161">
        <v>15</v>
      </c>
      <c r="I56" s="161">
        <v>12</v>
      </c>
      <c r="J56" s="218">
        <v>38</v>
      </c>
      <c r="K56" s="264">
        <f>VLOOKUP(A56,'[1]District Growth'!$A:$J,5,FALSE)</f>
        <v>15</v>
      </c>
      <c r="L56" s="95">
        <f>VLOOKUP(A56,'[1]District Growth'!$A:$K,6,FALSE)</f>
        <v>14</v>
      </c>
      <c r="M56" s="3">
        <f t="shared" si="2"/>
        <v>-1</v>
      </c>
      <c r="N56" s="219">
        <f t="shared" si="3"/>
        <v>-6.6666666666666652E-2</v>
      </c>
    </row>
    <row r="57" spans="1:14" s="2" customFormat="1" ht="14.25" customHeight="1" x14ac:dyDescent="0.2">
      <c r="A57" s="192">
        <v>86137</v>
      </c>
      <c r="B57" s="163" t="s">
        <v>1414</v>
      </c>
      <c r="C57" s="161"/>
      <c r="D57" s="161"/>
      <c r="E57" s="161"/>
      <c r="F57" s="161"/>
      <c r="G57" s="161">
        <v>11</v>
      </c>
      <c r="H57" s="161">
        <v>8</v>
      </c>
      <c r="I57" s="161">
        <v>13</v>
      </c>
      <c r="J57" s="218">
        <v>17</v>
      </c>
      <c r="K57" s="264">
        <f>VLOOKUP(A57,'[1]District Growth'!$A:$J,5,FALSE)</f>
        <v>12</v>
      </c>
      <c r="L57" s="95">
        <f>VLOOKUP(A57,'[1]District Growth'!$A:$K,6,FALSE)</f>
        <v>11</v>
      </c>
      <c r="M57" s="3">
        <f t="shared" si="2"/>
        <v>-1</v>
      </c>
      <c r="N57" s="219">
        <f t="shared" si="3"/>
        <v>-8.333333333333337E-2</v>
      </c>
    </row>
    <row r="58" spans="1:14" s="2" customFormat="1" ht="14.25" customHeight="1" x14ac:dyDescent="0.2">
      <c r="A58" s="192">
        <v>89700</v>
      </c>
      <c r="B58" s="163" t="s">
        <v>1424</v>
      </c>
      <c r="C58" s="161"/>
      <c r="D58" s="161"/>
      <c r="E58" s="161"/>
      <c r="F58" s="161"/>
      <c r="G58" s="161"/>
      <c r="H58" s="161"/>
      <c r="I58" s="161"/>
      <c r="J58" s="218">
        <v>26</v>
      </c>
      <c r="K58" s="264">
        <f>VLOOKUP(A58,'[1]District Growth'!$A:$J,5,FALSE)</f>
        <v>44</v>
      </c>
      <c r="L58" s="95">
        <f>VLOOKUP(A58,'[1]District Growth'!$A:$K,6,FALSE)</f>
        <v>40</v>
      </c>
      <c r="M58" s="3">
        <f t="shared" si="2"/>
        <v>-4</v>
      </c>
      <c r="N58" s="219">
        <f t="shared" si="3"/>
        <v>-9.0909090909090939E-2</v>
      </c>
    </row>
    <row r="59" spans="1:14" s="2" customFormat="1" ht="14.25" customHeight="1" x14ac:dyDescent="0.2">
      <c r="A59" s="192">
        <v>3163</v>
      </c>
      <c r="B59" s="163" t="s">
        <v>1415</v>
      </c>
      <c r="C59" s="161">
        <v>20</v>
      </c>
      <c r="D59" s="161">
        <v>19</v>
      </c>
      <c r="E59" s="161">
        <v>19</v>
      </c>
      <c r="F59" s="161">
        <v>16</v>
      </c>
      <c r="G59" s="161">
        <v>16</v>
      </c>
      <c r="H59" s="161">
        <v>16</v>
      </c>
      <c r="I59" s="161">
        <v>13</v>
      </c>
      <c r="J59" s="218">
        <v>12</v>
      </c>
      <c r="K59" s="264">
        <f>VLOOKUP(A59,'[1]District Growth'!$A:$J,5,FALSE)</f>
        <v>10</v>
      </c>
      <c r="L59" s="95">
        <f>VLOOKUP(A59,'[1]District Growth'!$A:$K,6,FALSE)</f>
        <v>9</v>
      </c>
      <c r="M59" s="3">
        <f t="shared" si="2"/>
        <v>-1</v>
      </c>
      <c r="N59" s="219">
        <f t="shared" si="3"/>
        <v>-9.9999999999999978E-2</v>
      </c>
    </row>
    <row r="60" spans="1:14" s="193" customFormat="1" ht="15" x14ac:dyDescent="0.2">
      <c r="A60" s="192">
        <v>24235</v>
      </c>
      <c r="B60" s="163" t="s">
        <v>1413</v>
      </c>
      <c r="C60" s="161">
        <v>15</v>
      </c>
      <c r="D60" s="161">
        <v>16</v>
      </c>
      <c r="E60" s="161">
        <v>15</v>
      </c>
      <c r="F60" s="161">
        <v>11</v>
      </c>
      <c r="G60" s="161">
        <v>21</v>
      </c>
      <c r="H60" s="161">
        <v>19</v>
      </c>
      <c r="I60" s="161">
        <v>20</v>
      </c>
      <c r="J60" s="218">
        <v>13</v>
      </c>
      <c r="K60" s="264">
        <f>VLOOKUP(A60,'[1]District Growth'!$A:$J,5,FALSE)</f>
        <v>19</v>
      </c>
      <c r="L60" s="95">
        <f>VLOOKUP(A60,'[1]District Growth'!$A:$K,6,FALSE)</f>
        <v>17</v>
      </c>
      <c r="M60" s="3">
        <f t="shared" si="2"/>
        <v>-2</v>
      </c>
      <c r="N60" s="219">
        <f t="shared" si="3"/>
        <v>-0.10526315789473684</v>
      </c>
    </row>
    <row r="61" spans="1:14" s="193" customFormat="1" ht="15" x14ac:dyDescent="0.2">
      <c r="A61" s="192">
        <v>89673</v>
      </c>
      <c r="B61" s="163" t="s">
        <v>1423</v>
      </c>
      <c r="C61" s="161"/>
      <c r="D61" s="161"/>
      <c r="E61" s="161"/>
      <c r="F61" s="161"/>
      <c r="G61" s="161"/>
      <c r="H61" s="161"/>
      <c r="I61" s="161"/>
      <c r="J61" s="218">
        <v>23</v>
      </c>
      <c r="K61" s="264">
        <f>VLOOKUP(A61,'[1]District Growth'!$A:$J,5,FALSE)</f>
        <v>20</v>
      </c>
      <c r="L61" s="95">
        <f>VLOOKUP(A61,'[1]District Growth'!$A:$K,6,FALSE)</f>
        <v>10</v>
      </c>
      <c r="M61" s="3">
        <f t="shared" si="2"/>
        <v>-10</v>
      </c>
      <c r="N61" s="219">
        <f t="shared" si="3"/>
        <v>-0.5</v>
      </c>
    </row>
    <row r="62" spans="1:14" s="193" customFormat="1" ht="16" x14ac:dyDescent="0.2">
      <c r="A62" s="272">
        <v>90532</v>
      </c>
      <c r="B62" s="269" t="s">
        <v>1542</v>
      </c>
      <c r="C62" s="161"/>
      <c r="D62" s="161"/>
      <c r="E62" s="161"/>
      <c r="F62" s="161"/>
      <c r="G62" s="161"/>
      <c r="H62" s="161"/>
      <c r="I62" s="161"/>
      <c r="J62" s="221"/>
      <c r="K62" s="264" t="s">
        <v>370</v>
      </c>
      <c r="L62" s="95">
        <f>VLOOKUP(A62,'[1]District Growth'!$A:$K,6,FALSE)</f>
        <v>20</v>
      </c>
      <c r="M62" s="3">
        <f t="shared" si="2"/>
        <v>20</v>
      </c>
      <c r="N62" s="219"/>
    </row>
    <row r="63" spans="1:14" s="193" customFormat="1" ht="15" x14ac:dyDescent="0.2">
      <c r="A63" s="159"/>
      <c r="B63" s="164" t="s">
        <v>1421</v>
      </c>
      <c r="C63" s="161">
        <v>18</v>
      </c>
      <c r="D63" s="161">
        <v>21</v>
      </c>
      <c r="E63" s="161">
        <v>22</v>
      </c>
      <c r="F63" s="161">
        <v>21</v>
      </c>
      <c r="G63" s="161">
        <v>19</v>
      </c>
      <c r="H63" s="161">
        <v>19</v>
      </c>
      <c r="I63" s="161">
        <v>17</v>
      </c>
      <c r="J63" s="95"/>
      <c r="K63" s="264"/>
      <c r="L63" s="188"/>
      <c r="M63" s="3"/>
      <c r="N63" s="219"/>
    </row>
    <row r="64" spans="1:14" s="2" customFormat="1" ht="14.25" customHeight="1" x14ac:dyDescent="0.2">
      <c r="A64" s="159"/>
      <c r="B64" s="164" t="s">
        <v>517</v>
      </c>
      <c r="C64" s="161"/>
      <c r="D64" s="161"/>
      <c r="E64" s="161"/>
      <c r="F64" s="161"/>
      <c r="G64" s="161"/>
      <c r="H64" s="161"/>
      <c r="I64" s="161"/>
      <c r="J64" s="181"/>
      <c r="K64" s="187"/>
      <c r="L64" s="182"/>
      <c r="M64" s="132"/>
      <c r="N64" s="219"/>
    </row>
    <row r="65" spans="1:14" s="2" customFormat="1" ht="14.25" customHeight="1" x14ac:dyDescent="0.2">
      <c r="A65" s="159"/>
      <c r="B65" s="164" t="s">
        <v>1425</v>
      </c>
      <c r="C65" s="161"/>
      <c r="D65" s="161"/>
      <c r="E65" s="161"/>
      <c r="F65" s="161"/>
      <c r="G65" s="161"/>
      <c r="H65" s="161"/>
      <c r="I65" s="161"/>
      <c r="J65" s="181"/>
      <c r="K65" s="187"/>
      <c r="L65" s="182"/>
      <c r="M65" s="132"/>
      <c r="N65" s="219"/>
    </row>
    <row r="66" spans="1:14" s="2" customFormat="1" ht="14.25" customHeight="1" x14ac:dyDescent="0.2">
      <c r="A66" s="159"/>
      <c r="B66" s="164" t="s">
        <v>1426</v>
      </c>
      <c r="C66" s="161"/>
      <c r="D66" s="161"/>
      <c r="E66" s="161"/>
      <c r="F66" s="161"/>
      <c r="G66" s="161"/>
      <c r="H66" s="161"/>
      <c r="I66" s="161"/>
      <c r="J66" s="181"/>
      <c r="K66" s="187"/>
      <c r="L66" s="182"/>
      <c r="M66" s="132"/>
      <c r="N66" s="219"/>
    </row>
    <row r="67" spans="1:14" s="2" customFormat="1" ht="14.25" customHeight="1" x14ac:dyDescent="0.2">
      <c r="A67" s="159"/>
      <c r="B67" s="164" t="s">
        <v>1427</v>
      </c>
      <c r="C67" s="161"/>
      <c r="D67" s="161"/>
      <c r="E67" s="161"/>
      <c r="F67" s="161"/>
      <c r="G67" s="161"/>
      <c r="H67" s="161"/>
      <c r="I67" s="161"/>
      <c r="J67" s="181"/>
      <c r="K67" s="187"/>
      <c r="L67" s="182"/>
      <c r="M67" s="132"/>
      <c r="N67" s="219"/>
    </row>
    <row r="68" spans="1:14" s="2" customFormat="1" ht="14.25" customHeight="1" x14ac:dyDescent="0.2">
      <c r="A68" s="159"/>
      <c r="B68" s="164" t="s">
        <v>1428</v>
      </c>
      <c r="C68" s="161"/>
      <c r="D68" s="161"/>
      <c r="E68" s="161"/>
      <c r="F68" s="161"/>
      <c r="G68" s="161"/>
      <c r="H68" s="161"/>
      <c r="I68" s="161"/>
      <c r="J68" s="181"/>
      <c r="K68" s="187"/>
      <c r="L68" s="182"/>
      <c r="M68" s="132"/>
      <c r="N68" s="219"/>
    </row>
    <row r="69" spans="1:14" s="2" customFormat="1" ht="14.25" customHeight="1" x14ac:dyDescent="0.2">
      <c r="A69" s="159"/>
      <c r="B69" s="164" t="s">
        <v>1429</v>
      </c>
      <c r="C69" s="161"/>
      <c r="D69" s="161"/>
      <c r="E69" s="161"/>
      <c r="F69" s="161"/>
      <c r="G69" s="161"/>
      <c r="H69" s="161"/>
      <c r="I69" s="161"/>
      <c r="J69" s="181"/>
      <c r="K69" s="187"/>
      <c r="L69" s="182"/>
      <c r="M69" s="132"/>
      <c r="N69" s="219"/>
    </row>
    <row r="70" spans="1:14" s="2" customFormat="1" ht="14.25" customHeight="1" x14ac:dyDescent="0.2">
      <c r="A70" s="159"/>
      <c r="B70" s="164" t="s">
        <v>1430</v>
      </c>
      <c r="C70" s="161"/>
      <c r="D70" s="161"/>
      <c r="E70" s="161"/>
      <c r="F70" s="161"/>
      <c r="G70" s="161"/>
      <c r="H70" s="161"/>
      <c r="I70" s="161"/>
      <c r="J70" s="181"/>
      <c r="K70" s="187"/>
      <c r="L70" s="182"/>
      <c r="M70" s="132"/>
      <c r="N70" s="219"/>
    </row>
    <row r="71" spans="1:14" s="2" customFormat="1" ht="14.25" customHeight="1" x14ac:dyDescent="0.2">
      <c r="A71" s="159"/>
      <c r="B71" s="164" t="s">
        <v>1431</v>
      </c>
      <c r="C71" s="161"/>
      <c r="D71" s="161"/>
      <c r="E71" s="161"/>
      <c r="F71" s="161"/>
      <c r="G71" s="161"/>
      <c r="H71" s="161"/>
      <c r="I71" s="161"/>
      <c r="J71" s="181"/>
      <c r="K71" s="187"/>
      <c r="L71" s="182"/>
      <c r="M71" s="132"/>
      <c r="N71" s="219"/>
    </row>
    <row r="72" spans="1:14" s="2" customFormat="1" ht="14.25" customHeight="1" x14ac:dyDescent="0.2">
      <c r="A72" s="159"/>
      <c r="B72" s="164" t="s">
        <v>1432</v>
      </c>
      <c r="C72" s="161"/>
      <c r="D72" s="161"/>
      <c r="E72" s="161"/>
      <c r="F72" s="161"/>
      <c r="G72" s="161"/>
      <c r="H72" s="161"/>
      <c r="I72" s="161"/>
      <c r="J72" s="181"/>
      <c r="K72" s="187"/>
      <c r="L72" s="182"/>
      <c r="M72" s="132"/>
      <c r="N72" s="219"/>
    </row>
    <row r="73" spans="1:14" s="2" customFormat="1" ht="14.25" customHeight="1" x14ac:dyDescent="0.2">
      <c r="A73" s="159"/>
      <c r="B73" s="164" t="s">
        <v>1433</v>
      </c>
      <c r="C73" s="161"/>
      <c r="D73" s="161"/>
      <c r="E73" s="161"/>
      <c r="F73" s="161"/>
      <c r="G73" s="161"/>
      <c r="H73" s="161"/>
      <c r="I73" s="161"/>
      <c r="J73" s="181"/>
      <c r="K73" s="187"/>
      <c r="L73" s="182"/>
      <c r="M73" s="132"/>
      <c r="N73" s="219"/>
    </row>
    <row r="74" spans="1:14" s="2" customFormat="1" ht="14.25" customHeight="1" x14ac:dyDescent="0.2">
      <c r="A74" s="159"/>
      <c r="B74" s="164" t="s">
        <v>1434</v>
      </c>
      <c r="C74" s="161"/>
      <c r="D74" s="161"/>
      <c r="E74" s="161"/>
      <c r="F74" s="161"/>
      <c r="G74" s="161"/>
      <c r="H74" s="161"/>
      <c r="I74" s="161"/>
      <c r="J74" s="181"/>
      <c r="K74" s="187"/>
      <c r="L74" s="182"/>
      <c r="M74" s="132"/>
      <c r="N74" s="219"/>
    </row>
    <row r="75" spans="1:14" s="2" customFormat="1" ht="14.25" customHeight="1" x14ac:dyDescent="0.2">
      <c r="A75" s="159"/>
      <c r="B75" s="164" t="s">
        <v>1435</v>
      </c>
      <c r="C75" s="161"/>
      <c r="D75" s="161"/>
      <c r="E75" s="161"/>
      <c r="F75" s="161"/>
      <c r="G75" s="161"/>
      <c r="H75" s="161"/>
      <c r="I75" s="161"/>
      <c r="J75" s="181"/>
      <c r="K75" s="187"/>
      <c r="L75" s="182"/>
      <c r="M75" s="132"/>
      <c r="N75" s="219"/>
    </row>
    <row r="76" spans="1:14" s="2" customFormat="1" ht="14.25" customHeight="1" x14ac:dyDescent="0.2">
      <c r="A76" s="159"/>
      <c r="B76" s="164" t="s">
        <v>1436</v>
      </c>
      <c r="C76" s="161"/>
      <c r="D76" s="161"/>
      <c r="E76" s="161"/>
      <c r="F76" s="161"/>
      <c r="G76" s="161"/>
      <c r="H76" s="161"/>
      <c r="I76" s="161"/>
      <c r="J76" s="181"/>
      <c r="K76" s="187"/>
      <c r="L76" s="188"/>
      <c r="M76" s="132"/>
      <c r="N76" s="219"/>
    </row>
    <row r="77" spans="1:14" s="2" customFormat="1" ht="14.25" customHeight="1" x14ac:dyDescent="0.2">
      <c r="A77" s="159"/>
      <c r="B77" s="164" t="s">
        <v>1437</v>
      </c>
      <c r="C77" s="161"/>
      <c r="D77" s="161"/>
      <c r="E77" s="161"/>
      <c r="F77" s="161"/>
      <c r="G77" s="161"/>
      <c r="H77" s="161"/>
      <c r="I77" s="161"/>
      <c r="J77" s="181"/>
      <c r="K77" s="187"/>
      <c r="L77" s="188"/>
      <c r="M77" s="132"/>
      <c r="N77" s="219"/>
    </row>
    <row r="78" spans="1:14" s="2" customFormat="1" ht="14.25" customHeight="1" x14ac:dyDescent="0.2">
      <c r="A78" s="159"/>
      <c r="B78" s="164" t="s">
        <v>1438</v>
      </c>
      <c r="C78" s="161"/>
      <c r="D78" s="161"/>
      <c r="E78" s="161"/>
      <c r="F78" s="161"/>
      <c r="G78" s="161"/>
      <c r="H78" s="161"/>
      <c r="I78" s="161"/>
      <c r="J78" s="181"/>
      <c r="K78" s="187"/>
      <c r="L78" s="182"/>
      <c r="M78" s="132"/>
      <c r="N78" s="219"/>
    </row>
    <row r="79" spans="1:14" s="2" customFormat="1" ht="14.25" customHeight="1" x14ac:dyDescent="0.2">
      <c r="A79" s="159"/>
      <c r="B79" s="164" t="s">
        <v>1439</v>
      </c>
      <c r="C79" s="161"/>
      <c r="D79" s="161"/>
      <c r="E79" s="161"/>
      <c r="F79" s="161"/>
      <c r="G79" s="161"/>
      <c r="H79" s="161"/>
      <c r="I79" s="161"/>
      <c r="J79" s="181"/>
      <c r="K79" s="187"/>
      <c r="L79" s="182"/>
      <c r="M79" s="132"/>
      <c r="N79" s="219"/>
    </row>
    <row r="80" spans="1:14" s="2" customFormat="1" ht="14.25" customHeight="1" x14ac:dyDescent="0.2">
      <c r="A80" s="159"/>
      <c r="B80" s="164" t="s">
        <v>1440</v>
      </c>
      <c r="C80" s="161"/>
      <c r="D80" s="161"/>
      <c r="E80" s="161"/>
      <c r="F80" s="161"/>
      <c r="G80" s="161"/>
      <c r="H80" s="161"/>
      <c r="I80" s="161"/>
      <c r="J80" s="181"/>
      <c r="K80" s="187"/>
      <c r="L80" s="96"/>
      <c r="M80" s="3"/>
      <c r="N80" s="219"/>
    </row>
    <row r="81" spans="1:14" s="15" customFormat="1" ht="14.25" customHeight="1" x14ac:dyDescent="0.2">
      <c r="A81" s="159"/>
      <c r="B81" s="164" t="s">
        <v>1441</v>
      </c>
      <c r="C81" s="161"/>
      <c r="D81" s="161"/>
      <c r="E81" s="161"/>
      <c r="F81" s="161"/>
      <c r="G81" s="161"/>
      <c r="H81" s="161"/>
      <c r="I81" s="161"/>
      <c r="J81" s="181"/>
      <c r="K81" s="187"/>
      <c r="L81" s="106"/>
      <c r="M81" s="3"/>
      <c r="N81" s="219"/>
    </row>
    <row r="82" spans="1:14" s="193" customFormat="1" ht="15" x14ac:dyDescent="0.2">
      <c r="A82" s="159"/>
      <c r="B82" s="164" t="s">
        <v>1442</v>
      </c>
      <c r="C82" s="161"/>
      <c r="D82" s="161"/>
      <c r="E82" s="161"/>
      <c r="F82" s="161"/>
      <c r="G82" s="161"/>
      <c r="H82" s="161"/>
      <c r="I82" s="161"/>
      <c r="J82" s="181"/>
      <c r="K82" s="187"/>
      <c r="L82" s="262"/>
      <c r="M82" s="3"/>
      <c r="N82" s="219"/>
    </row>
    <row r="83" spans="1:14" s="193" customFormat="1" ht="15" x14ac:dyDescent="0.2">
      <c r="A83" s="159"/>
      <c r="B83" s="164" t="s">
        <v>1443</v>
      </c>
      <c r="C83" s="161"/>
      <c r="D83" s="161"/>
      <c r="E83" s="161"/>
      <c r="F83" s="161"/>
      <c r="G83" s="161"/>
      <c r="H83" s="161"/>
      <c r="I83" s="161"/>
      <c r="J83" s="181"/>
      <c r="K83" s="187"/>
      <c r="L83" s="262"/>
      <c r="M83" s="3"/>
      <c r="N83" s="219"/>
    </row>
    <row r="84" spans="1:14" s="193" customFormat="1" ht="15" x14ac:dyDescent="0.2">
      <c r="A84" s="159"/>
      <c r="B84" s="164" t="s">
        <v>1444</v>
      </c>
      <c r="C84" s="161"/>
      <c r="D84" s="161"/>
      <c r="E84" s="161"/>
      <c r="F84" s="161"/>
      <c r="G84" s="161"/>
      <c r="H84" s="161"/>
      <c r="I84" s="161"/>
      <c r="J84" s="181"/>
      <c r="K84" s="187"/>
      <c r="L84" s="262"/>
      <c r="M84" s="3"/>
      <c r="N84" s="219"/>
    </row>
    <row r="85" spans="1:14" s="193" customFormat="1" ht="15" x14ac:dyDescent="0.2">
      <c r="A85" s="159"/>
      <c r="B85" s="164" t="s">
        <v>1445</v>
      </c>
      <c r="C85" s="161"/>
      <c r="D85" s="161"/>
      <c r="E85" s="161"/>
      <c r="F85" s="161"/>
      <c r="G85" s="161"/>
      <c r="H85" s="161"/>
      <c r="I85" s="161"/>
      <c r="J85" s="181"/>
      <c r="K85" s="187"/>
      <c r="L85" s="262"/>
      <c r="M85" s="3"/>
      <c r="N85" s="219"/>
    </row>
    <row r="86" spans="1:14" s="2" customFormat="1" ht="14.25" customHeight="1" x14ac:dyDescent="0.2">
      <c r="A86" s="159"/>
      <c r="B86" s="164" t="s">
        <v>1446</v>
      </c>
      <c r="C86" s="161"/>
      <c r="D86" s="161"/>
      <c r="E86" s="161"/>
      <c r="F86" s="161"/>
      <c r="G86" s="161"/>
      <c r="H86" s="161"/>
      <c r="I86" s="161"/>
      <c r="J86" s="161"/>
      <c r="K86" s="166"/>
      <c r="L86" s="96"/>
      <c r="M86" s="3"/>
      <c r="N86" s="219"/>
    </row>
    <row r="87" spans="1:14" s="2" customFormat="1" ht="14.25" customHeight="1" x14ac:dyDescent="0.2">
      <c r="A87" s="159"/>
      <c r="B87" s="164" t="s">
        <v>1447</v>
      </c>
      <c r="C87" s="161"/>
      <c r="D87" s="161"/>
      <c r="E87" s="161"/>
      <c r="F87" s="161"/>
      <c r="G87" s="161"/>
      <c r="H87" s="161"/>
      <c r="I87" s="161"/>
      <c r="J87" s="161"/>
      <c r="K87" s="166"/>
      <c r="L87" s="96"/>
      <c r="M87" s="3"/>
      <c r="N87" s="219"/>
    </row>
    <row r="88" spans="1:14" s="2" customFormat="1" ht="14.25" customHeight="1" x14ac:dyDescent="0.2">
      <c r="A88" s="159"/>
      <c r="B88" s="164" t="s">
        <v>1448</v>
      </c>
      <c r="C88" s="161"/>
      <c r="D88" s="161"/>
      <c r="E88" s="161"/>
      <c r="F88" s="161"/>
      <c r="G88" s="161"/>
      <c r="H88" s="161"/>
      <c r="I88" s="161"/>
      <c r="J88" s="161"/>
      <c r="K88" s="166"/>
      <c r="L88" s="96"/>
      <c r="M88" s="3"/>
      <c r="N88" s="219"/>
    </row>
    <row r="89" spans="1:14" s="15" customFormat="1" ht="14.25" customHeight="1" x14ac:dyDescent="0.2">
      <c r="A89" s="159"/>
      <c r="B89" s="164" t="s">
        <v>1449</v>
      </c>
      <c r="C89" s="161"/>
      <c r="D89" s="161"/>
      <c r="E89" s="161"/>
      <c r="F89" s="161"/>
      <c r="G89" s="161"/>
      <c r="H89" s="161"/>
      <c r="I89" s="161"/>
      <c r="J89" s="161"/>
      <c r="K89" s="166"/>
      <c r="L89" s="96"/>
      <c r="M89" s="3"/>
      <c r="N89" s="219"/>
    </row>
    <row r="90" spans="1:14" s="9" customFormat="1" ht="14.25" customHeight="1" x14ac:dyDescent="0.2">
      <c r="A90" s="159"/>
      <c r="B90" s="164" t="s">
        <v>1450</v>
      </c>
      <c r="C90" s="161"/>
      <c r="D90" s="161"/>
      <c r="E90" s="161"/>
      <c r="F90" s="161"/>
      <c r="G90" s="161"/>
      <c r="H90" s="161"/>
      <c r="I90" s="161"/>
      <c r="J90" s="181"/>
      <c r="K90" s="187"/>
      <c r="L90" s="182"/>
      <c r="M90" s="132"/>
      <c r="N90" s="219"/>
    </row>
    <row r="91" spans="1:14" s="193" customFormat="1" ht="15" x14ac:dyDescent="0.2">
      <c r="A91" s="159"/>
      <c r="B91" s="164" t="s">
        <v>1422</v>
      </c>
      <c r="C91" s="161">
        <v>11</v>
      </c>
      <c r="D91" s="161">
        <v>12</v>
      </c>
      <c r="E91" s="161">
        <v>14</v>
      </c>
      <c r="F91" s="161">
        <v>15</v>
      </c>
      <c r="G91" s="161">
        <v>15</v>
      </c>
      <c r="H91" s="161">
        <v>15</v>
      </c>
      <c r="I91" s="161">
        <v>15</v>
      </c>
      <c r="J91" s="95"/>
      <c r="K91" s="132"/>
      <c r="L91" s="188"/>
      <c r="M91" s="3"/>
      <c r="N91" s="219"/>
    </row>
    <row r="92" spans="1:14" s="193" customFormat="1" ht="14" x14ac:dyDescent="0.2"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</row>
    <row r="93" spans="1:14" s="2" customFormat="1" ht="14.25" customHeight="1" x14ac:dyDescent="0.2">
      <c r="A93" s="165"/>
      <c r="B93" s="128" t="s">
        <v>32</v>
      </c>
      <c r="C93" s="166">
        <f t="shared" ref="C93:M93" si="4">SUM(C3:C92)</f>
        <v>1947</v>
      </c>
      <c r="D93" s="184">
        <f t="shared" si="4"/>
        <v>1923</v>
      </c>
      <c r="E93" s="184">
        <f t="shared" si="4"/>
        <v>1874</v>
      </c>
      <c r="F93" s="184">
        <f t="shared" si="4"/>
        <v>1805</v>
      </c>
      <c r="G93" s="183">
        <f t="shared" si="4"/>
        <v>1857</v>
      </c>
      <c r="H93" s="184">
        <f t="shared" si="4"/>
        <v>1803</v>
      </c>
      <c r="I93" s="184">
        <f t="shared" si="4"/>
        <v>1770</v>
      </c>
      <c r="J93" s="184">
        <f t="shared" si="4"/>
        <v>1769</v>
      </c>
      <c r="K93" s="184">
        <f t="shared" si="4"/>
        <v>1719</v>
      </c>
      <c r="L93" s="183">
        <f t="shared" si="4"/>
        <v>1763</v>
      </c>
      <c r="M93" s="166">
        <f t="shared" si="4"/>
        <v>44</v>
      </c>
      <c r="N93" s="219">
        <f>(L93/K93)-1</f>
        <v>2.5596276905177406E-2</v>
      </c>
    </row>
    <row r="94" spans="1:14" s="2" customFormat="1" ht="14.25" customHeight="1" x14ac:dyDescent="0.2">
      <c r="A94" s="165"/>
      <c r="B94" s="128"/>
      <c r="C94" s="166"/>
      <c r="D94" s="166">
        <f t="shared" ref="D94:J94" si="5">SUM(D93-C93)</f>
        <v>-24</v>
      </c>
      <c r="E94" s="166">
        <f t="shared" si="5"/>
        <v>-49</v>
      </c>
      <c r="F94" s="166">
        <f t="shared" si="5"/>
        <v>-69</v>
      </c>
      <c r="G94" s="166">
        <f t="shared" si="5"/>
        <v>52</v>
      </c>
      <c r="H94" s="166">
        <f t="shared" si="5"/>
        <v>-54</v>
      </c>
      <c r="I94" s="166">
        <f t="shared" si="5"/>
        <v>-33</v>
      </c>
      <c r="J94" s="166">
        <f t="shared" si="5"/>
        <v>-1</v>
      </c>
      <c r="K94" s="166">
        <f t="shared" ref="K94" si="6">SUM(K93-J93)</f>
        <v>-50</v>
      </c>
      <c r="L94" s="166">
        <f t="shared" ref="L94" si="7">SUM(L93-K93)</f>
        <v>44</v>
      </c>
      <c r="M94" s="166"/>
      <c r="N94" s="3"/>
    </row>
    <row r="95" spans="1:14" s="2" customFormat="1" ht="14.25" customHeight="1" x14ac:dyDescent="0.2">
      <c r="A95" s="165"/>
      <c r="C95" s="16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s="2" customFormat="1" ht="14.25" customHeight="1" x14ac:dyDescent="0.2">
      <c r="A96" s="165"/>
      <c r="C96" s="166"/>
      <c r="D96" s="166"/>
      <c r="E96" s="166"/>
      <c r="F96" s="166"/>
      <c r="G96" s="166"/>
      <c r="H96" s="166"/>
      <c r="I96" s="166"/>
      <c r="J96" s="166"/>
      <c r="K96" s="166"/>
      <c r="L96" s="3"/>
      <c r="M96" s="3"/>
      <c r="N96" s="3"/>
    </row>
    <row r="97" spans="2:14" s="2" customFormat="1" ht="14.25" customHeight="1" x14ac:dyDescent="0.2">
      <c r="B97" s="169" t="s">
        <v>38</v>
      </c>
      <c r="C97" s="28"/>
      <c r="D97" s="28"/>
      <c r="E97" s="28"/>
      <c r="F97" s="3"/>
      <c r="G97" s="3"/>
      <c r="H97" s="3"/>
      <c r="I97" s="3"/>
      <c r="J97" s="3"/>
      <c r="K97" s="3"/>
      <c r="L97" s="3"/>
      <c r="M97" s="3"/>
      <c r="N97" s="3"/>
    </row>
    <row r="98" spans="2:14" s="2" customFormat="1" ht="14.25" customHeight="1" x14ac:dyDescent="0.2">
      <c r="B98" s="170" t="s">
        <v>39</v>
      </c>
      <c r="C98" s="76"/>
      <c r="D98" s="76"/>
      <c r="E98" s="76"/>
      <c r="M98" s="3"/>
    </row>
    <row r="99" spans="2:14" s="2" customFormat="1" ht="14.25" customHeight="1" x14ac:dyDescent="0.2">
      <c r="B99" s="171" t="s">
        <v>40</v>
      </c>
      <c r="C99" s="76"/>
      <c r="D99" s="76"/>
      <c r="E99" s="76"/>
      <c r="M99" s="3"/>
    </row>
    <row r="100" spans="2:14" s="2" customFormat="1" ht="14.25" customHeight="1" x14ac:dyDescent="0.2">
      <c r="B100" s="172" t="s">
        <v>41</v>
      </c>
      <c r="C100" s="76"/>
      <c r="D100" s="76"/>
      <c r="E100" s="76"/>
      <c r="M100" s="3"/>
    </row>
    <row r="101" spans="2:14" s="2" customFormat="1" ht="14.25" customHeight="1" x14ac:dyDescent="0.2">
      <c r="B101" s="173" t="s">
        <v>42</v>
      </c>
      <c r="M101" s="3"/>
    </row>
    <row r="102" spans="2:14" s="15" customFormat="1" ht="14.25" customHeight="1" x14ac:dyDescent="0.2">
      <c r="B102" s="174" t="s">
        <v>43</v>
      </c>
      <c r="M102" s="106"/>
    </row>
    <row r="103" spans="2:14" s="15" customFormat="1" ht="14.25" customHeight="1" x14ac:dyDescent="0.2">
      <c r="M103" s="106"/>
    </row>
  </sheetData>
  <sortState xmlns:xlrd2="http://schemas.microsoft.com/office/spreadsheetml/2017/richdata2" ref="A3:N91">
    <sortCondition descending="1" ref="N61"/>
  </sortState>
  <pageMargins left="0.7" right="0.7" top="0.75" bottom="0.75" header="0.3" footer="0.3"/>
  <pageSetup orientation="portrait" r:id="rId1"/>
  <ignoredErrors>
    <ignoredError sqref="K6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O64"/>
  <sheetViews>
    <sheetView workbookViewId="0"/>
  </sheetViews>
  <sheetFormatPr baseColWidth="10" defaultColWidth="8.83203125" defaultRowHeight="13" x14ac:dyDescent="0.15"/>
  <cols>
    <col min="2" max="2" width="35.1640625" customWidth="1"/>
    <col min="3" max="10" width="8.5" customWidth="1"/>
    <col min="11" max="11" width="7.6640625" customWidth="1"/>
    <col min="12" max="12" width="12.6640625" customWidth="1"/>
  </cols>
  <sheetData>
    <row r="1" spans="1:14" s="2" customFormat="1" ht="15" x14ac:dyDescent="0.2">
      <c r="B1" s="109" t="s">
        <v>122</v>
      </c>
      <c r="H1" s="3"/>
      <c r="I1" s="3"/>
      <c r="J1" s="11"/>
      <c r="K1" s="11"/>
      <c r="L1" s="12"/>
      <c r="M1" s="11"/>
      <c r="N1" s="110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5" x14ac:dyDescent="0.2">
      <c r="A3" s="19">
        <v>1457</v>
      </c>
      <c r="B3" s="111" t="s">
        <v>150</v>
      </c>
      <c r="C3" s="224">
        <v>41</v>
      </c>
      <c r="D3" s="224">
        <v>38</v>
      </c>
      <c r="E3" s="224">
        <v>35</v>
      </c>
      <c r="F3" s="224">
        <v>39</v>
      </c>
      <c r="G3" s="224">
        <v>37</v>
      </c>
      <c r="H3" s="3">
        <v>36</v>
      </c>
      <c r="I3" s="3">
        <v>28</v>
      </c>
      <c r="J3" s="218">
        <v>28</v>
      </c>
      <c r="K3" s="264">
        <f>VLOOKUP(A3,'[1]District Growth'!$A:$J,5,FALSE)</f>
        <v>25</v>
      </c>
      <c r="L3" s="95">
        <f>VLOOKUP(A3,'[1]District Growth'!$A:$K,6,FALSE)</f>
        <v>28</v>
      </c>
      <c r="M3" s="3">
        <f t="shared" ref="M3:M43" si="0">L3-K3</f>
        <v>3</v>
      </c>
      <c r="N3" s="219">
        <f t="shared" ref="N3:N43" si="1">(L3/K3)-1</f>
        <v>0.12000000000000011</v>
      </c>
    </row>
    <row r="4" spans="1:14" s="2" customFormat="1" ht="15" x14ac:dyDescent="0.2">
      <c r="A4" s="19">
        <v>1447</v>
      </c>
      <c r="B4" s="111" t="s">
        <v>139</v>
      </c>
      <c r="C4" s="224">
        <v>26</v>
      </c>
      <c r="D4" s="224">
        <v>25</v>
      </c>
      <c r="E4" s="224">
        <v>23</v>
      </c>
      <c r="F4" s="224">
        <v>20</v>
      </c>
      <c r="G4" s="224">
        <v>17</v>
      </c>
      <c r="H4" s="3">
        <v>21</v>
      </c>
      <c r="I4" s="3">
        <v>21</v>
      </c>
      <c r="J4" s="218">
        <v>19</v>
      </c>
      <c r="K4" s="264">
        <f>VLOOKUP(A4,'[1]District Growth'!$A:$J,5,FALSE)</f>
        <v>21</v>
      </c>
      <c r="L4" s="95">
        <f>VLOOKUP(A4,'[1]District Growth'!$A:$K,6,FALSE)</f>
        <v>23</v>
      </c>
      <c r="M4" s="3">
        <f t="shared" si="0"/>
        <v>2</v>
      </c>
      <c r="N4" s="219">
        <f t="shared" si="1"/>
        <v>9.5238095238095344E-2</v>
      </c>
    </row>
    <row r="5" spans="1:14" s="2" customFormat="1" ht="15" x14ac:dyDescent="0.2">
      <c r="A5" s="19">
        <v>61387</v>
      </c>
      <c r="B5" s="111" t="s">
        <v>145</v>
      </c>
      <c r="C5" s="224">
        <v>28</v>
      </c>
      <c r="D5" s="224">
        <v>28</v>
      </c>
      <c r="E5" s="224">
        <v>26</v>
      </c>
      <c r="F5" s="224">
        <v>24</v>
      </c>
      <c r="G5" s="224">
        <v>30</v>
      </c>
      <c r="H5" s="3">
        <v>27</v>
      </c>
      <c r="I5" s="3">
        <v>24</v>
      </c>
      <c r="J5" s="218">
        <v>26</v>
      </c>
      <c r="K5" s="264">
        <f>VLOOKUP(A5,'[1]District Growth'!$A:$J,5,FALSE)</f>
        <v>25</v>
      </c>
      <c r="L5" s="95">
        <f>VLOOKUP(A5,'[1]District Growth'!$A:$K,6,FALSE)</f>
        <v>27</v>
      </c>
      <c r="M5" s="3">
        <f t="shared" si="0"/>
        <v>2</v>
      </c>
      <c r="N5" s="219">
        <f t="shared" si="1"/>
        <v>8.0000000000000071E-2</v>
      </c>
    </row>
    <row r="6" spans="1:14" s="2" customFormat="1" ht="15" x14ac:dyDescent="0.2">
      <c r="A6" s="19">
        <v>1433</v>
      </c>
      <c r="B6" s="111" t="s">
        <v>131</v>
      </c>
      <c r="C6" s="224">
        <v>12</v>
      </c>
      <c r="D6" s="224">
        <v>12</v>
      </c>
      <c r="E6" s="224">
        <v>11</v>
      </c>
      <c r="F6" s="224">
        <v>11</v>
      </c>
      <c r="G6" s="224">
        <v>13</v>
      </c>
      <c r="H6" s="3">
        <v>14</v>
      </c>
      <c r="I6" s="3">
        <v>13</v>
      </c>
      <c r="J6" s="218">
        <v>13</v>
      </c>
      <c r="K6" s="264">
        <f>VLOOKUP(A6,'[1]District Growth'!$A:$J,5,FALSE)</f>
        <v>13</v>
      </c>
      <c r="L6" s="95">
        <f>VLOOKUP(A6,'[1]District Growth'!$A:$K,6,FALSE)</f>
        <v>14</v>
      </c>
      <c r="M6" s="3">
        <f t="shared" si="0"/>
        <v>1</v>
      </c>
      <c r="N6" s="219">
        <f t="shared" si="1"/>
        <v>7.6923076923076872E-2</v>
      </c>
    </row>
    <row r="7" spans="1:14" s="2" customFormat="1" ht="15" x14ac:dyDescent="0.2">
      <c r="A7" s="19">
        <v>1434</v>
      </c>
      <c r="B7" s="111" t="s">
        <v>135</v>
      </c>
      <c r="C7" s="224">
        <v>19</v>
      </c>
      <c r="D7" s="224">
        <v>18</v>
      </c>
      <c r="E7" s="224">
        <v>19</v>
      </c>
      <c r="F7" s="224">
        <v>19</v>
      </c>
      <c r="G7" s="224">
        <v>23</v>
      </c>
      <c r="H7" s="3">
        <v>22</v>
      </c>
      <c r="I7" s="3">
        <v>21</v>
      </c>
      <c r="J7" s="218">
        <v>17</v>
      </c>
      <c r="K7" s="264">
        <f>VLOOKUP(A7,'[1]District Growth'!$A:$J,5,FALSE)</f>
        <v>17</v>
      </c>
      <c r="L7" s="95">
        <f>VLOOKUP(A7,'[1]District Growth'!$A:$K,6,FALSE)</f>
        <v>18</v>
      </c>
      <c r="M7" s="3">
        <f t="shared" si="0"/>
        <v>1</v>
      </c>
      <c r="N7" s="219">
        <f t="shared" si="1"/>
        <v>5.8823529411764719E-2</v>
      </c>
    </row>
    <row r="8" spans="1:14" s="2" customFormat="1" ht="15" x14ac:dyDescent="0.2">
      <c r="A8" s="19">
        <v>1435</v>
      </c>
      <c r="B8" s="111" t="s">
        <v>136</v>
      </c>
      <c r="C8" s="224">
        <v>16</v>
      </c>
      <c r="D8" s="224">
        <v>14</v>
      </c>
      <c r="E8" s="224">
        <v>14</v>
      </c>
      <c r="F8" s="224">
        <v>14</v>
      </c>
      <c r="G8" s="224">
        <v>15</v>
      </c>
      <c r="H8" s="3">
        <v>14</v>
      </c>
      <c r="I8" s="3">
        <v>15</v>
      </c>
      <c r="J8" s="218">
        <v>14</v>
      </c>
      <c r="K8" s="264">
        <f>VLOOKUP(A8,'[1]District Growth'!$A:$J,5,FALSE)</f>
        <v>18</v>
      </c>
      <c r="L8" s="95">
        <f>VLOOKUP(A8,'[1]District Growth'!$A:$K,6,FALSE)</f>
        <v>19</v>
      </c>
      <c r="M8" s="3">
        <f t="shared" si="0"/>
        <v>1</v>
      </c>
      <c r="N8" s="219">
        <f t="shared" si="1"/>
        <v>5.555555555555558E-2</v>
      </c>
    </row>
    <row r="9" spans="1:14" s="2" customFormat="1" ht="15" x14ac:dyDescent="0.2">
      <c r="A9" s="19">
        <v>1429</v>
      </c>
      <c r="B9" s="111" t="s">
        <v>125</v>
      </c>
      <c r="C9" s="224">
        <v>34</v>
      </c>
      <c r="D9" s="224">
        <v>34</v>
      </c>
      <c r="E9" s="224">
        <v>38</v>
      </c>
      <c r="F9" s="224">
        <v>40</v>
      </c>
      <c r="G9" s="224">
        <v>37</v>
      </c>
      <c r="H9" s="3">
        <v>37</v>
      </c>
      <c r="I9" s="3">
        <v>38</v>
      </c>
      <c r="J9" s="218">
        <v>44</v>
      </c>
      <c r="K9" s="264">
        <f>VLOOKUP(A9,'[1]District Growth'!$A:$J,5,FALSE)</f>
        <v>41</v>
      </c>
      <c r="L9" s="95">
        <f>VLOOKUP(A9,'[1]District Growth'!$A:$K,6,FALSE)</f>
        <v>43</v>
      </c>
      <c r="M9" s="3">
        <f t="shared" si="0"/>
        <v>2</v>
      </c>
      <c r="N9" s="219">
        <f t="shared" si="1"/>
        <v>4.8780487804878092E-2</v>
      </c>
    </row>
    <row r="10" spans="1:14" s="2" customFormat="1" ht="15" x14ac:dyDescent="0.2">
      <c r="A10" s="19">
        <v>1470</v>
      </c>
      <c r="B10" s="111" t="s">
        <v>157</v>
      </c>
      <c r="C10" s="224">
        <v>40</v>
      </c>
      <c r="D10" s="224">
        <v>36</v>
      </c>
      <c r="E10" s="224">
        <v>32</v>
      </c>
      <c r="F10" s="224">
        <v>30</v>
      </c>
      <c r="G10" s="224">
        <v>26</v>
      </c>
      <c r="H10" s="3">
        <v>30</v>
      </c>
      <c r="I10" s="3">
        <v>23</v>
      </c>
      <c r="J10" s="218">
        <v>23</v>
      </c>
      <c r="K10" s="264">
        <f>VLOOKUP(A10,'[1]District Growth'!$A:$J,5,FALSE)</f>
        <v>23</v>
      </c>
      <c r="L10" s="95">
        <f>VLOOKUP(A10,'[1]District Growth'!$A:$K,6,FALSE)</f>
        <v>24</v>
      </c>
      <c r="M10" s="3">
        <f t="shared" si="0"/>
        <v>1</v>
      </c>
      <c r="N10" s="219">
        <f t="shared" si="1"/>
        <v>4.3478260869565188E-2</v>
      </c>
    </row>
    <row r="11" spans="1:14" s="2" customFormat="1" ht="15" x14ac:dyDescent="0.2">
      <c r="A11" s="19">
        <v>1432</v>
      </c>
      <c r="B11" s="111" t="s">
        <v>161</v>
      </c>
      <c r="C11" s="224">
        <v>35</v>
      </c>
      <c r="D11" s="224">
        <v>33</v>
      </c>
      <c r="E11" s="224">
        <v>30</v>
      </c>
      <c r="F11" s="224">
        <v>29</v>
      </c>
      <c r="G11" s="224">
        <v>29</v>
      </c>
      <c r="H11" s="3">
        <v>25</v>
      </c>
      <c r="I11" s="3">
        <v>26</v>
      </c>
      <c r="J11" s="218">
        <v>25</v>
      </c>
      <c r="K11" s="264">
        <f>VLOOKUP(A11,'[1]District Growth'!$A:$J,5,FALSE)</f>
        <v>25</v>
      </c>
      <c r="L11" s="95">
        <f>VLOOKUP(A11,'[1]District Growth'!$A:$K,6,FALSE)</f>
        <v>26</v>
      </c>
      <c r="M11" s="3">
        <f t="shared" si="0"/>
        <v>1</v>
      </c>
      <c r="N11" s="219">
        <f t="shared" si="1"/>
        <v>4.0000000000000036E-2</v>
      </c>
    </row>
    <row r="12" spans="1:14" s="2" customFormat="1" ht="15" x14ac:dyDescent="0.2">
      <c r="A12" s="19">
        <v>30654</v>
      </c>
      <c r="B12" s="111" t="s">
        <v>134</v>
      </c>
      <c r="C12" s="224">
        <v>27</v>
      </c>
      <c r="D12" s="224">
        <v>26</v>
      </c>
      <c r="E12" s="224">
        <v>25</v>
      </c>
      <c r="F12" s="224">
        <v>27</v>
      </c>
      <c r="G12" s="224">
        <v>28</v>
      </c>
      <c r="H12" s="3">
        <v>30</v>
      </c>
      <c r="I12" s="3">
        <v>27</v>
      </c>
      <c r="J12" s="218">
        <v>23</v>
      </c>
      <c r="K12" s="264">
        <f>VLOOKUP(A12,'[1]District Growth'!$A:$J,5,FALSE)</f>
        <v>26</v>
      </c>
      <c r="L12" s="95">
        <f>VLOOKUP(A12,'[1]District Growth'!$A:$K,6,FALSE)</f>
        <v>27</v>
      </c>
      <c r="M12" s="3">
        <f t="shared" si="0"/>
        <v>1</v>
      </c>
      <c r="N12" s="219">
        <f t="shared" si="1"/>
        <v>3.8461538461538547E-2</v>
      </c>
    </row>
    <row r="13" spans="1:14" s="2" customFormat="1" ht="15" x14ac:dyDescent="0.2">
      <c r="A13" s="19">
        <v>1443</v>
      </c>
      <c r="B13" s="111" t="s">
        <v>45</v>
      </c>
      <c r="C13" s="224">
        <v>45</v>
      </c>
      <c r="D13" s="224">
        <v>47</v>
      </c>
      <c r="E13" s="224">
        <v>48</v>
      </c>
      <c r="F13" s="224">
        <v>47</v>
      </c>
      <c r="G13" s="224">
        <v>43</v>
      </c>
      <c r="H13" s="3">
        <v>45</v>
      </c>
      <c r="I13" s="3">
        <v>38</v>
      </c>
      <c r="J13" s="218">
        <v>39</v>
      </c>
      <c r="K13" s="264">
        <f>VLOOKUP(A13,'[1]District Growth'!$A:$J,5,FALSE)</f>
        <v>36</v>
      </c>
      <c r="L13" s="95">
        <f>VLOOKUP(A13,'[1]District Growth'!$A:$K,6,FALSE)</f>
        <v>37</v>
      </c>
      <c r="M13" s="3">
        <f t="shared" si="0"/>
        <v>1</v>
      </c>
      <c r="N13" s="219">
        <f t="shared" si="1"/>
        <v>2.7777777777777679E-2</v>
      </c>
    </row>
    <row r="14" spans="1:14" s="2" customFormat="1" ht="15" x14ac:dyDescent="0.2">
      <c r="A14" s="19">
        <v>1469</v>
      </c>
      <c r="B14" s="111" t="s">
        <v>159</v>
      </c>
      <c r="C14" s="224">
        <v>38</v>
      </c>
      <c r="D14" s="224">
        <v>40</v>
      </c>
      <c r="E14" s="224">
        <v>39</v>
      </c>
      <c r="F14" s="224">
        <v>42</v>
      </c>
      <c r="G14" s="224">
        <v>41</v>
      </c>
      <c r="H14" s="3">
        <v>44</v>
      </c>
      <c r="I14" s="3">
        <v>45</v>
      </c>
      <c r="J14" s="218">
        <v>43</v>
      </c>
      <c r="K14" s="264">
        <f>VLOOKUP(A14,'[1]District Growth'!$A:$J,5,FALSE)</f>
        <v>39</v>
      </c>
      <c r="L14" s="95">
        <f>VLOOKUP(A14,'[1]District Growth'!$A:$K,6,FALSE)</f>
        <v>40</v>
      </c>
      <c r="M14" s="3">
        <f t="shared" si="0"/>
        <v>1</v>
      </c>
      <c r="N14" s="219">
        <f t="shared" si="1"/>
        <v>2.564102564102555E-2</v>
      </c>
    </row>
    <row r="15" spans="1:14" s="2" customFormat="1" ht="15" x14ac:dyDescent="0.2">
      <c r="A15" s="19">
        <v>1462</v>
      </c>
      <c r="B15" s="111" t="s">
        <v>128</v>
      </c>
      <c r="C15" s="224">
        <v>94</v>
      </c>
      <c r="D15" s="224">
        <v>95</v>
      </c>
      <c r="E15" s="224">
        <v>77</v>
      </c>
      <c r="F15" s="224">
        <v>81</v>
      </c>
      <c r="G15" s="224">
        <v>94</v>
      </c>
      <c r="H15" s="3">
        <v>91</v>
      </c>
      <c r="I15" s="3">
        <v>85</v>
      </c>
      <c r="J15" s="218">
        <v>70</v>
      </c>
      <c r="K15" s="264">
        <f>VLOOKUP(A15,'[1]District Growth'!$A:$J,5,FALSE)</f>
        <v>68</v>
      </c>
      <c r="L15" s="95">
        <f>VLOOKUP(A15,'[1]District Growth'!$A:$K,6,FALSE)</f>
        <v>69</v>
      </c>
      <c r="M15" s="3">
        <f t="shared" si="0"/>
        <v>1</v>
      </c>
      <c r="N15" s="219">
        <f t="shared" si="1"/>
        <v>1.4705882352941124E-2</v>
      </c>
    </row>
    <row r="16" spans="1:14" s="2" customFormat="1" ht="15" x14ac:dyDescent="0.2">
      <c r="A16" s="19">
        <v>1430</v>
      </c>
      <c r="B16" s="113" t="s">
        <v>141</v>
      </c>
      <c r="C16" s="224">
        <v>38</v>
      </c>
      <c r="D16" s="224">
        <v>44</v>
      </c>
      <c r="E16" s="224">
        <v>39</v>
      </c>
      <c r="F16" s="224">
        <v>36</v>
      </c>
      <c r="G16" s="224">
        <v>34</v>
      </c>
      <c r="H16" s="3">
        <v>30</v>
      </c>
      <c r="I16" s="3">
        <v>30</v>
      </c>
      <c r="J16" s="218">
        <v>30</v>
      </c>
      <c r="K16" s="264">
        <f>VLOOKUP(A16,'[1]District Growth'!$A:$J,5,FALSE)</f>
        <v>29</v>
      </c>
      <c r="L16" s="95">
        <f>VLOOKUP(A16,'[1]District Growth'!$A:$K,6,FALSE)</f>
        <v>29</v>
      </c>
      <c r="M16" s="3">
        <f t="shared" si="0"/>
        <v>0</v>
      </c>
      <c r="N16" s="219">
        <f t="shared" si="1"/>
        <v>0</v>
      </c>
    </row>
    <row r="17" spans="1:14" s="2" customFormat="1" ht="15" x14ac:dyDescent="0.2">
      <c r="A17" s="19">
        <v>1437</v>
      </c>
      <c r="B17" s="113" t="s">
        <v>147</v>
      </c>
      <c r="C17" s="224">
        <v>10</v>
      </c>
      <c r="D17" s="224">
        <v>7</v>
      </c>
      <c r="E17" s="224">
        <v>5</v>
      </c>
      <c r="F17" s="224">
        <v>5</v>
      </c>
      <c r="G17" s="224">
        <v>5</v>
      </c>
      <c r="H17" s="3">
        <v>5</v>
      </c>
      <c r="I17" s="3">
        <v>5</v>
      </c>
      <c r="J17" s="218">
        <v>5</v>
      </c>
      <c r="K17" s="264">
        <f>VLOOKUP(A17,'[1]District Growth'!$A:$J,5,FALSE)</f>
        <v>4</v>
      </c>
      <c r="L17" s="95">
        <f>VLOOKUP(A17,'[1]District Growth'!$A:$K,6,FALSE)</f>
        <v>4</v>
      </c>
      <c r="M17" s="3">
        <f t="shared" si="0"/>
        <v>0</v>
      </c>
      <c r="N17" s="219">
        <f t="shared" si="1"/>
        <v>0</v>
      </c>
    </row>
    <row r="18" spans="1:14" s="2" customFormat="1" ht="15" x14ac:dyDescent="0.2">
      <c r="A18" s="19">
        <v>1438</v>
      </c>
      <c r="B18" s="113" t="s">
        <v>129</v>
      </c>
      <c r="C18" s="224">
        <v>34</v>
      </c>
      <c r="D18" s="224">
        <v>29</v>
      </c>
      <c r="E18" s="224">
        <v>32</v>
      </c>
      <c r="F18" s="224">
        <v>28</v>
      </c>
      <c r="G18" s="224">
        <v>28</v>
      </c>
      <c r="H18" s="3">
        <v>31</v>
      </c>
      <c r="I18" s="3">
        <v>33</v>
      </c>
      <c r="J18" s="218">
        <v>34</v>
      </c>
      <c r="K18" s="264">
        <f>VLOOKUP(A18,'[1]District Growth'!$A:$J,5,FALSE)</f>
        <v>32</v>
      </c>
      <c r="L18" s="95">
        <f>VLOOKUP(A18,'[1]District Growth'!$A:$K,6,FALSE)</f>
        <v>32</v>
      </c>
      <c r="M18" s="3">
        <f t="shared" si="0"/>
        <v>0</v>
      </c>
      <c r="N18" s="219">
        <f t="shared" si="1"/>
        <v>0</v>
      </c>
    </row>
    <row r="19" spans="1:14" s="2" customFormat="1" ht="15" x14ac:dyDescent="0.2">
      <c r="A19" s="19">
        <v>1439</v>
      </c>
      <c r="B19" s="113" t="s">
        <v>144</v>
      </c>
      <c r="C19" s="224">
        <v>44</v>
      </c>
      <c r="D19" s="224">
        <v>47</v>
      </c>
      <c r="E19" s="224">
        <v>46</v>
      </c>
      <c r="F19" s="224">
        <v>43</v>
      </c>
      <c r="G19" s="224">
        <v>42</v>
      </c>
      <c r="H19" s="3">
        <v>40</v>
      </c>
      <c r="I19" s="3">
        <v>40</v>
      </c>
      <c r="J19" s="218">
        <v>41</v>
      </c>
      <c r="K19" s="264">
        <f>VLOOKUP(A19,'[1]District Growth'!$A:$J,5,FALSE)</f>
        <v>36</v>
      </c>
      <c r="L19" s="95">
        <f>VLOOKUP(A19,'[1]District Growth'!$A:$K,6,FALSE)</f>
        <v>36</v>
      </c>
      <c r="M19" s="3">
        <f t="shared" si="0"/>
        <v>0</v>
      </c>
      <c r="N19" s="219">
        <f t="shared" si="1"/>
        <v>0</v>
      </c>
    </row>
    <row r="20" spans="1:14" s="2" customFormat="1" ht="15" x14ac:dyDescent="0.2">
      <c r="A20" s="19">
        <v>1446</v>
      </c>
      <c r="B20" s="113" t="s">
        <v>138</v>
      </c>
      <c r="C20" s="224">
        <v>11</v>
      </c>
      <c r="D20" s="224">
        <v>9</v>
      </c>
      <c r="E20" s="224">
        <v>9</v>
      </c>
      <c r="F20" s="224">
        <v>11</v>
      </c>
      <c r="G20" s="224">
        <v>14</v>
      </c>
      <c r="H20" s="3">
        <v>14</v>
      </c>
      <c r="I20" s="3">
        <v>10</v>
      </c>
      <c r="J20" s="218">
        <v>12</v>
      </c>
      <c r="K20" s="264">
        <f>VLOOKUP(A20,'[1]District Growth'!$A:$J,5,FALSE)</f>
        <v>13</v>
      </c>
      <c r="L20" s="95">
        <f>VLOOKUP(A20,'[1]District Growth'!$A:$K,6,FALSE)</f>
        <v>13</v>
      </c>
      <c r="M20" s="3">
        <f t="shared" si="0"/>
        <v>0</v>
      </c>
      <c r="N20" s="219">
        <f t="shared" si="1"/>
        <v>0</v>
      </c>
    </row>
    <row r="21" spans="1:14" s="2" customFormat="1" ht="15" x14ac:dyDescent="0.2">
      <c r="A21" s="19">
        <v>1450</v>
      </c>
      <c r="B21" s="113" t="s">
        <v>142</v>
      </c>
      <c r="C21" s="224">
        <v>32</v>
      </c>
      <c r="D21" s="224">
        <v>30</v>
      </c>
      <c r="E21" s="224">
        <v>28</v>
      </c>
      <c r="F21" s="224">
        <v>29</v>
      </c>
      <c r="G21" s="224">
        <v>29</v>
      </c>
      <c r="H21" s="3">
        <v>29</v>
      </c>
      <c r="I21" s="3">
        <v>30</v>
      </c>
      <c r="J21" s="218">
        <v>27</v>
      </c>
      <c r="K21" s="264">
        <f>VLOOKUP(A21,'[1]District Growth'!$A:$J,5,FALSE)</f>
        <v>25</v>
      </c>
      <c r="L21" s="95">
        <f>VLOOKUP(A21,'[1]District Growth'!$A:$K,6,FALSE)</f>
        <v>25</v>
      </c>
      <c r="M21" s="3">
        <f t="shared" si="0"/>
        <v>0</v>
      </c>
      <c r="N21" s="219">
        <f t="shared" si="1"/>
        <v>0</v>
      </c>
    </row>
    <row r="22" spans="1:14" s="2" customFormat="1" ht="15" x14ac:dyDescent="0.2">
      <c r="A22" s="19">
        <v>1454</v>
      </c>
      <c r="B22" s="113" t="s">
        <v>143</v>
      </c>
      <c r="C22" s="224">
        <v>21</v>
      </c>
      <c r="D22" s="224">
        <v>22</v>
      </c>
      <c r="E22" s="224">
        <v>17</v>
      </c>
      <c r="F22" s="224">
        <v>12</v>
      </c>
      <c r="G22" s="224">
        <v>9</v>
      </c>
      <c r="H22" s="3">
        <v>8</v>
      </c>
      <c r="I22" s="3">
        <v>5</v>
      </c>
      <c r="J22" s="218">
        <v>1</v>
      </c>
      <c r="K22" s="264">
        <f>VLOOKUP(A22,'[1]District Growth'!$A:$J,5,FALSE)</f>
        <v>1</v>
      </c>
      <c r="L22" s="95">
        <f>VLOOKUP(A22,'[1]District Growth'!$A:$K,6,FALSE)</f>
        <v>1</v>
      </c>
      <c r="M22" s="3">
        <f t="shared" si="0"/>
        <v>0</v>
      </c>
      <c r="N22" s="219">
        <f t="shared" si="1"/>
        <v>0</v>
      </c>
    </row>
    <row r="23" spans="1:14" s="2" customFormat="1" ht="15" x14ac:dyDescent="0.2">
      <c r="A23" s="19">
        <v>1456</v>
      </c>
      <c r="B23" s="113" t="s">
        <v>146</v>
      </c>
      <c r="C23" s="224">
        <v>79</v>
      </c>
      <c r="D23" s="224">
        <v>78</v>
      </c>
      <c r="E23" s="224">
        <v>79</v>
      </c>
      <c r="F23" s="224">
        <v>65</v>
      </c>
      <c r="G23" s="224">
        <v>64</v>
      </c>
      <c r="H23" s="3">
        <v>65</v>
      </c>
      <c r="I23" s="3">
        <v>59</v>
      </c>
      <c r="J23" s="218">
        <v>56</v>
      </c>
      <c r="K23" s="264">
        <f>VLOOKUP(A23,'[1]District Growth'!$A:$J,5,FALSE)</f>
        <v>50</v>
      </c>
      <c r="L23" s="95">
        <f>VLOOKUP(A23,'[1]District Growth'!$A:$K,6,FALSE)</f>
        <v>50</v>
      </c>
      <c r="M23" s="3">
        <f t="shared" si="0"/>
        <v>0</v>
      </c>
      <c r="N23" s="219">
        <f t="shared" si="1"/>
        <v>0</v>
      </c>
    </row>
    <row r="24" spans="1:14" s="2" customFormat="1" ht="15" x14ac:dyDescent="0.2">
      <c r="A24" s="19">
        <v>1460</v>
      </c>
      <c r="B24" s="113" t="s">
        <v>127</v>
      </c>
      <c r="C24" s="224">
        <v>18</v>
      </c>
      <c r="D24" s="224">
        <v>18</v>
      </c>
      <c r="E24" s="224">
        <v>18</v>
      </c>
      <c r="F24" s="224">
        <v>22</v>
      </c>
      <c r="G24" s="224">
        <v>22</v>
      </c>
      <c r="H24" s="3">
        <v>19</v>
      </c>
      <c r="I24" s="3">
        <v>22</v>
      </c>
      <c r="J24" s="218">
        <v>17</v>
      </c>
      <c r="K24" s="264">
        <f>VLOOKUP(A24,'[1]District Growth'!$A:$J,5,FALSE)</f>
        <v>16</v>
      </c>
      <c r="L24" s="95">
        <f>VLOOKUP(A24,'[1]District Growth'!$A:$K,6,FALSE)</f>
        <v>16</v>
      </c>
      <c r="M24" s="3">
        <f t="shared" si="0"/>
        <v>0</v>
      </c>
      <c r="N24" s="219">
        <f t="shared" si="1"/>
        <v>0</v>
      </c>
    </row>
    <row r="25" spans="1:14" s="2" customFormat="1" ht="15" x14ac:dyDescent="0.2">
      <c r="A25" s="19">
        <v>1465</v>
      </c>
      <c r="B25" s="113" t="s">
        <v>148</v>
      </c>
      <c r="C25" s="224">
        <v>16</v>
      </c>
      <c r="D25" s="224">
        <v>15</v>
      </c>
      <c r="E25" s="224">
        <v>14</v>
      </c>
      <c r="F25" s="224">
        <v>14</v>
      </c>
      <c r="G25" s="224">
        <v>16</v>
      </c>
      <c r="H25" s="3">
        <v>15</v>
      </c>
      <c r="I25" s="3">
        <v>15</v>
      </c>
      <c r="J25" s="218">
        <v>15</v>
      </c>
      <c r="K25" s="264">
        <f>VLOOKUP(A25,'[1]District Growth'!$A:$J,5,FALSE)</f>
        <v>16</v>
      </c>
      <c r="L25" s="95">
        <f>VLOOKUP(A25,'[1]District Growth'!$A:$K,6,FALSE)</f>
        <v>16</v>
      </c>
      <c r="M25" s="3">
        <f t="shared" si="0"/>
        <v>0</v>
      </c>
      <c r="N25" s="219">
        <f t="shared" si="1"/>
        <v>0</v>
      </c>
    </row>
    <row r="26" spans="1:14" s="2" customFormat="1" ht="15" x14ac:dyDescent="0.2">
      <c r="A26" s="19">
        <v>22044</v>
      </c>
      <c r="B26" s="113" t="s">
        <v>126</v>
      </c>
      <c r="C26" s="224">
        <v>33</v>
      </c>
      <c r="D26" s="224">
        <v>33</v>
      </c>
      <c r="E26" s="224">
        <v>36</v>
      </c>
      <c r="F26" s="224">
        <v>32</v>
      </c>
      <c r="G26" s="224">
        <v>33</v>
      </c>
      <c r="H26" s="3">
        <v>31</v>
      </c>
      <c r="I26" s="3">
        <v>32</v>
      </c>
      <c r="J26" s="218">
        <v>30</v>
      </c>
      <c r="K26" s="264">
        <f>VLOOKUP(A26,'[1]District Growth'!$A:$J,5,FALSE)</f>
        <v>30</v>
      </c>
      <c r="L26" s="95">
        <f>VLOOKUP(A26,'[1]District Growth'!$A:$K,6,FALSE)</f>
        <v>30</v>
      </c>
      <c r="M26" s="3">
        <f t="shared" si="0"/>
        <v>0</v>
      </c>
      <c r="N26" s="219">
        <f t="shared" si="1"/>
        <v>0</v>
      </c>
    </row>
    <row r="27" spans="1:14" s="2" customFormat="1" ht="15" x14ac:dyDescent="0.2">
      <c r="A27" s="19">
        <v>1444</v>
      </c>
      <c r="B27" s="114" t="s">
        <v>130</v>
      </c>
      <c r="C27" s="224">
        <v>113</v>
      </c>
      <c r="D27" s="224">
        <v>106</v>
      </c>
      <c r="E27" s="224">
        <v>106</v>
      </c>
      <c r="F27" s="224">
        <v>109</v>
      </c>
      <c r="G27" s="224">
        <v>105</v>
      </c>
      <c r="H27" s="3">
        <v>98</v>
      </c>
      <c r="I27" s="3">
        <v>98</v>
      </c>
      <c r="J27" s="218">
        <v>104</v>
      </c>
      <c r="K27" s="264">
        <f>VLOOKUP(A27,'[1]District Growth'!$A:$J,5,FALSE)</f>
        <v>100</v>
      </c>
      <c r="L27" s="95">
        <f>VLOOKUP(A27,'[1]District Growth'!$A:$K,6,FALSE)</f>
        <v>99</v>
      </c>
      <c r="M27" s="3">
        <f t="shared" si="0"/>
        <v>-1</v>
      </c>
      <c r="N27" s="219">
        <f t="shared" si="1"/>
        <v>-1.0000000000000009E-2</v>
      </c>
    </row>
    <row r="28" spans="1:14" s="2" customFormat="1" ht="15" x14ac:dyDescent="0.2">
      <c r="A28" s="19">
        <v>1458</v>
      </c>
      <c r="B28" s="114" t="s">
        <v>154</v>
      </c>
      <c r="C28" s="224">
        <v>100</v>
      </c>
      <c r="D28" s="224">
        <v>96</v>
      </c>
      <c r="E28" s="224">
        <v>87</v>
      </c>
      <c r="F28" s="224">
        <v>92</v>
      </c>
      <c r="G28" s="224">
        <v>104</v>
      </c>
      <c r="H28" s="3">
        <v>93</v>
      </c>
      <c r="I28" s="3">
        <v>97</v>
      </c>
      <c r="J28" s="218">
        <v>96</v>
      </c>
      <c r="K28" s="264">
        <f>VLOOKUP(A28,'[1]District Growth'!$A:$J,5,FALSE)</f>
        <v>95</v>
      </c>
      <c r="L28" s="95">
        <f>VLOOKUP(A28,'[1]District Growth'!$A:$K,6,FALSE)</f>
        <v>94</v>
      </c>
      <c r="M28" s="3">
        <f t="shared" si="0"/>
        <v>-1</v>
      </c>
      <c r="N28" s="219">
        <f t="shared" si="1"/>
        <v>-1.0526315789473717E-2</v>
      </c>
    </row>
    <row r="29" spans="1:14" s="2" customFormat="1" ht="15" x14ac:dyDescent="0.2">
      <c r="A29" s="19">
        <v>1459</v>
      </c>
      <c r="B29" s="114" t="s">
        <v>152</v>
      </c>
      <c r="C29" s="224">
        <v>83</v>
      </c>
      <c r="D29" s="224">
        <v>81</v>
      </c>
      <c r="E29" s="224">
        <v>77</v>
      </c>
      <c r="F29" s="224">
        <v>74</v>
      </c>
      <c r="G29" s="224">
        <v>71</v>
      </c>
      <c r="H29" s="3">
        <v>64</v>
      </c>
      <c r="I29" s="3">
        <v>57</v>
      </c>
      <c r="J29" s="218">
        <v>55</v>
      </c>
      <c r="K29" s="264">
        <f>VLOOKUP(A29,'[1]District Growth'!$A:$J,5,FALSE)</f>
        <v>61</v>
      </c>
      <c r="L29" s="95">
        <f>VLOOKUP(A29,'[1]District Growth'!$A:$K,6,FALSE)</f>
        <v>60</v>
      </c>
      <c r="M29" s="3">
        <f t="shared" si="0"/>
        <v>-1</v>
      </c>
      <c r="N29" s="219">
        <f t="shared" si="1"/>
        <v>-1.6393442622950838E-2</v>
      </c>
    </row>
    <row r="30" spans="1:14" s="2" customFormat="1" ht="15" x14ac:dyDescent="0.2">
      <c r="A30" s="19">
        <v>1455</v>
      </c>
      <c r="B30" s="114" t="s">
        <v>124</v>
      </c>
      <c r="C30" s="224">
        <v>41</v>
      </c>
      <c r="D30" s="224">
        <v>37</v>
      </c>
      <c r="E30" s="224">
        <v>39</v>
      </c>
      <c r="F30" s="224">
        <v>38</v>
      </c>
      <c r="G30" s="224">
        <v>31</v>
      </c>
      <c r="H30" s="3">
        <v>31</v>
      </c>
      <c r="I30" s="3">
        <v>37</v>
      </c>
      <c r="J30" s="218">
        <v>36</v>
      </c>
      <c r="K30" s="264">
        <f>VLOOKUP(A30,'[1]District Growth'!$A:$J,5,FALSE)</f>
        <v>36</v>
      </c>
      <c r="L30" s="95">
        <f>VLOOKUP(A30,'[1]District Growth'!$A:$K,6,FALSE)</f>
        <v>35</v>
      </c>
      <c r="M30" s="3">
        <f t="shared" si="0"/>
        <v>-1</v>
      </c>
      <c r="N30" s="219">
        <f t="shared" si="1"/>
        <v>-2.777777777777779E-2</v>
      </c>
    </row>
    <row r="31" spans="1:14" s="2" customFormat="1" ht="15" x14ac:dyDescent="0.2">
      <c r="A31" s="19">
        <v>1466</v>
      </c>
      <c r="B31" s="114" t="s">
        <v>158</v>
      </c>
      <c r="C31" s="224">
        <v>72</v>
      </c>
      <c r="D31" s="224">
        <v>71</v>
      </c>
      <c r="E31" s="224">
        <v>74</v>
      </c>
      <c r="F31" s="224">
        <v>65</v>
      </c>
      <c r="G31" s="224">
        <v>70</v>
      </c>
      <c r="H31" s="3">
        <v>80</v>
      </c>
      <c r="I31" s="3">
        <v>76</v>
      </c>
      <c r="J31" s="218">
        <v>75</v>
      </c>
      <c r="K31" s="264">
        <f>VLOOKUP(A31,'[1]District Growth'!$A:$J,5,FALSE)</f>
        <v>71</v>
      </c>
      <c r="L31" s="95">
        <f>VLOOKUP(A31,'[1]District Growth'!$A:$K,6,FALSE)</f>
        <v>69</v>
      </c>
      <c r="M31" s="3">
        <f t="shared" si="0"/>
        <v>-2</v>
      </c>
      <c r="N31" s="219">
        <f t="shared" si="1"/>
        <v>-2.8169014084507005E-2</v>
      </c>
    </row>
    <row r="32" spans="1:14" s="2" customFormat="1" ht="15" x14ac:dyDescent="0.2">
      <c r="A32" s="19">
        <v>1448</v>
      </c>
      <c r="B32" s="114" t="s">
        <v>140</v>
      </c>
      <c r="C32" s="224">
        <v>32</v>
      </c>
      <c r="D32" s="224">
        <v>36</v>
      </c>
      <c r="E32" s="224">
        <v>33</v>
      </c>
      <c r="F32" s="224">
        <v>33</v>
      </c>
      <c r="G32" s="224">
        <v>30</v>
      </c>
      <c r="H32" s="3">
        <v>28</v>
      </c>
      <c r="I32" s="3">
        <v>32</v>
      </c>
      <c r="J32" s="218">
        <v>31</v>
      </c>
      <c r="K32" s="264">
        <f>VLOOKUP(A32,'[1]District Growth'!$A:$J,5,FALSE)</f>
        <v>33</v>
      </c>
      <c r="L32" s="95">
        <f>VLOOKUP(A32,'[1]District Growth'!$A:$K,6,FALSE)</f>
        <v>32</v>
      </c>
      <c r="M32" s="3">
        <f t="shared" si="0"/>
        <v>-1</v>
      </c>
      <c r="N32" s="219">
        <f t="shared" si="1"/>
        <v>-3.0303030303030276E-2</v>
      </c>
    </row>
    <row r="33" spans="1:14" s="2" customFormat="1" ht="15" x14ac:dyDescent="0.2">
      <c r="A33" s="19">
        <v>1453</v>
      </c>
      <c r="B33" s="114" t="s">
        <v>149</v>
      </c>
      <c r="C33" s="224">
        <v>37</v>
      </c>
      <c r="D33" s="224">
        <v>37</v>
      </c>
      <c r="E33" s="224">
        <v>35</v>
      </c>
      <c r="F33" s="224">
        <v>39</v>
      </c>
      <c r="G33" s="224">
        <v>36</v>
      </c>
      <c r="H33" s="3">
        <v>30</v>
      </c>
      <c r="I33" s="3">
        <v>36</v>
      </c>
      <c r="J33" s="218">
        <v>36</v>
      </c>
      <c r="K33" s="264">
        <f>VLOOKUP(A33,'[1]District Growth'!$A:$J,5,FALSE)</f>
        <v>31</v>
      </c>
      <c r="L33" s="95">
        <f>VLOOKUP(A33,'[1]District Growth'!$A:$K,6,FALSE)</f>
        <v>30</v>
      </c>
      <c r="M33" s="3">
        <f t="shared" si="0"/>
        <v>-1</v>
      </c>
      <c r="N33" s="219">
        <f t="shared" si="1"/>
        <v>-3.2258064516129004E-2</v>
      </c>
    </row>
    <row r="34" spans="1:14" s="2" customFormat="1" ht="15" x14ac:dyDescent="0.2">
      <c r="A34" s="19">
        <v>82754</v>
      </c>
      <c r="B34" s="114" t="s">
        <v>153</v>
      </c>
      <c r="C34" s="224">
        <v>35</v>
      </c>
      <c r="D34" s="224">
        <v>32</v>
      </c>
      <c r="E34" s="224">
        <v>23</v>
      </c>
      <c r="F34" s="224">
        <v>34</v>
      </c>
      <c r="G34" s="224">
        <v>35</v>
      </c>
      <c r="H34" s="3">
        <v>41</v>
      </c>
      <c r="I34" s="3">
        <v>37</v>
      </c>
      <c r="J34" s="218">
        <v>35</v>
      </c>
      <c r="K34" s="264">
        <f>VLOOKUP(A34,'[1]District Growth'!$A:$J,5,FALSE)</f>
        <v>29</v>
      </c>
      <c r="L34" s="95">
        <f>VLOOKUP(A34,'[1]District Growth'!$A:$K,6,FALSE)</f>
        <v>28</v>
      </c>
      <c r="M34" s="3">
        <f t="shared" si="0"/>
        <v>-1</v>
      </c>
      <c r="N34" s="219">
        <f t="shared" si="1"/>
        <v>-3.4482758620689613E-2</v>
      </c>
    </row>
    <row r="35" spans="1:14" s="2" customFormat="1" ht="15" x14ac:dyDescent="0.2">
      <c r="A35" s="19">
        <v>1467</v>
      </c>
      <c r="B35" s="114" t="s">
        <v>133</v>
      </c>
      <c r="C35" s="224">
        <v>24</v>
      </c>
      <c r="D35" s="224">
        <v>23</v>
      </c>
      <c r="E35" s="224">
        <v>22</v>
      </c>
      <c r="F35" s="224">
        <v>22</v>
      </c>
      <c r="G35" s="224">
        <v>26</v>
      </c>
      <c r="H35" s="3">
        <v>26</v>
      </c>
      <c r="I35" s="3">
        <v>25</v>
      </c>
      <c r="J35" s="218">
        <v>24</v>
      </c>
      <c r="K35" s="264">
        <f>VLOOKUP(A35,'[1]District Growth'!$A:$J,5,FALSE)</f>
        <v>26</v>
      </c>
      <c r="L35" s="95">
        <f>VLOOKUP(A35,'[1]District Growth'!$A:$K,6,FALSE)</f>
        <v>25</v>
      </c>
      <c r="M35" s="3">
        <f t="shared" si="0"/>
        <v>-1</v>
      </c>
      <c r="N35" s="219">
        <f t="shared" si="1"/>
        <v>-3.8461538461538436E-2</v>
      </c>
    </row>
    <row r="36" spans="1:14" s="2" customFormat="1" ht="15" x14ac:dyDescent="0.2">
      <c r="A36" s="19">
        <v>1461</v>
      </c>
      <c r="B36" s="114" t="s">
        <v>160</v>
      </c>
      <c r="C36" s="224">
        <v>305</v>
      </c>
      <c r="D36" s="224">
        <v>304</v>
      </c>
      <c r="E36" s="224">
        <v>310</v>
      </c>
      <c r="F36" s="224">
        <v>298</v>
      </c>
      <c r="G36" s="224">
        <v>303</v>
      </c>
      <c r="H36" s="3">
        <v>319</v>
      </c>
      <c r="I36" s="3">
        <v>301</v>
      </c>
      <c r="J36" s="218">
        <v>287</v>
      </c>
      <c r="K36" s="264">
        <f>VLOOKUP(A36,'[1]District Growth'!$A:$J,5,FALSE)</f>
        <v>294</v>
      </c>
      <c r="L36" s="95">
        <f>VLOOKUP(A36,'[1]District Growth'!$A:$K,6,FALSE)</f>
        <v>281</v>
      </c>
      <c r="M36" s="3">
        <f t="shared" si="0"/>
        <v>-13</v>
      </c>
      <c r="N36" s="219">
        <f t="shared" si="1"/>
        <v>-4.4217687074829981E-2</v>
      </c>
    </row>
    <row r="37" spans="1:14" s="2" customFormat="1" ht="15" x14ac:dyDescent="0.2">
      <c r="A37" s="19">
        <v>1436</v>
      </c>
      <c r="B37" s="114" t="s">
        <v>132</v>
      </c>
      <c r="C37" s="224">
        <v>149</v>
      </c>
      <c r="D37" s="224">
        <v>141</v>
      </c>
      <c r="E37" s="224">
        <v>121</v>
      </c>
      <c r="F37" s="224">
        <v>105</v>
      </c>
      <c r="G37" s="224">
        <v>116</v>
      </c>
      <c r="H37" s="3">
        <v>109</v>
      </c>
      <c r="I37" s="3">
        <v>96</v>
      </c>
      <c r="J37" s="218">
        <v>81</v>
      </c>
      <c r="K37" s="264">
        <f>VLOOKUP(A37,'[1]District Growth'!$A:$J,5,FALSE)</f>
        <v>88</v>
      </c>
      <c r="L37" s="95">
        <f>VLOOKUP(A37,'[1]District Growth'!$A:$K,6,FALSE)</f>
        <v>84</v>
      </c>
      <c r="M37" s="3">
        <f t="shared" si="0"/>
        <v>-4</v>
      </c>
      <c r="N37" s="219">
        <f t="shared" si="1"/>
        <v>-4.5454545454545414E-2</v>
      </c>
    </row>
    <row r="38" spans="1:14" s="2" customFormat="1" ht="15" x14ac:dyDescent="0.2">
      <c r="A38" s="19">
        <v>23503</v>
      </c>
      <c r="B38" s="114" t="s">
        <v>151</v>
      </c>
      <c r="C38" s="224">
        <v>68</v>
      </c>
      <c r="D38" s="224">
        <v>59</v>
      </c>
      <c r="E38" s="224">
        <v>57</v>
      </c>
      <c r="F38" s="224">
        <v>66</v>
      </c>
      <c r="G38" s="224">
        <v>66</v>
      </c>
      <c r="H38" s="3">
        <v>69</v>
      </c>
      <c r="I38" s="3">
        <v>74</v>
      </c>
      <c r="J38" s="218">
        <v>76</v>
      </c>
      <c r="K38" s="264">
        <f>VLOOKUP(A38,'[1]District Growth'!$A:$J,5,FALSE)</f>
        <v>78</v>
      </c>
      <c r="L38" s="95">
        <f>VLOOKUP(A38,'[1]District Growth'!$A:$K,6,FALSE)</f>
        <v>74</v>
      </c>
      <c r="M38" s="3">
        <f t="shared" si="0"/>
        <v>-4</v>
      </c>
      <c r="N38" s="219">
        <f t="shared" si="1"/>
        <v>-5.1282051282051322E-2</v>
      </c>
    </row>
    <row r="39" spans="1:14" s="2" customFormat="1" ht="15" x14ac:dyDescent="0.2">
      <c r="A39" s="19">
        <v>1445</v>
      </c>
      <c r="B39" s="114" t="s">
        <v>137</v>
      </c>
      <c r="C39" s="224">
        <v>28</v>
      </c>
      <c r="D39" s="224">
        <v>31</v>
      </c>
      <c r="E39" s="224">
        <v>35</v>
      </c>
      <c r="F39" s="224">
        <v>30</v>
      </c>
      <c r="G39" s="224">
        <v>28</v>
      </c>
      <c r="H39" s="3">
        <v>27</v>
      </c>
      <c r="I39" s="3">
        <v>25</v>
      </c>
      <c r="J39" s="218">
        <v>22</v>
      </c>
      <c r="K39" s="264">
        <f>VLOOKUP(A39,'[1]District Growth'!$A:$J,5,FALSE)</f>
        <v>19</v>
      </c>
      <c r="L39" s="95">
        <f>VLOOKUP(A39,'[1]District Growth'!$A:$K,6,FALSE)</f>
        <v>18</v>
      </c>
      <c r="M39" s="3">
        <f t="shared" si="0"/>
        <v>-1</v>
      </c>
      <c r="N39" s="219">
        <f t="shared" si="1"/>
        <v>-5.2631578947368474E-2</v>
      </c>
    </row>
    <row r="40" spans="1:14" s="2" customFormat="1" ht="15" x14ac:dyDescent="0.2">
      <c r="A40" s="19">
        <v>1451</v>
      </c>
      <c r="B40" s="114" t="s">
        <v>156</v>
      </c>
      <c r="C40" s="224">
        <v>24</v>
      </c>
      <c r="D40" s="224">
        <v>23</v>
      </c>
      <c r="E40" s="224">
        <v>22</v>
      </c>
      <c r="F40" s="224">
        <v>19</v>
      </c>
      <c r="G40" s="224">
        <v>19</v>
      </c>
      <c r="H40" s="3">
        <v>19</v>
      </c>
      <c r="I40" s="3">
        <v>19</v>
      </c>
      <c r="J40" s="218">
        <v>20</v>
      </c>
      <c r="K40" s="264">
        <f>VLOOKUP(A40,'[1]District Growth'!$A:$J,5,FALSE)</f>
        <v>17</v>
      </c>
      <c r="L40" s="95">
        <f>VLOOKUP(A40,'[1]District Growth'!$A:$K,6,FALSE)</f>
        <v>16</v>
      </c>
      <c r="M40" s="3">
        <f t="shared" si="0"/>
        <v>-1</v>
      </c>
      <c r="N40" s="219">
        <f t="shared" si="1"/>
        <v>-5.8823529411764719E-2</v>
      </c>
    </row>
    <row r="41" spans="1:14" s="2" customFormat="1" ht="15" x14ac:dyDescent="0.2">
      <c r="A41" s="19">
        <v>1468</v>
      </c>
      <c r="B41" s="114" t="s">
        <v>123</v>
      </c>
      <c r="C41" s="224">
        <v>96</v>
      </c>
      <c r="D41" s="224">
        <v>105</v>
      </c>
      <c r="E41" s="224">
        <v>105</v>
      </c>
      <c r="F41" s="224">
        <v>103</v>
      </c>
      <c r="G41" s="224">
        <v>102</v>
      </c>
      <c r="H41" s="3">
        <v>103</v>
      </c>
      <c r="I41" s="3">
        <v>95</v>
      </c>
      <c r="J41" s="218">
        <v>102</v>
      </c>
      <c r="K41" s="264">
        <f>VLOOKUP(A41,'[1]District Growth'!$A:$J,5,FALSE)</f>
        <v>108</v>
      </c>
      <c r="L41" s="95">
        <f>VLOOKUP(A41,'[1]District Growth'!$A:$K,6,FALSE)</f>
        <v>101</v>
      </c>
      <c r="M41" s="3">
        <f t="shared" si="0"/>
        <v>-7</v>
      </c>
      <c r="N41" s="219">
        <f t="shared" si="1"/>
        <v>-6.481481481481477E-2</v>
      </c>
    </row>
    <row r="42" spans="1:14" s="2" customFormat="1" ht="15" x14ac:dyDescent="0.2">
      <c r="A42" s="19">
        <v>1440</v>
      </c>
      <c r="B42" s="114" t="s">
        <v>155</v>
      </c>
      <c r="C42" s="224">
        <v>41</v>
      </c>
      <c r="D42" s="224">
        <v>41</v>
      </c>
      <c r="E42" s="224">
        <v>40</v>
      </c>
      <c r="F42" s="224">
        <v>40</v>
      </c>
      <c r="G42" s="224">
        <v>38</v>
      </c>
      <c r="H42" s="3">
        <v>32</v>
      </c>
      <c r="I42" s="3">
        <v>29</v>
      </c>
      <c r="J42" s="218">
        <v>29</v>
      </c>
      <c r="K42" s="264">
        <f>VLOOKUP(A42,'[1]District Growth'!$A:$J,5,FALSE)</f>
        <v>26</v>
      </c>
      <c r="L42" s="95">
        <f>VLOOKUP(A42,'[1]District Growth'!$A:$K,6,FALSE)</f>
        <v>24</v>
      </c>
      <c r="M42" s="3">
        <f t="shared" si="0"/>
        <v>-2</v>
      </c>
      <c r="N42" s="219">
        <f t="shared" si="1"/>
        <v>-7.6923076923076872E-2</v>
      </c>
    </row>
    <row r="43" spans="1:14" s="2" customFormat="1" ht="15" x14ac:dyDescent="0.2">
      <c r="A43" s="19">
        <v>1441</v>
      </c>
      <c r="B43" s="114" t="s">
        <v>162</v>
      </c>
      <c r="C43" s="224">
        <v>19</v>
      </c>
      <c r="D43" s="224">
        <v>18</v>
      </c>
      <c r="E43" s="224">
        <v>19</v>
      </c>
      <c r="F43" s="224">
        <v>19</v>
      </c>
      <c r="G43" s="224">
        <v>18</v>
      </c>
      <c r="H43" s="3">
        <v>16</v>
      </c>
      <c r="I43" s="3">
        <v>16</v>
      </c>
      <c r="J43" s="218">
        <v>13</v>
      </c>
      <c r="K43" s="264">
        <f>VLOOKUP(A43,'[1]District Growth'!$A:$J,5,FALSE)</f>
        <v>12</v>
      </c>
      <c r="L43" s="95">
        <f>VLOOKUP(A43,'[1]District Growth'!$A:$K,6,FALSE)</f>
        <v>11</v>
      </c>
      <c r="M43" s="3">
        <f t="shared" si="0"/>
        <v>-1</v>
      </c>
      <c r="N43" s="219">
        <f t="shared" si="1"/>
        <v>-8.333333333333337E-2</v>
      </c>
    </row>
    <row r="44" spans="1:14" s="2" customFormat="1" ht="15" x14ac:dyDescent="0.2">
      <c r="B44" s="115" t="s">
        <v>163</v>
      </c>
      <c r="C44" s="224"/>
      <c r="D44" s="224">
        <v>25</v>
      </c>
      <c r="E44" s="224">
        <v>17</v>
      </c>
      <c r="F44" s="224">
        <v>13</v>
      </c>
      <c r="G44" s="224">
        <v>16</v>
      </c>
      <c r="H44" s="3">
        <v>13</v>
      </c>
      <c r="I44" s="3">
        <v>0</v>
      </c>
      <c r="J44" s="221"/>
      <c r="K44" s="221"/>
      <c r="L44" s="116"/>
      <c r="M44" s="112"/>
      <c r="N44" s="226"/>
    </row>
    <row r="45" spans="1:14" s="2" customFormat="1" ht="15" x14ac:dyDescent="0.2">
      <c r="B45" s="115" t="s">
        <v>164</v>
      </c>
      <c r="C45" s="224">
        <v>22</v>
      </c>
      <c r="D45" s="224">
        <v>21</v>
      </c>
      <c r="E45" s="224">
        <v>20</v>
      </c>
      <c r="F45" s="224">
        <v>17</v>
      </c>
      <c r="G45" s="224">
        <v>19</v>
      </c>
      <c r="H45" s="3">
        <v>16</v>
      </c>
      <c r="I45" s="224">
        <v>0</v>
      </c>
      <c r="J45" s="221"/>
      <c r="K45" s="221"/>
      <c r="L45" s="116"/>
      <c r="M45" s="112"/>
      <c r="N45" s="226"/>
    </row>
    <row r="46" spans="1:14" s="2" customFormat="1" ht="15" x14ac:dyDescent="0.2">
      <c r="B46" s="115" t="s">
        <v>165</v>
      </c>
      <c r="C46" s="224">
        <v>0</v>
      </c>
      <c r="D46" s="224">
        <v>0</v>
      </c>
      <c r="E46" s="224">
        <v>0</v>
      </c>
      <c r="F46" s="224">
        <v>0</v>
      </c>
      <c r="G46" s="224">
        <v>0</v>
      </c>
      <c r="H46" s="3">
        <v>0</v>
      </c>
      <c r="I46" s="3"/>
      <c r="J46" s="221"/>
      <c r="K46" s="221"/>
      <c r="L46" s="11"/>
      <c r="M46" s="11"/>
      <c r="N46" s="226"/>
    </row>
    <row r="47" spans="1:14" s="2" customFormat="1" ht="15" x14ac:dyDescent="0.2">
      <c r="B47" s="115" t="s">
        <v>166</v>
      </c>
      <c r="C47" s="224">
        <v>0</v>
      </c>
      <c r="D47" s="224">
        <v>0</v>
      </c>
      <c r="E47" s="224">
        <v>0</v>
      </c>
      <c r="F47" s="224">
        <v>0</v>
      </c>
      <c r="G47" s="224">
        <v>0</v>
      </c>
      <c r="H47" s="3">
        <v>0</v>
      </c>
      <c r="I47" s="3"/>
      <c r="J47" s="221"/>
      <c r="K47" s="221"/>
      <c r="L47" s="11"/>
      <c r="M47" s="11"/>
      <c r="N47" s="226"/>
    </row>
    <row r="48" spans="1:14" s="2" customFormat="1" ht="15" x14ac:dyDescent="0.2">
      <c r="B48" s="115" t="s">
        <v>167</v>
      </c>
      <c r="C48" s="224">
        <v>0</v>
      </c>
      <c r="D48" s="224">
        <v>0</v>
      </c>
      <c r="E48" s="224">
        <v>0</v>
      </c>
      <c r="F48" s="224">
        <v>0</v>
      </c>
      <c r="G48" s="224">
        <v>0</v>
      </c>
      <c r="H48" s="3">
        <v>0</v>
      </c>
      <c r="I48" s="3"/>
      <c r="J48" s="221"/>
      <c r="K48" s="221"/>
      <c r="L48" s="11"/>
      <c r="M48" s="11"/>
      <c r="N48" s="226"/>
    </row>
    <row r="49" spans="1:15" s="2" customFormat="1" ht="15" x14ac:dyDescent="0.2">
      <c r="B49" s="115" t="s">
        <v>168</v>
      </c>
      <c r="C49" s="224">
        <v>0</v>
      </c>
      <c r="D49" s="224">
        <v>0</v>
      </c>
      <c r="E49" s="224">
        <v>0</v>
      </c>
      <c r="F49" s="224">
        <v>0</v>
      </c>
      <c r="G49" s="224">
        <v>0</v>
      </c>
      <c r="H49" s="3">
        <v>0</v>
      </c>
      <c r="I49" s="3"/>
      <c r="J49" s="221"/>
      <c r="K49" s="221"/>
      <c r="L49" s="11"/>
      <c r="M49" s="11"/>
      <c r="N49" s="226"/>
    </row>
    <row r="50" spans="1:15" s="2" customFormat="1" ht="15" x14ac:dyDescent="0.2">
      <c r="B50" s="115" t="s">
        <v>169</v>
      </c>
      <c r="C50" s="224">
        <v>0</v>
      </c>
      <c r="D50" s="224">
        <v>0</v>
      </c>
      <c r="E50" s="224">
        <v>0</v>
      </c>
      <c r="F50" s="224">
        <v>0</v>
      </c>
      <c r="G50" s="224">
        <v>0</v>
      </c>
      <c r="H50" s="3">
        <v>0</v>
      </c>
      <c r="I50" s="3"/>
      <c r="J50" s="221"/>
      <c r="K50" s="221"/>
      <c r="L50" s="227"/>
      <c r="M50" s="228"/>
      <c r="N50" s="226"/>
      <c r="O50" s="23"/>
    </row>
    <row r="51" spans="1:15" s="2" customFormat="1" ht="15" x14ac:dyDescent="0.2">
      <c r="B51" s="115" t="s">
        <v>170</v>
      </c>
      <c r="C51" s="224">
        <v>0</v>
      </c>
      <c r="D51" s="224">
        <v>0</v>
      </c>
      <c r="E51" s="224">
        <v>0</v>
      </c>
      <c r="F51" s="224">
        <v>0</v>
      </c>
      <c r="G51" s="224">
        <v>0</v>
      </c>
      <c r="H51" s="3">
        <v>0</v>
      </c>
      <c r="I51" s="3"/>
      <c r="J51" s="221"/>
      <c r="K51" s="221"/>
      <c r="L51" s="11"/>
      <c r="M51" s="11"/>
      <c r="N51" s="226"/>
    </row>
    <row r="52" spans="1:15" s="2" customFormat="1" ht="15" x14ac:dyDescent="0.2">
      <c r="B52" s="117"/>
      <c r="C52" s="224"/>
      <c r="D52" s="224"/>
      <c r="E52" s="224"/>
      <c r="F52" s="224"/>
      <c r="G52" s="224"/>
      <c r="H52" s="3"/>
      <c r="I52" s="3"/>
      <c r="J52" s="11"/>
      <c r="K52" s="11"/>
      <c r="L52" s="11"/>
      <c r="M52" s="11"/>
      <c r="N52" s="226"/>
    </row>
    <row r="53" spans="1:15" s="2" customFormat="1" ht="15" x14ac:dyDescent="0.2">
      <c r="B53" s="117" t="s">
        <v>37</v>
      </c>
      <c r="C53" s="188">
        <f t="shared" ref="C53:L53" si="2">SUM(C3:C52)</f>
        <v>2080</v>
      </c>
      <c r="D53" s="229">
        <f t="shared" si="2"/>
        <v>2065</v>
      </c>
      <c r="E53" s="229">
        <f t="shared" si="2"/>
        <v>1982</v>
      </c>
      <c r="F53" s="229">
        <f t="shared" si="2"/>
        <v>1936</v>
      </c>
      <c r="G53" s="230">
        <f t="shared" si="2"/>
        <v>1962</v>
      </c>
      <c r="H53" s="229">
        <f t="shared" si="2"/>
        <v>1937</v>
      </c>
      <c r="I53" s="229">
        <f t="shared" si="2"/>
        <v>1835</v>
      </c>
      <c r="J53" s="229">
        <f t="shared" si="2"/>
        <v>1774</v>
      </c>
      <c r="K53" s="229">
        <f t="shared" si="2"/>
        <v>1753</v>
      </c>
      <c r="L53" s="229">
        <f t="shared" si="2"/>
        <v>1728</v>
      </c>
      <c r="M53" s="3">
        <f>L53-K53</f>
        <v>-25</v>
      </c>
      <c r="N53" s="219">
        <f>(L53/K53)-1</f>
        <v>-1.4261266400456329E-2</v>
      </c>
    </row>
    <row r="54" spans="1:15" s="2" customFormat="1" ht="15" x14ac:dyDescent="0.2">
      <c r="C54" s="132"/>
      <c r="D54" s="132">
        <f t="shared" ref="D54:J54" si="3">SUM(D53-C53)</f>
        <v>-15</v>
      </c>
      <c r="E54" s="132">
        <f t="shared" si="3"/>
        <v>-83</v>
      </c>
      <c r="F54" s="132">
        <f t="shared" si="3"/>
        <v>-46</v>
      </c>
      <c r="G54" s="132">
        <f t="shared" si="3"/>
        <v>26</v>
      </c>
      <c r="H54" s="132">
        <f t="shared" si="3"/>
        <v>-25</v>
      </c>
      <c r="I54" s="132">
        <f t="shared" si="3"/>
        <v>-102</v>
      </c>
      <c r="J54" s="132">
        <f t="shared" si="3"/>
        <v>-61</v>
      </c>
      <c r="K54" s="132">
        <f t="shared" ref="K54" si="4">SUM(K53-J53)</f>
        <v>-21</v>
      </c>
      <c r="L54" s="132">
        <f t="shared" ref="L54" si="5">SUM(L53-K53)</f>
        <v>-25</v>
      </c>
      <c r="M54" s="3"/>
      <c r="N54" s="24"/>
    </row>
    <row r="55" spans="1:15" s="2" customFormat="1" ht="15" x14ac:dyDescent="0.2">
      <c r="A55" s="119"/>
      <c r="B55" s="76"/>
      <c r="C55" s="28"/>
      <c r="D55" s="28"/>
      <c r="E55" s="28"/>
      <c r="F55" s="28"/>
      <c r="G55" s="28"/>
      <c r="H55" s="28"/>
      <c r="I55" s="28"/>
      <c r="J55" s="231"/>
      <c r="K55" s="231"/>
      <c r="L55" s="28"/>
      <c r="M55" s="28"/>
      <c r="N55" s="28"/>
    </row>
    <row r="56" spans="1:15" s="2" customFormat="1" ht="15" x14ac:dyDescent="0.2">
      <c r="A56" s="119"/>
      <c r="B56" s="101" t="s">
        <v>38</v>
      </c>
      <c r="C56" s="28"/>
      <c r="D56" s="28"/>
      <c r="E56" s="28"/>
      <c r="F56" s="28"/>
      <c r="G56" s="28"/>
      <c r="H56" s="28"/>
      <c r="I56" s="28"/>
      <c r="J56" s="231"/>
      <c r="K56" s="231"/>
      <c r="L56" s="28"/>
      <c r="M56" s="28"/>
      <c r="N56" s="28"/>
    </row>
    <row r="57" spans="1:15" s="2" customFormat="1" ht="15" x14ac:dyDescent="0.2">
      <c r="A57" s="119"/>
      <c r="B57" s="102" t="s">
        <v>39</v>
      </c>
      <c r="C57" s="76"/>
      <c r="D57" s="76"/>
      <c r="E57" s="76"/>
      <c r="F57" s="76"/>
      <c r="G57" s="76"/>
      <c r="H57" s="76"/>
      <c r="I57" s="76"/>
      <c r="J57" s="83"/>
      <c r="K57" s="83"/>
      <c r="L57" s="76"/>
      <c r="M57" s="76"/>
      <c r="N57" s="76"/>
    </row>
    <row r="58" spans="1:15" s="2" customFormat="1" ht="15" x14ac:dyDescent="0.2">
      <c r="A58" s="119"/>
      <c r="B58" s="103" t="s">
        <v>40</v>
      </c>
      <c r="C58" s="76"/>
      <c r="D58" s="76"/>
      <c r="E58" s="76"/>
      <c r="F58" s="76"/>
      <c r="G58" s="76"/>
      <c r="H58" s="76"/>
      <c r="I58" s="76"/>
      <c r="J58" s="83"/>
      <c r="K58" s="83"/>
      <c r="L58" s="76"/>
      <c r="M58" s="76"/>
      <c r="N58" s="76"/>
    </row>
    <row r="59" spans="1:15" s="2" customFormat="1" ht="15" x14ac:dyDescent="0.2">
      <c r="A59" s="119"/>
      <c r="B59" s="108" t="s">
        <v>41</v>
      </c>
      <c r="C59" s="76"/>
      <c r="D59" s="76"/>
      <c r="E59" s="76"/>
      <c r="F59" s="76"/>
      <c r="G59" s="76"/>
      <c r="H59" s="76"/>
      <c r="I59" s="76"/>
      <c r="J59" s="83"/>
      <c r="K59" s="83"/>
      <c r="L59" s="76"/>
      <c r="M59" s="76"/>
      <c r="N59" s="76"/>
    </row>
    <row r="60" spans="1:15" s="2" customFormat="1" ht="15" x14ac:dyDescent="0.2">
      <c r="A60" s="119"/>
      <c r="B60" s="104" t="s">
        <v>42</v>
      </c>
      <c r="C60" s="76"/>
      <c r="D60" s="76"/>
      <c r="E60" s="76"/>
      <c r="F60" s="76"/>
      <c r="G60" s="76"/>
      <c r="H60" s="76"/>
      <c r="I60" s="76"/>
      <c r="J60" s="84"/>
      <c r="K60" s="84"/>
      <c r="L60" s="76"/>
      <c r="M60" s="76"/>
      <c r="N60" s="76"/>
    </row>
    <row r="61" spans="1:15" s="2" customFormat="1" ht="15" x14ac:dyDescent="0.2">
      <c r="A61" s="119"/>
      <c r="B61" s="105" t="s">
        <v>43</v>
      </c>
      <c r="C61" s="76"/>
      <c r="D61" s="76"/>
      <c r="E61" s="76"/>
      <c r="F61" s="76"/>
      <c r="G61" s="76"/>
      <c r="H61" s="76"/>
      <c r="I61" s="76"/>
      <c r="J61" s="83"/>
      <c r="K61" s="83"/>
      <c r="L61" s="76"/>
      <c r="M61" s="76"/>
      <c r="N61" s="76"/>
    </row>
    <row r="62" spans="1:15" s="2" customFormat="1" ht="15" x14ac:dyDescent="0.2"/>
    <row r="63" spans="1:15" s="2" customFormat="1" ht="15" customHeight="1" x14ac:dyDescent="0.2"/>
    <row r="64" spans="1:15" s="2" customFormat="1" ht="15" x14ac:dyDescent="0.2"/>
  </sheetData>
  <sortState xmlns:xlrd2="http://schemas.microsoft.com/office/spreadsheetml/2017/richdata2" ref="A3:N51">
    <sortCondition descending="1" ref="N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58"/>
  <sheetViews>
    <sheetView workbookViewId="0"/>
  </sheetViews>
  <sheetFormatPr baseColWidth="10" defaultColWidth="8.83203125" defaultRowHeight="13" x14ac:dyDescent="0.15"/>
  <cols>
    <col min="2" max="2" width="34.5" customWidth="1"/>
    <col min="3" max="11" width="8.5" customWidth="1"/>
    <col min="12" max="12" width="10.33203125" customWidth="1"/>
    <col min="13" max="14" width="8.5" customWidth="1"/>
  </cols>
  <sheetData>
    <row r="1" spans="1:14" s="2" customFormat="1" ht="15" x14ac:dyDescent="0.2">
      <c r="B1" s="109" t="s">
        <v>171</v>
      </c>
      <c r="H1" s="3"/>
      <c r="I1" s="3"/>
      <c r="J1" s="3"/>
      <c r="K1" s="3"/>
      <c r="L1" s="120"/>
      <c r="M1" s="120"/>
      <c r="N1" s="85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5" customHeight="1" x14ac:dyDescent="0.2">
      <c r="A3" s="19">
        <v>1489</v>
      </c>
      <c r="B3" s="111" t="s">
        <v>199</v>
      </c>
      <c r="C3" s="224">
        <v>17</v>
      </c>
      <c r="D3" s="224">
        <v>16</v>
      </c>
      <c r="E3" s="224">
        <v>14</v>
      </c>
      <c r="F3" s="224">
        <v>14</v>
      </c>
      <c r="G3" s="224">
        <v>14</v>
      </c>
      <c r="H3" s="232">
        <v>13</v>
      </c>
      <c r="I3" s="3">
        <v>11</v>
      </c>
      <c r="J3" s="218">
        <v>17</v>
      </c>
      <c r="K3" s="264">
        <f>VLOOKUP(A3,'[1]District Growth'!$A:$J,5,FALSE)</f>
        <v>18</v>
      </c>
      <c r="L3" s="95">
        <f>VLOOKUP(A3,'[1]District Growth'!$A:$K,6,FALSE)</f>
        <v>22</v>
      </c>
      <c r="M3" s="3">
        <f t="shared" ref="M3:M33" si="0">L3-K3</f>
        <v>4</v>
      </c>
      <c r="N3" s="219">
        <f t="shared" ref="N3:N33" si="1">(L3/K3)-1</f>
        <v>0.22222222222222232</v>
      </c>
    </row>
    <row r="4" spans="1:14" s="2" customFormat="1" ht="15" x14ac:dyDescent="0.2">
      <c r="A4" s="19">
        <v>1497</v>
      </c>
      <c r="B4" s="111" t="s">
        <v>180</v>
      </c>
      <c r="C4" s="224">
        <v>29</v>
      </c>
      <c r="D4" s="224">
        <v>28</v>
      </c>
      <c r="E4" s="224">
        <v>32</v>
      </c>
      <c r="F4" s="224">
        <v>37</v>
      </c>
      <c r="G4" s="224">
        <v>33</v>
      </c>
      <c r="H4" s="232">
        <v>35</v>
      </c>
      <c r="I4" s="3">
        <v>32</v>
      </c>
      <c r="J4" s="218">
        <v>38</v>
      </c>
      <c r="K4" s="264">
        <f>VLOOKUP(A4,'[1]District Growth'!$A:$J,5,FALSE)</f>
        <v>39</v>
      </c>
      <c r="L4" s="95">
        <f>VLOOKUP(A4,'[1]District Growth'!$A:$K,6,FALSE)</f>
        <v>47</v>
      </c>
      <c r="M4" s="3">
        <f t="shared" si="0"/>
        <v>8</v>
      </c>
      <c r="N4" s="219">
        <f t="shared" si="1"/>
        <v>0.20512820512820507</v>
      </c>
    </row>
    <row r="5" spans="1:14" s="2" customFormat="1" ht="15" x14ac:dyDescent="0.2">
      <c r="A5" s="19">
        <v>1472</v>
      </c>
      <c r="B5" s="111" t="s">
        <v>173</v>
      </c>
      <c r="C5" s="224">
        <v>32</v>
      </c>
      <c r="D5" s="224">
        <v>43</v>
      </c>
      <c r="E5" s="224">
        <v>39</v>
      </c>
      <c r="F5" s="224">
        <v>36</v>
      </c>
      <c r="G5" s="224">
        <v>33</v>
      </c>
      <c r="H5" s="232">
        <v>35</v>
      </c>
      <c r="I5" s="3">
        <v>30</v>
      </c>
      <c r="J5" s="218">
        <v>24</v>
      </c>
      <c r="K5" s="264">
        <f>VLOOKUP(A5,'[1]District Growth'!$A:$J,5,FALSE)</f>
        <v>28</v>
      </c>
      <c r="L5" s="95">
        <f>VLOOKUP(A5,'[1]District Growth'!$A:$K,6,FALSE)</f>
        <v>31</v>
      </c>
      <c r="M5" s="3">
        <f t="shared" si="0"/>
        <v>3</v>
      </c>
      <c r="N5" s="219">
        <f t="shared" si="1"/>
        <v>0.10714285714285721</v>
      </c>
    </row>
    <row r="6" spans="1:14" s="2" customFormat="1" ht="15" x14ac:dyDescent="0.2">
      <c r="A6" s="19">
        <v>1474</v>
      </c>
      <c r="B6" s="111" t="s">
        <v>185</v>
      </c>
      <c r="C6" s="224">
        <v>20</v>
      </c>
      <c r="D6" s="224">
        <v>15</v>
      </c>
      <c r="E6" s="224">
        <v>15</v>
      </c>
      <c r="F6" s="224">
        <v>14</v>
      </c>
      <c r="G6" s="224">
        <v>15</v>
      </c>
      <c r="H6" s="232">
        <v>16</v>
      </c>
      <c r="I6" s="3">
        <v>17</v>
      </c>
      <c r="J6" s="218">
        <v>17</v>
      </c>
      <c r="K6" s="264">
        <f>VLOOKUP(A6,'[1]District Growth'!$A:$J,5,FALSE)</f>
        <v>19</v>
      </c>
      <c r="L6" s="95">
        <f>VLOOKUP(A6,'[1]District Growth'!$A:$K,6,FALSE)</f>
        <v>21</v>
      </c>
      <c r="M6" s="3">
        <f t="shared" si="0"/>
        <v>2</v>
      </c>
      <c r="N6" s="219">
        <f t="shared" si="1"/>
        <v>0.10526315789473695</v>
      </c>
    </row>
    <row r="7" spans="1:14" s="2" customFormat="1" ht="15" x14ac:dyDescent="0.2">
      <c r="A7" s="19">
        <v>1495</v>
      </c>
      <c r="B7" s="111" t="s">
        <v>198</v>
      </c>
      <c r="C7" s="224">
        <v>26</v>
      </c>
      <c r="D7" s="224">
        <v>27</v>
      </c>
      <c r="E7" s="224">
        <v>27</v>
      </c>
      <c r="F7" s="224">
        <v>27</v>
      </c>
      <c r="G7" s="224">
        <v>28</v>
      </c>
      <c r="H7" s="232">
        <v>29</v>
      </c>
      <c r="I7" s="3">
        <v>29</v>
      </c>
      <c r="J7" s="218">
        <v>25</v>
      </c>
      <c r="K7" s="264">
        <f>VLOOKUP(A7,'[1]District Growth'!$A:$J,5,FALSE)</f>
        <v>24</v>
      </c>
      <c r="L7" s="95">
        <f>VLOOKUP(A7,'[1]District Growth'!$A:$K,6,FALSE)</f>
        <v>26</v>
      </c>
      <c r="M7" s="3">
        <f t="shared" si="0"/>
        <v>2</v>
      </c>
      <c r="N7" s="219">
        <f t="shared" si="1"/>
        <v>8.3333333333333259E-2</v>
      </c>
    </row>
    <row r="8" spans="1:14" s="2" customFormat="1" ht="15" x14ac:dyDescent="0.2">
      <c r="A8" s="19">
        <v>29112</v>
      </c>
      <c r="B8" s="111" t="s">
        <v>189</v>
      </c>
      <c r="C8" s="224">
        <v>60</v>
      </c>
      <c r="D8" s="224">
        <v>56</v>
      </c>
      <c r="E8" s="224">
        <v>53</v>
      </c>
      <c r="F8" s="224">
        <v>45</v>
      </c>
      <c r="G8" s="224">
        <v>53</v>
      </c>
      <c r="H8" s="232">
        <v>56</v>
      </c>
      <c r="I8" s="3">
        <v>39</v>
      </c>
      <c r="J8" s="218">
        <v>29</v>
      </c>
      <c r="K8" s="264">
        <f>VLOOKUP(A8,'[1]District Growth'!$A:$J,5,FALSE)</f>
        <v>33</v>
      </c>
      <c r="L8" s="95">
        <f>VLOOKUP(A8,'[1]District Growth'!$A:$K,6,FALSE)</f>
        <v>35</v>
      </c>
      <c r="M8" s="3">
        <f t="shared" si="0"/>
        <v>2</v>
      </c>
      <c r="N8" s="219">
        <f t="shared" si="1"/>
        <v>6.0606060606060552E-2</v>
      </c>
    </row>
    <row r="9" spans="1:14" s="2" customFormat="1" ht="15" x14ac:dyDescent="0.2">
      <c r="A9" s="19">
        <v>29897</v>
      </c>
      <c r="B9" s="111" t="s">
        <v>172</v>
      </c>
      <c r="C9" s="224">
        <v>29</v>
      </c>
      <c r="D9" s="224">
        <v>26</v>
      </c>
      <c r="E9" s="224">
        <v>25</v>
      </c>
      <c r="F9" s="224">
        <v>27</v>
      </c>
      <c r="G9" s="224">
        <v>29</v>
      </c>
      <c r="H9" s="232">
        <v>26</v>
      </c>
      <c r="I9" s="3">
        <v>30</v>
      </c>
      <c r="J9" s="218">
        <v>31</v>
      </c>
      <c r="K9" s="264">
        <f>VLOOKUP(A9,'[1]District Growth'!$A:$J,5,FALSE)</f>
        <v>30</v>
      </c>
      <c r="L9" s="95">
        <f>VLOOKUP(A9,'[1]District Growth'!$A:$K,6,FALSE)</f>
        <v>31</v>
      </c>
      <c r="M9" s="3">
        <f t="shared" si="0"/>
        <v>1</v>
      </c>
      <c r="N9" s="219">
        <f t="shared" si="1"/>
        <v>3.3333333333333437E-2</v>
      </c>
    </row>
    <row r="10" spans="1:14" s="2" customFormat="1" ht="15" x14ac:dyDescent="0.2">
      <c r="A10" s="19">
        <v>1471</v>
      </c>
      <c r="B10" s="111" t="s">
        <v>184</v>
      </c>
      <c r="C10" s="224">
        <v>32</v>
      </c>
      <c r="D10" s="224">
        <v>30</v>
      </c>
      <c r="E10" s="224">
        <v>30</v>
      </c>
      <c r="F10" s="224">
        <v>30</v>
      </c>
      <c r="G10" s="224">
        <v>25</v>
      </c>
      <c r="H10" s="232">
        <v>32</v>
      </c>
      <c r="I10" s="3">
        <v>26</v>
      </c>
      <c r="J10" s="218">
        <v>35</v>
      </c>
      <c r="K10" s="264">
        <f>VLOOKUP(A10,'[1]District Growth'!$A:$J,5,FALSE)</f>
        <v>31</v>
      </c>
      <c r="L10" s="95">
        <f>VLOOKUP(A10,'[1]District Growth'!$A:$K,6,FALSE)</f>
        <v>32</v>
      </c>
      <c r="M10" s="3">
        <f t="shared" si="0"/>
        <v>1</v>
      </c>
      <c r="N10" s="219">
        <f t="shared" si="1"/>
        <v>3.2258064516129004E-2</v>
      </c>
    </row>
    <row r="11" spans="1:14" s="2" customFormat="1" ht="15" x14ac:dyDescent="0.2">
      <c r="A11" s="19">
        <v>1487</v>
      </c>
      <c r="B11" s="111" t="s">
        <v>176</v>
      </c>
      <c r="C11" s="224">
        <v>55</v>
      </c>
      <c r="D11" s="224">
        <v>53</v>
      </c>
      <c r="E11" s="224">
        <v>56</v>
      </c>
      <c r="F11" s="224">
        <v>58</v>
      </c>
      <c r="G11" s="224">
        <v>60</v>
      </c>
      <c r="H11" s="232">
        <v>65</v>
      </c>
      <c r="I11" s="3">
        <v>62</v>
      </c>
      <c r="J11" s="218">
        <v>62</v>
      </c>
      <c r="K11" s="264">
        <f>VLOOKUP(A11,'[1]District Growth'!$A:$J,5,FALSE)</f>
        <v>60</v>
      </c>
      <c r="L11" s="95">
        <f>VLOOKUP(A11,'[1]District Growth'!$A:$K,6,FALSE)</f>
        <v>61</v>
      </c>
      <c r="M11" s="3">
        <f t="shared" si="0"/>
        <v>1</v>
      </c>
      <c r="N11" s="219">
        <f t="shared" si="1"/>
        <v>1.6666666666666607E-2</v>
      </c>
    </row>
    <row r="12" spans="1:14" s="2" customFormat="1" ht="15" x14ac:dyDescent="0.2">
      <c r="A12" s="19">
        <v>1491</v>
      </c>
      <c r="B12" s="111" t="s">
        <v>182</v>
      </c>
      <c r="C12" s="224">
        <v>66</v>
      </c>
      <c r="D12" s="224">
        <v>65</v>
      </c>
      <c r="E12" s="224">
        <v>65</v>
      </c>
      <c r="F12" s="224">
        <v>66</v>
      </c>
      <c r="G12" s="224">
        <v>64</v>
      </c>
      <c r="H12" s="232">
        <v>65</v>
      </c>
      <c r="I12" s="3">
        <v>60</v>
      </c>
      <c r="J12" s="218">
        <v>66</v>
      </c>
      <c r="K12" s="264">
        <f>VLOOKUP(A12,'[1]District Growth'!$A:$J,5,FALSE)</f>
        <v>62</v>
      </c>
      <c r="L12" s="95">
        <f>VLOOKUP(A12,'[1]District Growth'!$A:$K,6,FALSE)</f>
        <v>63</v>
      </c>
      <c r="M12" s="3">
        <f t="shared" si="0"/>
        <v>1</v>
      </c>
      <c r="N12" s="219">
        <f t="shared" si="1"/>
        <v>1.6129032258064502E-2</v>
      </c>
    </row>
    <row r="13" spans="1:14" s="2" customFormat="1" ht="15" x14ac:dyDescent="0.2">
      <c r="A13" s="19">
        <v>1478</v>
      </c>
      <c r="B13" s="113" t="s">
        <v>187</v>
      </c>
      <c r="C13" s="224">
        <v>13</v>
      </c>
      <c r="D13" s="224">
        <v>11</v>
      </c>
      <c r="E13" s="224">
        <v>13</v>
      </c>
      <c r="F13" s="224">
        <v>12</v>
      </c>
      <c r="G13" s="224">
        <v>10</v>
      </c>
      <c r="H13" s="232">
        <v>14</v>
      </c>
      <c r="I13" s="3">
        <v>15</v>
      </c>
      <c r="J13" s="218">
        <v>13</v>
      </c>
      <c r="K13" s="264">
        <f>VLOOKUP(A13,'[1]District Growth'!$A:$J,5,FALSE)</f>
        <v>12</v>
      </c>
      <c r="L13" s="95">
        <f>VLOOKUP(A13,'[1]District Growth'!$A:$K,6,FALSE)</f>
        <v>12</v>
      </c>
      <c r="M13" s="3">
        <f t="shared" si="0"/>
        <v>0</v>
      </c>
      <c r="N13" s="219">
        <f t="shared" si="1"/>
        <v>0</v>
      </c>
    </row>
    <row r="14" spans="1:14" s="2" customFormat="1" ht="15" x14ac:dyDescent="0.2">
      <c r="A14" s="19">
        <v>1479</v>
      </c>
      <c r="B14" s="113" t="s">
        <v>196</v>
      </c>
      <c r="C14" s="224">
        <v>25</v>
      </c>
      <c r="D14" s="224">
        <v>32</v>
      </c>
      <c r="E14" s="224">
        <v>31</v>
      </c>
      <c r="F14" s="224">
        <v>24</v>
      </c>
      <c r="G14" s="224">
        <v>22</v>
      </c>
      <c r="H14" s="232">
        <v>32</v>
      </c>
      <c r="I14" s="3">
        <v>27</v>
      </c>
      <c r="J14" s="218">
        <v>24</v>
      </c>
      <c r="K14" s="264">
        <f>VLOOKUP(A14,'[1]District Growth'!$A:$J,5,FALSE)</f>
        <v>17</v>
      </c>
      <c r="L14" s="95">
        <f>VLOOKUP(A14,'[1]District Growth'!$A:$K,6,FALSE)</f>
        <v>17</v>
      </c>
      <c r="M14" s="3">
        <f t="shared" si="0"/>
        <v>0</v>
      </c>
      <c r="N14" s="219">
        <f t="shared" si="1"/>
        <v>0</v>
      </c>
    </row>
    <row r="15" spans="1:14" s="2" customFormat="1" ht="15" x14ac:dyDescent="0.2">
      <c r="A15" s="19">
        <v>1481</v>
      </c>
      <c r="B15" s="113" t="s">
        <v>193</v>
      </c>
      <c r="C15" s="224">
        <v>19</v>
      </c>
      <c r="D15" s="224">
        <v>18</v>
      </c>
      <c r="E15" s="224">
        <v>17</v>
      </c>
      <c r="F15" s="224">
        <v>15</v>
      </c>
      <c r="G15" s="224">
        <v>15</v>
      </c>
      <c r="H15" s="232">
        <v>15</v>
      </c>
      <c r="I15" s="3">
        <v>14</v>
      </c>
      <c r="J15" s="218">
        <v>13</v>
      </c>
      <c r="K15" s="264">
        <f>VLOOKUP(A15,'[1]District Growth'!$A:$J,5,FALSE)</f>
        <v>11</v>
      </c>
      <c r="L15" s="95">
        <f>VLOOKUP(A15,'[1]District Growth'!$A:$K,6,FALSE)</f>
        <v>11</v>
      </c>
      <c r="M15" s="3">
        <f t="shared" si="0"/>
        <v>0</v>
      </c>
      <c r="N15" s="219">
        <f t="shared" si="1"/>
        <v>0</v>
      </c>
    </row>
    <row r="16" spans="1:14" s="2" customFormat="1" ht="15" x14ac:dyDescent="0.2">
      <c r="A16" s="19">
        <v>1484</v>
      </c>
      <c r="B16" s="113" t="s">
        <v>183</v>
      </c>
      <c r="C16" s="224">
        <v>40</v>
      </c>
      <c r="D16" s="224">
        <v>41</v>
      </c>
      <c r="E16" s="224">
        <v>40</v>
      </c>
      <c r="F16" s="224">
        <v>44</v>
      </c>
      <c r="G16" s="224">
        <v>45</v>
      </c>
      <c r="H16" s="232">
        <v>40</v>
      </c>
      <c r="I16" s="3">
        <v>40</v>
      </c>
      <c r="J16" s="218">
        <v>41</v>
      </c>
      <c r="K16" s="264">
        <f>VLOOKUP(A16,'[1]District Growth'!$A:$J,5,FALSE)</f>
        <v>35</v>
      </c>
      <c r="L16" s="95">
        <f>VLOOKUP(A16,'[1]District Growth'!$A:$K,6,FALSE)</f>
        <v>35</v>
      </c>
      <c r="M16" s="3">
        <f t="shared" si="0"/>
        <v>0</v>
      </c>
      <c r="N16" s="219">
        <f t="shared" si="1"/>
        <v>0</v>
      </c>
    </row>
    <row r="17" spans="1:14" s="2" customFormat="1" ht="15" x14ac:dyDescent="0.2">
      <c r="A17" s="19">
        <v>1492</v>
      </c>
      <c r="B17" s="113" t="s">
        <v>188</v>
      </c>
      <c r="C17" s="224">
        <v>27</v>
      </c>
      <c r="D17" s="224">
        <v>29</v>
      </c>
      <c r="E17" s="224">
        <v>24</v>
      </c>
      <c r="F17" s="224">
        <v>25</v>
      </c>
      <c r="G17" s="224">
        <v>25</v>
      </c>
      <c r="H17" s="232">
        <v>23</v>
      </c>
      <c r="I17" s="3">
        <v>24</v>
      </c>
      <c r="J17" s="218">
        <v>27</v>
      </c>
      <c r="K17" s="264">
        <f>VLOOKUP(A17,'[1]District Growth'!$A:$J,5,FALSE)</f>
        <v>21</v>
      </c>
      <c r="L17" s="95">
        <f>VLOOKUP(A17,'[1]District Growth'!$A:$K,6,FALSE)</f>
        <v>21</v>
      </c>
      <c r="M17" s="3">
        <f t="shared" si="0"/>
        <v>0</v>
      </c>
      <c r="N17" s="219">
        <f t="shared" si="1"/>
        <v>0</v>
      </c>
    </row>
    <row r="18" spans="1:14" s="2" customFormat="1" ht="15" x14ac:dyDescent="0.2">
      <c r="A18" s="19">
        <v>1493</v>
      </c>
      <c r="B18" s="113" t="s">
        <v>175</v>
      </c>
      <c r="C18" s="224">
        <v>32</v>
      </c>
      <c r="D18" s="224">
        <v>31</v>
      </c>
      <c r="E18" s="224">
        <v>22</v>
      </c>
      <c r="F18" s="224">
        <v>23</v>
      </c>
      <c r="G18" s="224">
        <v>20</v>
      </c>
      <c r="H18" s="232">
        <v>18</v>
      </c>
      <c r="I18" s="3">
        <v>20</v>
      </c>
      <c r="J18" s="218">
        <v>15</v>
      </c>
      <c r="K18" s="264">
        <f>VLOOKUP(A18,'[1]District Growth'!$A:$J,5,FALSE)</f>
        <v>14</v>
      </c>
      <c r="L18" s="95">
        <f>VLOOKUP(A18,'[1]District Growth'!$A:$K,6,FALSE)</f>
        <v>14</v>
      </c>
      <c r="M18" s="3">
        <f t="shared" si="0"/>
        <v>0</v>
      </c>
      <c r="N18" s="219">
        <f t="shared" si="1"/>
        <v>0</v>
      </c>
    </row>
    <row r="19" spans="1:14" s="2" customFormat="1" ht="15" x14ac:dyDescent="0.2">
      <c r="A19" s="19">
        <v>23140</v>
      </c>
      <c r="B19" s="113" t="s">
        <v>195</v>
      </c>
      <c r="C19" s="224">
        <v>47</v>
      </c>
      <c r="D19" s="224">
        <v>47</v>
      </c>
      <c r="E19" s="224">
        <v>49</v>
      </c>
      <c r="F19" s="224">
        <v>45</v>
      </c>
      <c r="G19" s="224">
        <v>42</v>
      </c>
      <c r="H19" s="232">
        <v>44</v>
      </c>
      <c r="I19" s="3">
        <v>45</v>
      </c>
      <c r="J19" s="218">
        <v>44</v>
      </c>
      <c r="K19" s="264">
        <f>VLOOKUP(A19,'[1]District Growth'!$A:$J,5,FALSE)</f>
        <v>47</v>
      </c>
      <c r="L19" s="95">
        <f>VLOOKUP(A19,'[1]District Growth'!$A:$K,6,FALSE)</f>
        <v>47</v>
      </c>
      <c r="M19" s="3">
        <f t="shared" si="0"/>
        <v>0</v>
      </c>
      <c r="N19" s="219">
        <f t="shared" si="1"/>
        <v>0</v>
      </c>
    </row>
    <row r="20" spans="1:14" s="2" customFormat="1" ht="15" x14ac:dyDescent="0.2">
      <c r="A20" s="19">
        <v>28533</v>
      </c>
      <c r="B20" s="113" t="s">
        <v>191</v>
      </c>
      <c r="C20" s="224">
        <v>17</v>
      </c>
      <c r="D20" s="224">
        <v>17</v>
      </c>
      <c r="E20" s="224">
        <v>16</v>
      </c>
      <c r="F20" s="224">
        <v>18</v>
      </c>
      <c r="G20" s="224">
        <v>16</v>
      </c>
      <c r="H20" s="232">
        <v>15</v>
      </c>
      <c r="I20" s="3">
        <v>16</v>
      </c>
      <c r="J20" s="218">
        <v>17</v>
      </c>
      <c r="K20" s="264">
        <f>VLOOKUP(A20,'[1]District Growth'!$A:$J,5,FALSE)</f>
        <v>14</v>
      </c>
      <c r="L20" s="95">
        <f>VLOOKUP(A20,'[1]District Growth'!$A:$K,6,FALSE)</f>
        <v>14</v>
      </c>
      <c r="M20" s="3">
        <f t="shared" si="0"/>
        <v>0</v>
      </c>
      <c r="N20" s="219">
        <f t="shared" si="1"/>
        <v>0</v>
      </c>
    </row>
    <row r="21" spans="1:14" s="2" customFormat="1" ht="15" x14ac:dyDescent="0.2">
      <c r="A21" s="19">
        <v>30450</v>
      </c>
      <c r="B21" s="113" t="s">
        <v>177</v>
      </c>
      <c r="C21" s="224">
        <v>24</v>
      </c>
      <c r="D21" s="224">
        <v>28</v>
      </c>
      <c r="E21" s="224">
        <v>26</v>
      </c>
      <c r="F21" s="224">
        <v>30</v>
      </c>
      <c r="G21" s="224">
        <v>31</v>
      </c>
      <c r="H21" s="232">
        <v>33</v>
      </c>
      <c r="I21" s="3">
        <v>33</v>
      </c>
      <c r="J21" s="218">
        <v>30</v>
      </c>
      <c r="K21" s="264">
        <f>VLOOKUP(A21,'[1]District Growth'!$A:$J,5,FALSE)</f>
        <v>30</v>
      </c>
      <c r="L21" s="95">
        <f>VLOOKUP(A21,'[1]District Growth'!$A:$K,6,FALSE)</f>
        <v>30</v>
      </c>
      <c r="M21" s="3">
        <f t="shared" si="0"/>
        <v>0</v>
      </c>
      <c r="N21" s="219">
        <f t="shared" si="1"/>
        <v>0</v>
      </c>
    </row>
    <row r="22" spans="1:14" s="2" customFormat="1" ht="15" x14ac:dyDescent="0.2">
      <c r="A22" s="19">
        <v>51481</v>
      </c>
      <c r="B22" s="113" t="s">
        <v>197</v>
      </c>
      <c r="C22" s="224">
        <v>27</v>
      </c>
      <c r="D22" s="224">
        <v>23</v>
      </c>
      <c r="E22" s="224">
        <v>21</v>
      </c>
      <c r="F22" s="224">
        <v>21</v>
      </c>
      <c r="G22" s="224">
        <v>21</v>
      </c>
      <c r="H22" s="232">
        <v>15</v>
      </c>
      <c r="I22" s="3">
        <v>15</v>
      </c>
      <c r="J22" s="218">
        <v>12</v>
      </c>
      <c r="K22" s="264">
        <f>VLOOKUP(A22,'[1]District Growth'!$A:$J,5,FALSE)</f>
        <v>12</v>
      </c>
      <c r="L22" s="95">
        <f>VLOOKUP(A22,'[1]District Growth'!$A:$K,6,FALSE)</f>
        <v>12</v>
      </c>
      <c r="M22" s="3">
        <f t="shared" si="0"/>
        <v>0</v>
      </c>
      <c r="N22" s="219">
        <f t="shared" si="1"/>
        <v>0</v>
      </c>
    </row>
    <row r="23" spans="1:14" s="2" customFormat="1" ht="15" x14ac:dyDescent="0.2">
      <c r="A23" s="19">
        <v>84583</v>
      </c>
      <c r="B23" s="113" t="s">
        <v>194</v>
      </c>
      <c r="C23" s="224"/>
      <c r="D23" s="224">
        <v>29</v>
      </c>
      <c r="E23" s="224">
        <v>15</v>
      </c>
      <c r="F23" s="224">
        <v>11</v>
      </c>
      <c r="G23" s="224">
        <v>14</v>
      </c>
      <c r="H23" s="232">
        <v>15</v>
      </c>
      <c r="I23" s="3">
        <v>10</v>
      </c>
      <c r="J23" s="218">
        <v>8</v>
      </c>
      <c r="K23" s="264">
        <f>VLOOKUP(A23,'[1]District Growth'!$A:$J,5,FALSE)</f>
        <v>8</v>
      </c>
      <c r="L23" s="95">
        <f>VLOOKUP(A23,'[1]District Growth'!$A:$K,6,FALSE)</f>
        <v>8</v>
      </c>
      <c r="M23" s="3">
        <f t="shared" si="0"/>
        <v>0</v>
      </c>
      <c r="N23" s="219">
        <f t="shared" si="1"/>
        <v>0</v>
      </c>
    </row>
    <row r="24" spans="1:14" s="2" customFormat="1" ht="15" x14ac:dyDescent="0.2">
      <c r="A24" s="19">
        <v>1496</v>
      </c>
      <c r="B24" s="113" t="s">
        <v>192</v>
      </c>
      <c r="C24" s="224">
        <v>112</v>
      </c>
      <c r="D24" s="224">
        <v>110</v>
      </c>
      <c r="E24" s="224">
        <v>112</v>
      </c>
      <c r="F24" s="224">
        <v>113</v>
      </c>
      <c r="G24" s="224">
        <v>102</v>
      </c>
      <c r="H24" s="232">
        <v>106</v>
      </c>
      <c r="I24" s="3">
        <v>95</v>
      </c>
      <c r="J24" s="218">
        <v>94</v>
      </c>
      <c r="K24" s="264">
        <f>VLOOKUP(A24,'[1]District Growth'!$A:$J,5,FALSE)</f>
        <v>86</v>
      </c>
      <c r="L24" s="95">
        <f>VLOOKUP(A24,'[1]District Growth'!$A:$K,6,FALSE)</f>
        <v>86</v>
      </c>
      <c r="M24" s="3">
        <f t="shared" si="0"/>
        <v>0</v>
      </c>
      <c r="N24" s="219">
        <f t="shared" si="1"/>
        <v>0</v>
      </c>
    </row>
    <row r="25" spans="1:14" s="2" customFormat="1" ht="15" x14ac:dyDescent="0.2">
      <c r="A25" s="19">
        <v>1494</v>
      </c>
      <c r="B25" s="113" t="s">
        <v>201</v>
      </c>
      <c r="C25" s="224">
        <v>41</v>
      </c>
      <c r="D25" s="224">
        <v>39</v>
      </c>
      <c r="E25" s="224">
        <v>43</v>
      </c>
      <c r="F25" s="224">
        <v>45</v>
      </c>
      <c r="G25" s="224">
        <v>40</v>
      </c>
      <c r="H25" s="232">
        <v>36</v>
      </c>
      <c r="I25" s="3">
        <v>32</v>
      </c>
      <c r="J25" s="218">
        <v>31</v>
      </c>
      <c r="K25" s="264">
        <f>VLOOKUP(A25,'[1]District Growth'!$A:$J,5,FALSE)</f>
        <v>35</v>
      </c>
      <c r="L25" s="95">
        <f>VLOOKUP(A25,'[1]District Growth'!$A:$K,6,FALSE)</f>
        <v>35</v>
      </c>
      <c r="M25" s="3">
        <f t="shared" si="0"/>
        <v>0</v>
      </c>
      <c r="N25" s="219">
        <f t="shared" si="1"/>
        <v>0</v>
      </c>
    </row>
    <row r="26" spans="1:14" s="2" customFormat="1" ht="15" x14ac:dyDescent="0.2">
      <c r="A26" s="19">
        <v>84524</v>
      </c>
      <c r="B26" s="113" t="s">
        <v>179</v>
      </c>
      <c r="C26" s="224"/>
      <c r="D26" s="224">
        <v>34</v>
      </c>
      <c r="E26" s="224">
        <v>17</v>
      </c>
      <c r="F26" s="224">
        <v>14</v>
      </c>
      <c r="G26" s="224">
        <v>18</v>
      </c>
      <c r="H26" s="224">
        <v>21</v>
      </c>
      <c r="I26" s="3">
        <v>14</v>
      </c>
      <c r="J26" s="218">
        <v>15</v>
      </c>
      <c r="K26" s="264">
        <f>VLOOKUP(A26,'[1]District Growth'!$A:$J,5,FALSE)</f>
        <v>19</v>
      </c>
      <c r="L26" s="95">
        <f>VLOOKUP(A26,'[1]District Growth'!$A:$K,6,FALSE)</f>
        <v>19</v>
      </c>
      <c r="M26" s="3">
        <f t="shared" si="0"/>
        <v>0</v>
      </c>
      <c r="N26" s="219">
        <f t="shared" si="1"/>
        <v>0</v>
      </c>
    </row>
    <row r="27" spans="1:14" s="2" customFormat="1" ht="15" x14ac:dyDescent="0.2">
      <c r="A27" s="19">
        <v>1488</v>
      </c>
      <c r="B27" s="114" t="s">
        <v>181</v>
      </c>
      <c r="C27" s="224">
        <v>86</v>
      </c>
      <c r="D27" s="224">
        <v>93</v>
      </c>
      <c r="E27" s="224">
        <v>88</v>
      </c>
      <c r="F27" s="224">
        <v>82</v>
      </c>
      <c r="G27" s="224">
        <v>80</v>
      </c>
      <c r="H27" s="232">
        <v>82</v>
      </c>
      <c r="I27" s="3">
        <v>94</v>
      </c>
      <c r="J27" s="218">
        <v>97</v>
      </c>
      <c r="K27" s="264">
        <f>VLOOKUP(A27,'[1]District Growth'!$A:$J,5,FALSE)</f>
        <v>86</v>
      </c>
      <c r="L27" s="95">
        <f>VLOOKUP(A27,'[1]District Growth'!$A:$K,6,FALSE)</f>
        <v>84</v>
      </c>
      <c r="M27" s="3">
        <f t="shared" si="0"/>
        <v>-2</v>
      </c>
      <c r="N27" s="219">
        <f t="shared" si="1"/>
        <v>-2.3255813953488413E-2</v>
      </c>
    </row>
    <row r="28" spans="1:14" s="2" customFormat="1" ht="15" x14ac:dyDescent="0.2">
      <c r="A28" s="19">
        <v>1486</v>
      </c>
      <c r="B28" s="114" t="s">
        <v>200</v>
      </c>
      <c r="C28" s="224">
        <v>31</v>
      </c>
      <c r="D28" s="224">
        <v>37</v>
      </c>
      <c r="E28" s="224">
        <v>41</v>
      </c>
      <c r="F28" s="224">
        <v>41</v>
      </c>
      <c r="G28" s="224">
        <v>42</v>
      </c>
      <c r="H28" s="232">
        <v>40</v>
      </c>
      <c r="I28" s="3">
        <v>38</v>
      </c>
      <c r="J28" s="218">
        <v>41</v>
      </c>
      <c r="K28" s="264">
        <f>VLOOKUP(A28,'[1]District Growth'!$A:$J,5,FALSE)</f>
        <v>34</v>
      </c>
      <c r="L28" s="95">
        <f>VLOOKUP(A28,'[1]District Growth'!$A:$K,6,FALSE)</f>
        <v>33</v>
      </c>
      <c r="M28" s="3">
        <f t="shared" si="0"/>
        <v>-1</v>
      </c>
      <c r="N28" s="219">
        <f t="shared" si="1"/>
        <v>-2.9411764705882359E-2</v>
      </c>
    </row>
    <row r="29" spans="1:14" s="2" customFormat="1" ht="15" x14ac:dyDescent="0.2">
      <c r="A29" s="19">
        <v>31024</v>
      </c>
      <c r="B29" s="114" t="s">
        <v>203</v>
      </c>
      <c r="C29" s="224">
        <v>29</v>
      </c>
      <c r="D29" s="224">
        <v>34</v>
      </c>
      <c r="E29" s="224">
        <v>37</v>
      </c>
      <c r="F29" s="224">
        <v>38</v>
      </c>
      <c r="G29" s="224">
        <v>36</v>
      </c>
      <c r="H29" s="232">
        <v>57</v>
      </c>
      <c r="I29" s="3">
        <v>64</v>
      </c>
      <c r="J29" s="218">
        <v>65</v>
      </c>
      <c r="K29" s="264">
        <f>VLOOKUP(A29,'[1]District Growth'!$A:$J,5,FALSE)</f>
        <v>64</v>
      </c>
      <c r="L29" s="95">
        <f>VLOOKUP(A29,'[1]District Growth'!$A:$K,6,FALSE)</f>
        <v>62</v>
      </c>
      <c r="M29" s="3">
        <f t="shared" si="0"/>
        <v>-2</v>
      </c>
      <c r="N29" s="219">
        <f t="shared" si="1"/>
        <v>-3.125E-2</v>
      </c>
    </row>
    <row r="30" spans="1:14" s="2" customFormat="1" ht="15" x14ac:dyDescent="0.2">
      <c r="A30" s="19">
        <v>61111</v>
      </c>
      <c r="B30" s="114" t="s">
        <v>202</v>
      </c>
      <c r="C30" s="224">
        <v>15</v>
      </c>
      <c r="D30" s="224">
        <v>19</v>
      </c>
      <c r="E30" s="224">
        <v>17</v>
      </c>
      <c r="F30" s="224">
        <v>16</v>
      </c>
      <c r="G30" s="224">
        <v>16</v>
      </c>
      <c r="H30" s="232">
        <v>20</v>
      </c>
      <c r="I30" s="3">
        <v>23</v>
      </c>
      <c r="J30" s="218">
        <v>23</v>
      </c>
      <c r="K30" s="264">
        <f>VLOOKUP(A30,'[1]District Growth'!$A:$J,5,FALSE)</f>
        <v>26</v>
      </c>
      <c r="L30" s="95">
        <f>VLOOKUP(A30,'[1]District Growth'!$A:$K,6,FALSE)</f>
        <v>25</v>
      </c>
      <c r="M30" s="3">
        <f t="shared" si="0"/>
        <v>-1</v>
      </c>
      <c r="N30" s="219">
        <f t="shared" si="1"/>
        <v>-3.8461538461538436E-2</v>
      </c>
    </row>
    <row r="31" spans="1:14" s="2" customFormat="1" ht="15" x14ac:dyDescent="0.2">
      <c r="A31" s="19">
        <v>1477</v>
      </c>
      <c r="B31" s="277" t="s">
        <v>186</v>
      </c>
      <c r="C31" s="224">
        <v>56</v>
      </c>
      <c r="D31" s="224">
        <v>49</v>
      </c>
      <c r="E31" s="224">
        <v>48</v>
      </c>
      <c r="F31" s="224">
        <v>49</v>
      </c>
      <c r="G31" s="224">
        <v>52</v>
      </c>
      <c r="H31" s="232">
        <v>47</v>
      </c>
      <c r="I31" s="3">
        <v>43</v>
      </c>
      <c r="J31" s="218">
        <v>43</v>
      </c>
      <c r="K31" s="264">
        <f>VLOOKUP(A31,'[1]District Growth'!$A:$J,5,FALSE)</f>
        <v>45</v>
      </c>
      <c r="L31" s="95">
        <f>VLOOKUP(A31,'[1]District Growth'!$A:$K,6,FALSE)</f>
        <v>43</v>
      </c>
      <c r="M31" s="3">
        <f t="shared" si="0"/>
        <v>-2</v>
      </c>
      <c r="N31" s="219">
        <f t="shared" si="1"/>
        <v>-4.4444444444444398E-2</v>
      </c>
    </row>
    <row r="32" spans="1:14" s="2" customFormat="1" ht="15" x14ac:dyDescent="0.2">
      <c r="A32" s="19">
        <v>1485</v>
      </c>
      <c r="B32" s="114" t="s">
        <v>178</v>
      </c>
      <c r="C32" s="224">
        <v>94</v>
      </c>
      <c r="D32" s="224">
        <v>96</v>
      </c>
      <c r="E32" s="224">
        <v>101</v>
      </c>
      <c r="F32" s="224">
        <v>100</v>
      </c>
      <c r="G32" s="224">
        <v>103</v>
      </c>
      <c r="H32" s="232">
        <v>114</v>
      </c>
      <c r="I32" s="3">
        <v>115</v>
      </c>
      <c r="J32" s="218">
        <v>120</v>
      </c>
      <c r="K32" s="264">
        <f>VLOOKUP(A32,'[1]District Growth'!$A:$J,5,FALSE)</f>
        <v>123</v>
      </c>
      <c r="L32" s="95">
        <f>VLOOKUP(A32,'[1]District Growth'!$A:$K,6,FALSE)</f>
        <v>116</v>
      </c>
      <c r="M32" s="3">
        <f t="shared" si="0"/>
        <v>-7</v>
      </c>
      <c r="N32" s="219">
        <f t="shared" si="1"/>
        <v>-5.6910569105691033E-2</v>
      </c>
    </row>
    <row r="33" spans="1:14" s="2" customFormat="1" ht="15" x14ac:dyDescent="0.2">
      <c r="A33" s="19">
        <v>1503</v>
      </c>
      <c r="B33" s="114" t="s">
        <v>190</v>
      </c>
      <c r="C33" s="224">
        <v>45</v>
      </c>
      <c r="D33" s="224">
        <v>53</v>
      </c>
      <c r="E33" s="224">
        <v>49</v>
      </c>
      <c r="F33" s="224">
        <v>50</v>
      </c>
      <c r="G33" s="224">
        <v>46</v>
      </c>
      <c r="H33" s="232">
        <v>45</v>
      </c>
      <c r="I33" s="3">
        <v>40</v>
      </c>
      <c r="J33" s="218">
        <v>42</v>
      </c>
      <c r="K33" s="264">
        <f>VLOOKUP(A33,'[1]District Growth'!$A:$J,5,FALSE)</f>
        <v>39</v>
      </c>
      <c r="L33" s="95">
        <f>VLOOKUP(A33,'[1]District Growth'!$A:$K,6,FALSE)</f>
        <v>36</v>
      </c>
      <c r="M33" s="3">
        <f t="shared" si="0"/>
        <v>-3</v>
      </c>
      <c r="N33" s="219">
        <f t="shared" si="1"/>
        <v>-7.6923076923076872E-2</v>
      </c>
    </row>
    <row r="34" spans="1:14" s="2" customFormat="1" ht="15" x14ac:dyDescent="0.2">
      <c r="B34" s="115" t="s">
        <v>204</v>
      </c>
      <c r="C34" s="224">
        <v>24</v>
      </c>
      <c r="D34" s="224">
        <v>21</v>
      </c>
      <c r="E34" s="224">
        <v>21</v>
      </c>
      <c r="F34" s="224">
        <v>21</v>
      </c>
      <c r="G34" s="224">
        <v>17</v>
      </c>
      <c r="H34" s="232">
        <v>14</v>
      </c>
      <c r="I34" s="3">
        <v>13</v>
      </c>
      <c r="J34" s="112">
        <v>0</v>
      </c>
      <c r="K34" s="3"/>
      <c r="L34" s="95"/>
      <c r="M34" s="3"/>
      <c r="N34" s="219"/>
    </row>
    <row r="35" spans="1:14" s="2" customFormat="1" ht="15" x14ac:dyDescent="0.2">
      <c r="A35" s="19"/>
      <c r="B35" s="115" t="s">
        <v>174</v>
      </c>
      <c r="C35" s="224">
        <v>13</v>
      </c>
      <c r="D35" s="224">
        <v>18</v>
      </c>
      <c r="E35" s="224">
        <v>15</v>
      </c>
      <c r="F35" s="224">
        <v>15</v>
      </c>
      <c r="G35" s="224">
        <v>14</v>
      </c>
      <c r="H35" s="232">
        <v>13</v>
      </c>
      <c r="I35" s="3">
        <v>9</v>
      </c>
      <c r="J35" s="218">
        <v>9</v>
      </c>
      <c r="K35" s="3"/>
      <c r="L35" s="95"/>
      <c r="M35" s="3"/>
      <c r="N35" s="219"/>
    </row>
    <row r="36" spans="1:14" s="2" customFormat="1" ht="15" x14ac:dyDescent="0.2">
      <c r="B36" s="115" t="s">
        <v>205</v>
      </c>
      <c r="C36" s="233">
        <v>15</v>
      </c>
      <c r="D36" s="233">
        <v>20</v>
      </c>
      <c r="E36" s="233">
        <v>16</v>
      </c>
      <c r="F36" s="233">
        <v>16</v>
      </c>
      <c r="G36" s="233">
        <v>15</v>
      </c>
      <c r="H36" s="3">
        <v>0</v>
      </c>
      <c r="I36" s="112">
        <v>0</v>
      </c>
      <c r="J36" s="112">
        <v>0</v>
      </c>
      <c r="K36" s="112"/>
      <c r="L36" s="3"/>
      <c r="M36" s="3"/>
      <c r="N36" s="226"/>
    </row>
    <row r="37" spans="1:14" s="2" customFormat="1" ht="15" x14ac:dyDescent="0.2">
      <c r="B37" s="115" t="s">
        <v>206</v>
      </c>
      <c r="C37" s="220">
        <v>0</v>
      </c>
      <c r="D37" s="220">
        <v>0</v>
      </c>
      <c r="E37" s="220">
        <v>0</v>
      </c>
      <c r="F37" s="220">
        <v>0</v>
      </c>
      <c r="G37" s="220">
        <v>0</v>
      </c>
      <c r="H37" s="95">
        <v>0</v>
      </c>
      <c r="I37" s="112">
        <v>0</v>
      </c>
      <c r="J37" s="112">
        <v>0</v>
      </c>
      <c r="K37" s="112"/>
      <c r="L37" s="3"/>
      <c r="M37" s="3"/>
      <c r="N37" s="226"/>
    </row>
    <row r="38" spans="1:14" s="2" customFormat="1" ht="15" x14ac:dyDescent="0.2">
      <c r="B38" s="115" t="s">
        <v>207</v>
      </c>
      <c r="C38" s="220">
        <v>0</v>
      </c>
      <c r="D38" s="220">
        <v>0</v>
      </c>
      <c r="E38" s="220">
        <v>0</v>
      </c>
      <c r="F38" s="220">
        <v>0</v>
      </c>
      <c r="G38" s="220">
        <v>0</v>
      </c>
      <c r="H38" s="95">
        <v>0</v>
      </c>
      <c r="I38" s="112">
        <v>0</v>
      </c>
      <c r="J38" s="112">
        <v>0</v>
      </c>
      <c r="K38" s="112"/>
      <c r="L38" s="3"/>
      <c r="M38" s="3"/>
      <c r="N38" s="226"/>
    </row>
    <row r="39" spans="1:14" s="2" customFormat="1" ht="15" x14ac:dyDescent="0.2">
      <c r="B39" s="115" t="s">
        <v>208</v>
      </c>
      <c r="C39" s="220">
        <v>0</v>
      </c>
      <c r="D39" s="220">
        <v>0</v>
      </c>
      <c r="E39" s="220">
        <v>0</v>
      </c>
      <c r="F39" s="220">
        <v>0</v>
      </c>
      <c r="G39" s="220">
        <v>0</v>
      </c>
      <c r="H39" s="95">
        <v>0</v>
      </c>
      <c r="I39" s="112">
        <v>0</v>
      </c>
      <c r="J39" s="112">
        <v>0</v>
      </c>
      <c r="K39" s="112"/>
      <c r="L39" s="3"/>
      <c r="M39" s="3"/>
      <c r="N39" s="226"/>
    </row>
    <row r="40" spans="1:14" s="2" customFormat="1" ht="15" x14ac:dyDescent="0.2">
      <c r="B40" s="115" t="s">
        <v>209</v>
      </c>
      <c r="C40" s="220">
        <v>0</v>
      </c>
      <c r="D40" s="220">
        <v>0</v>
      </c>
      <c r="E40" s="220">
        <v>0</v>
      </c>
      <c r="F40" s="220">
        <v>0</v>
      </c>
      <c r="G40" s="220">
        <v>0</v>
      </c>
      <c r="H40" s="95">
        <v>0</v>
      </c>
      <c r="I40" s="112">
        <v>0</v>
      </c>
      <c r="J40" s="112">
        <v>0</v>
      </c>
      <c r="K40" s="112"/>
      <c r="L40" s="3"/>
      <c r="M40" s="3"/>
      <c r="N40" s="226"/>
    </row>
    <row r="41" spans="1:14" s="2" customFormat="1" ht="15" x14ac:dyDescent="0.2">
      <c r="B41" s="115" t="s">
        <v>210</v>
      </c>
      <c r="C41" s="220">
        <v>0</v>
      </c>
      <c r="D41" s="220">
        <v>0</v>
      </c>
      <c r="E41" s="220">
        <v>0</v>
      </c>
      <c r="F41" s="220">
        <v>0</v>
      </c>
      <c r="G41" s="220">
        <v>0</v>
      </c>
      <c r="H41" s="95">
        <v>0</v>
      </c>
      <c r="I41" s="112">
        <v>0</v>
      </c>
      <c r="J41" s="112">
        <v>0</v>
      </c>
      <c r="K41" s="112"/>
      <c r="L41" s="3"/>
      <c r="M41" s="3"/>
      <c r="N41" s="226"/>
    </row>
    <row r="42" spans="1:14" s="2" customFormat="1" ht="15" x14ac:dyDescent="0.2">
      <c r="B42" s="115" t="s">
        <v>211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95">
        <v>0</v>
      </c>
      <c r="I42" s="112">
        <v>0</v>
      </c>
      <c r="J42" s="112">
        <v>0</v>
      </c>
      <c r="K42" s="112"/>
      <c r="L42" s="3"/>
      <c r="M42" s="3"/>
      <c r="N42" s="226"/>
    </row>
    <row r="43" spans="1:14" s="2" customFormat="1" ht="15" x14ac:dyDescent="0.2">
      <c r="B43" s="115" t="s">
        <v>212</v>
      </c>
      <c r="C43" s="220">
        <v>8</v>
      </c>
      <c r="D43" s="220">
        <v>9</v>
      </c>
      <c r="E43" s="220">
        <v>7</v>
      </c>
      <c r="F43" s="220">
        <v>0</v>
      </c>
      <c r="G43" s="220">
        <v>0</v>
      </c>
      <c r="H43" s="95">
        <v>0</v>
      </c>
      <c r="I43" s="112">
        <v>0</v>
      </c>
      <c r="J43" s="112">
        <v>0</v>
      </c>
      <c r="K43" s="112"/>
      <c r="L43" s="3"/>
      <c r="M43" s="3"/>
      <c r="N43" s="226"/>
    </row>
    <row r="44" spans="1:14" s="2" customFormat="1" ht="15" x14ac:dyDescent="0.2">
      <c r="B44" s="115" t="s">
        <v>213</v>
      </c>
      <c r="C44" s="220">
        <v>0</v>
      </c>
      <c r="D44" s="220">
        <v>0</v>
      </c>
      <c r="E44" s="220">
        <v>0</v>
      </c>
      <c r="F44" s="220">
        <v>0</v>
      </c>
      <c r="G44" s="220">
        <v>0</v>
      </c>
      <c r="H44" s="95">
        <v>0</v>
      </c>
      <c r="I44" s="112">
        <v>0</v>
      </c>
      <c r="J44" s="112">
        <v>0</v>
      </c>
      <c r="K44" s="112"/>
      <c r="L44" s="3"/>
      <c r="M44" s="3"/>
      <c r="N44" s="226"/>
    </row>
    <row r="45" spans="1:14" s="2" customFormat="1" ht="15" x14ac:dyDescent="0.2">
      <c r="B45" s="115" t="s">
        <v>214</v>
      </c>
      <c r="C45" s="220">
        <v>6</v>
      </c>
      <c r="D45" s="220">
        <v>6</v>
      </c>
      <c r="E45" s="220">
        <v>0</v>
      </c>
      <c r="F45" s="220">
        <v>0</v>
      </c>
      <c r="G45" s="220">
        <v>0</v>
      </c>
      <c r="H45" s="95">
        <v>0</v>
      </c>
      <c r="I45" s="112">
        <v>0</v>
      </c>
      <c r="J45" s="112">
        <v>0</v>
      </c>
      <c r="K45" s="112"/>
      <c r="L45" s="3"/>
      <c r="M45" s="3"/>
      <c r="N45" s="226"/>
    </row>
    <row r="46" spans="1:14" s="2" customFormat="1" ht="15" x14ac:dyDescent="0.2">
      <c r="B46" s="117"/>
      <c r="C46" s="233"/>
      <c r="D46" s="233"/>
      <c r="E46" s="233"/>
      <c r="F46" s="233"/>
      <c r="G46" s="233"/>
      <c r="H46" s="3"/>
      <c r="I46" s="3"/>
      <c r="J46" s="3"/>
      <c r="K46" s="3"/>
      <c r="L46" s="3"/>
      <c r="M46" s="3"/>
      <c r="N46" s="226"/>
    </row>
    <row r="47" spans="1:14" s="2" customFormat="1" ht="15" x14ac:dyDescent="0.2">
      <c r="B47" s="117" t="s">
        <v>37</v>
      </c>
      <c r="C47" s="95">
        <f t="shared" ref="C47:M47" si="2">SUM(C3:C46)</f>
        <v>1212</v>
      </c>
      <c r="D47" s="222">
        <f t="shared" si="2"/>
        <v>1303</v>
      </c>
      <c r="E47" s="223">
        <f t="shared" si="2"/>
        <v>1242</v>
      </c>
      <c r="F47" s="223">
        <f t="shared" si="2"/>
        <v>1222</v>
      </c>
      <c r="G47" s="223">
        <f t="shared" si="2"/>
        <v>1196</v>
      </c>
      <c r="H47" s="222">
        <f t="shared" si="2"/>
        <v>1231</v>
      </c>
      <c r="I47" s="223">
        <f t="shared" si="2"/>
        <v>1175</v>
      </c>
      <c r="J47" s="223">
        <f t="shared" si="2"/>
        <v>1168</v>
      </c>
      <c r="K47" s="223">
        <f t="shared" si="2"/>
        <v>1122</v>
      </c>
      <c r="L47" s="222">
        <f t="shared" si="2"/>
        <v>1129</v>
      </c>
      <c r="M47" s="95">
        <f t="shared" si="2"/>
        <v>7</v>
      </c>
      <c r="N47" s="219">
        <f>(L47/K47)-1</f>
        <v>6.2388591800357496E-3</v>
      </c>
    </row>
    <row r="48" spans="1:14" s="2" customFormat="1" ht="15" x14ac:dyDescent="0.2">
      <c r="C48" s="3"/>
      <c r="D48" s="3">
        <f t="shared" ref="D48:J48" si="3">SUM(D47-C47)</f>
        <v>91</v>
      </c>
      <c r="E48" s="3">
        <f t="shared" si="3"/>
        <v>-61</v>
      </c>
      <c r="F48" s="3">
        <f t="shared" si="3"/>
        <v>-20</v>
      </c>
      <c r="G48" s="3">
        <f t="shared" si="3"/>
        <v>-26</v>
      </c>
      <c r="H48" s="3">
        <f t="shared" si="3"/>
        <v>35</v>
      </c>
      <c r="I48" s="3">
        <f t="shared" si="3"/>
        <v>-56</v>
      </c>
      <c r="J48" s="3">
        <f t="shared" si="3"/>
        <v>-7</v>
      </c>
      <c r="K48" s="3">
        <f t="shared" ref="K48" si="4">SUM(K47-J47)</f>
        <v>-46</v>
      </c>
      <c r="L48" s="3">
        <f t="shared" ref="L48" si="5">SUM(L47-K47)</f>
        <v>7</v>
      </c>
      <c r="M48" s="3"/>
      <c r="N48" s="234"/>
    </row>
    <row r="49" spans="1:14" s="2" customFormat="1" ht="15" x14ac:dyDescent="0.2">
      <c r="A49" s="76"/>
      <c r="B49" s="76"/>
      <c r="C49" s="28"/>
      <c r="D49" s="28"/>
      <c r="E49" s="28"/>
      <c r="F49" s="28"/>
      <c r="G49" s="28"/>
      <c r="H49" s="28"/>
      <c r="I49" s="28"/>
      <c r="J49" s="28"/>
      <c r="K49" s="28"/>
      <c r="L49" s="234"/>
      <c r="M49" s="28"/>
      <c r="N49" s="3"/>
    </row>
    <row r="50" spans="1:14" s="2" customFormat="1" ht="15" x14ac:dyDescent="0.2">
      <c r="B50" s="101" t="s">
        <v>38</v>
      </c>
      <c r="C50" s="28"/>
      <c r="D50" s="28"/>
      <c r="E50" s="28"/>
      <c r="F50" s="28"/>
      <c r="G50" s="235"/>
      <c r="H50" s="235"/>
      <c r="I50" s="28"/>
      <c r="J50" s="28"/>
      <c r="K50" s="28"/>
      <c r="L50" s="234"/>
      <c r="M50" s="28"/>
      <c r="N50" s="3"/>
    </row>
    <row r="51" spans="1:14" s="2" customFormat="1" ht="15" x14ac:dyDescent="0.2">
      <c r="B51" s="102" t="s">
        <v>39</v>
      </c>
      <c r="C51" s="28"/>
      <c r="D51" s="28"/>
      <c r="E51" s="28"/>
      <c r="F51" s="28"/>
      <c r="G51" s="28"/>
      <c r="H51" s="28"/>
      <c r="I51" s="236"/>
      <c r="J51" s="236"/>
      <c r="K51" s="236"/>
      <c r="L51" s="234"/>
      <c r="M51" s="28"/>
      <c r="N51" s="3"/>
    </row>
    <row r="52" spans="1:14" s="2" customFormat="1" ht="15" x14ac:dyDescent="0.2">
      <c r="B52" s="103" t="s">
        <v>40</v>
      </c>
      <c r="C52" s="28"/>
      <c r="D52" s="28"/>
      <c r="E52" s="28"/>
      <c r="F52" s="28"/>
      <c r="G52" s="28"/>
      <c r="H52" s="28"/>
      <c r="I52" s="237"/>
      <c r="J52" s="237"/>
      <c r="K52" s="237"/>
      <c r="L52" s="234"/>
      <c r="M52" s="28"/>
      <c r="N52" s="3"/>
    </row>
    <row r="53" spans="1:14" s="2" customFormat="1" ht="15" x14ac:dyDescent="0.2">
      <c r="B53" s="108" t="s">
        <v>41</v>
      </c>
      <c r="C53" s="76"/>
      <c r="D53" s="76"/>
      <c r="E53" s="76"/>
      <c r="F53" s="76"/>
      <c r="G53" s="76"/>
      <c r="H53" s="76"/>
      <c r="I53" s="76"/>
      <c r="J53" s="76"/>
      <c r="K53" s="76"/>
      <c r="L53" s="85"/>
      <c r="M53" s="76"/>
    </row>
    <row r="54" spans="1:14" s="2" customFormat="1" ht="15" x14ac:dyDescent="0.2">
      <c r="B54" s="104" t="s">
        <v>42</v>
      </c>
      <c r="C54" s="76"/>
      <c r="D54" s="76"/>
      <c r="E54" s="76"/>
      <c r="F54" s="76"/>
      <c r="G54" s="76"/>
      <c r="H54" s="76"/>
      <c r="I54" s="76"/>
      <c r="J54" s="76"/>
      <c r="K54" s="76"/>
      <c r="L54" s="85"/>
      <c r="M54" s="76"/>
    </row>
    <row r="55" spans="1:14" s="2" customFormat="1" ht="15" x14ac:dyDescent="0.2">
      <c r="B55" s="105" t="s">
        <v>43</v>
      </c>
      <c r="C55" s="76"/>
      <c r="D55" s="76"/>
      <c r="E55" s="76"/>
      <c r="F55" s="76"/>
      <c r="G55" s="76"/>
      <c r="H55" s="76"/>
      <c r="I55" s="76"/>
      <c r="J55" s="76"/>
      <c r="K55" s="76"/>
      <c r="L55" s="85"/>
      <c r="M55" s="76"/>
    </row>
    <row r="56" spans="1:14" s="2" customFormat="1" ht="15" x14ac:dyDescent="0.2"/>
    <row r="57" spans="1:14" s="21" customFormat="1" ht="15" x14ac:dyDescent="0.2"/>
    <row r="58" spans="1:14" s="21" customFormat="1" ht="15" x14ac:dyDescent="0.2"/>
  </sheetData>
  <sortState xmlns:xlrd2="http://schemas.microsoft.com/office/spreadsheetml/2017/richdata2" ref="A3:N45">
    <sortCondition descending="1" ref="N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60"/>
  <sheetViews>
    <sheetView workbookViewId="0"/>
  </sheetViews>
  <sheetFormatPr baseColWidth="10" defaultColWidth="8.83203125" defaultRowHeight="13" x14ac:dyDescent="0.15"/>
  <cols>
    <col min="2" max="2" width="29.5" customWidth="1"/>
    <col min="3" max="10" width="8.5" customWidth="1"/>
    <col min="12" max="12" width="10.1640625" customWidth="1"/>
    <col min="13" max="13" width="8.5" style="82"/>
  </cols>
  <sheetData>
    <row r="1" spans="1:15" s="1" customFormat="1" ht="15" x14ac:dyDescent="0.2">
      <c r="A1" s="193"/>
      <c r="B1" s="194" t="s">
        <v>1543</v>
      </c>
      <c r="C1" s="193"/>
      <c r="D1" s="193"/>
      <c r="E1" s="193"/>
      <c r="F1" s="193"/>
      <c r="G1" s="193"/>
      <c r="H1" s="193"/>
      <c r="I1" s="193"/>
      <c r="J1" s="193"/>
      <c r="M1" s="6"/>
    </row>
    <row r="2" spans="1:15" s="91" customFormat="1" ht="39" customHeight="1" x14ac:dyDescent="0.2">
      <c r="A2" s="195" t="s">
        <v>54</v>
      </c>
      <c r="B2" s="196" t="s">
        <v>33</v>
      </c>
      <c r="C2" s="197" t="s">
        <v>1532</v>
      </c>
      <c r="D2" s="197" t="s">
        <v>1533</v>
      </c>
      <c r="E2" s="197" t="s">
        <v>1534</v>
      </c>
      <c r="F2" s="197" t="s">
        <v>1535</v>
      </c>
      <c r="G2" s="197" t="s">
        <v>1536</v>
      </c>
      <c r="H2" s="197" t="s">
        <v>1537</v>
      </c>
      <c r="I2" s="197" t="s">
        <v>1538</v>
      </c>
      <c r="J2" s="197" t="s">
        <v>1539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5" s="74" customFormat="1" ht="15" customHeight="1" x14ac:dyDescent="0.2">
      <c r="A3" s="22">
        <v>89555</v>
      </c>
      <c r="B3" s="69" t="s">
        <v>254</v>
      </c>
      <c r="C3" s="238"/>
      <c r="D3" s="200"/>
      <c r="E3" s="200"/>
      <c r="F3" s="200"/>
      <c r="G3" s="200"/>
      <c r="H3" s="200"/>
      <c r="I3" s="200"/>
      <c r="J3" s="240">
        <f>VLOOKUP(A3,'[2]District Growth'!$A:$K,5,FALSE)</f>
        <v>22</v>
      </c>
      <c r="K3" s="3">
        <f>VLOOKUP(A3,'[1]District Growth'!$A:$J,5,FALSE)</f>
        <v>22</v>
      </c>
      <c r="L3" s="95">
        <f>VLOOKUP(A3,'[1]District Growth'!$A:$K,6,FALSE)</f>
        <v>30</v>
      </c>
      <c r="M3" s="3">
        <f t="shared" ref="M3:M43" si="0">L3-K3</f>
        <v>8</v>
      </c>
      <c r="N3" s="219">
        <f t="shared" ref="N3:N43" si="1">(L3/K3)-1</f>
        <v>0.36363636363636354</v>
      </c>
      <c r="O3" s="81"/>
    </row>
    <row r="4" spans="1:15" s="74" customFormat="1" ht="15" customHeight="1" x14ac:dyDescent="0.2">
      <c r="A4" s="16">
        <v>1529</v>
      </c>
      <c r="B4" s="69" t="s">
        <v>216</v>
      </c>
      <c r="C4" s="238">
        <v>46</v>
      </c>
      <c r="D4" s="239">
        <v>45</v>
      </c>
      <c r="E4" s="239">
        <v>44</v>
      </c>
      <c r="F4" s="218">
        <v>50</v>
      </c>
      <c r="G4" s="239">
        <v>45</v>
      </c>
      <c r="H4" s="239">
        <v>47</v>
      </c>
      <c r="I4" s="239">
        <v>46</v>
      </c>
      <c r="J4" s="240">
        <f>VLOOKUP(A4,'[2]District Growth'!$A:$K,5,FALSE)</f>
        <v>52</v>
      </c>
      <c r="K4" s="3">
        <f>VLOOKUP(A4,'[1]District Growth'!$A:$J,5,FALSE)</f>
        <v>52</v>
      </c>
      <c r="L4" s="95">
        <f>VLOOKUP(A4,'[1]District Growth'!$A:$K,6,FALSE)</f>
        <v>60</v>
      </c>
      <c r="M4" s="3">
        <f t="shared" si="0"/>
        <v>8</v>
      </c>
      <c r="N4" s="219">
        <f t="shared" si="1"/>
        <v>0.15384615384615374</v>
      </c>
      <c r="O4" s="81"/>
    </row>
    <row r="5" spans="1:15" s="74" customFormat="1" ht="15" customHeight="1" x14ac:dyDescent="0.2">
      <c r="A5" s="16">
        <v>1509</v>
      </c>
      <c r="B5" s="69" t="s">
        <v>215</v>
      </c>
      <c r="C5" s="238">
        <v>19</v>
      </c>
      <c r="D5" s="239">
        <v>17</v>
      </c>
      <c r="E5" s="239">
        <v>17</v>
      </c>
      <c r="F5" s="218">
        <v>16</v>
      </c>
      <c r="G5" s="239">
        <v>18</v>
      </c>
      <c r="H5" s="239">
        <v>12</v>
      </c>
      <c r="I5" s="239">
        <v>12</v>
      </c>
      <c r="J5" s="240">
        <f>VLOOKUP(A5,'[2]District Growth'!$A:$K,5,FALSE)</f>
        <v>34</v>
      </c>
      <c r="K5" s="3">
        <f>VLOOKUP(A5,'[1]District Growth'!$A:$J,5,FALSE)</f>
        <v>34</v>
      </c>
      <c r="L5" s="95">
        <f>VLOOKUP(A5,'[1]District Growth'!$A:$K,6,FALSE)</f>
        <v>39</v>
      </c>
      <c r="M5" s="3">
        <f t="shared" si="0"/>
        <v>5</v>
      </c>
      <c r="N5" s="219">
        <f t="shared" si="1"/>
        <v>0.14705882352941169</v>
      </c>
      <c r="O5" s="81"/>
    </row>
    <row r="6" spans="1:15" s="74" customFormat="1" ht="15" customHeight="1" x14ac:dyDescent="0.2">
      <c r="A6" s="16">
        <v>1528</v>
      </c>
      <c r="B6" s="69" t="s">
        <v>240</v>
      </c>
      <c r="C6" s="238">
        <v>51</v>
      </c>
      <c r="D6" s="239">
        <v>49</v>
      </c>
      <c r="E6" s="239">
        <v>50</v>
      </c>
      <c r="F6" s="218">
        <v>49</v>
      </c>
      <c r="G6" s="239">
        <v>51</v>
      </c>
      <c r="H6" s="239">
        <v>49</v>
      </c>
      <c r="I6" s="239">
        <v>47</v>
      </c>
      <c r="J6" s="240">
        <f>VLOOKUP(A6,'[2]District Growth'!$A:$K,5,FALSE)</f>
        <v>42</v>
      </c>
      <c r="K6" s="3">
        <f>VLOOKUP(A6,'[1]District Growth'!$A:$J,5,FALSE)</f>
        <v>42</v>
      </c>
      <c r="L6" s="95">
        <f>VLOOKUP(A6,'[1]District Growth'!$A:$K,6,FALSE)</f>
        <v>47</v>
      </c>
      <c r="M6" s="3">
        <f t="shared" si="0"/>
        <v>5</v>
      </c>
      <c r="N6" s="219">
        <f t="shared" si="1"/>
        <v>0.11904761904761907</v>
      </c>
      <c r="O6" s="81"/>
    </row>
    <row r="7" spans="1:15" s="74" customFormat="1" ht="15" customHeight="1" x14ac:dyDescent="0.2">
      <c r="A7" s="16">
        <v>21799</v>
      </c>
      <c r="B7" s="69" t="s">
        <v>228</v>
      </c>
      <c r="C7" s="238">
        <v>26</v>
      </c>
      <c r="D7" s="239">
        <v>27</v>
      </c>
      <c r="E7" s="239">
        <v>24</v>
      </c>
      <c r="F7" s="218">
        <v>23</v>
      </c>
      <c r="G7" s="239">
        <v>20</v>
      </c>
      <c r="H7" s="239">
        <v>20</v>
      </c>
      <c r="I7" s="239">
        <v>24</v>
      </c>
      <c r="J7" s="240">
        <f>VLOOKUP(A7,'[2]District Growth'!$A:$K,5,FALSE)</f>
        <v>48</v>
      </c>
      <c r="K7" s="3">
        <f>VLOOKUP(A7,'[1]District Growth'!$A:$J,5,FALSE)</f>
        <v>48</v>
      </c>
      <c r="L7" s="95">
        <f>VLOOKUP(A7,'[1]District Growth'!$A:$K,6,FALSE)</f>
        <v>53</v>
      </c>
      <c r="M7" s="3">
        <f t="shared" si="0"/>
        <v>5</v>
      </c>
      <c r="N7" s="219">
        <f t="shared" si="1"/>
        <v>0.10416666666666674</v>
      </c>
      <c r="O7" s="81"/>
    </row>
    <row r="8" spans="1:15" s="74" customFormat="1" ht="15" customHeight="1" x14ac:dyDescent="0.2">
      <c r="A8" s="16">
        <v>1510</v>
      </c>
      <c r="B8" s="69" t="s">
        <v>233</v>
      </c>
      <c r="C8" s="238">
        <v>71</v>
      </c>
      <c r="D8" s="239">
        <v>68</v>
      </c>
      <c r="E8" s="239">
        <v>71</v>
      </c>
      <c r="F8" s="218">
        <v>71</v>
      </c>
      <c r="G8" s="239">
        <v>78</v>
      </c>
      <c r="H8" s="239">
        <v>74</v>
      </c>
      <c r="I8" s="239">
        <v>70</v>
      </c>
      <c r="J8" s="240">
        <f>VLOOKUP(A8,'[2]District Growth'!$A:$K,5,FALSE)</f>
        <v>29</v>
      </c>
      <c r="K8" s="3">
        <f>VLOOKUP(A8,'[1]District Growth'!$A:$J,5,FALSE)</f>
        <v>29</v>
      </c>
      <c r="L8" s="95">
        <f>VLOOKUP(A8,'[1]District Growth'!$A:$K,6,FALSE)</f>
        <v>32</v>
      </c>
      <c r="M8" s="3">
        <f t="shared" si="0"/>
        <v>3</v>
      </c>
      <c r="N8" s="219">
        <f t="shared" si="1"/>
        <v>0.10344827586206895</v>
      </c>
      <c r="O8" s="81"/>
    </row>
    <row r="9" spans="1:15" s="74" customFormat="1" ht="15" customHeight="1" x14ac:dyDescent="0.2">
      <c r="A9" s="16">
        <v>1518</v>
      </c>
      <c r="B9" s="69" t="s">
        <v>249</v>
      </c>
      <c r="C9" s="238">
        <v>29</v>
      </c>
      <c r="D9" s="239">
        <v>29</v>
      </c>
      <c r="E9" s="239">
        <v>30</v>
      </c>
      <c r="F9" s="218">
        <v>31</v>
      </c>
      <c r="G9" s="239">
        <v>30</v>
      </c>
      <c r="H9" s="239">
        <v>28</v>
      </c>
      <c r="I9" s="239">
        <v>28</v>
      </c>
      <c r="J9" s="240">
        <f>VLOOKUP(A9,'[2]District Growth'!$A:$K,5,FALSE)</f>
        <v>21</v>
      </c>
      <c r="K9" s="3">
        <f>VLOOKUP(A9,'[1]District Growth'!$A:$J,5,FALSE)</f>
        <v>21</v>
      </c>
      <c r="L9" s="95">
        <f>VLOOKUP(A9,'[1]District Growth'!$A:$K,6,FALSE)</f>
        <v>23</v>
      </c>
      <c r="M9" s="3">
        <f t="shared" si="0"/>
        <v>2</v>
      </c>
      <c r="N9" s="219">
        <f t="shared" si="1"/>
        <v>9.5238095238095344E-2</v>
      </c>
      <c r="O9" s="81"/>
    </row>
    <row r="10" spans="1:15" s="74" customFormat="1" ht="15" customHeight="1" x14ac:dyDescent="0.2">
      <c r="A10" s="16">
        <v>1540</v>
      </c>
      <c r="B10" s="69" t="s">
        <v>225</v>
      </c>
      <c r="C10" s="238">
        <v>170</v>
      </c>
      <c r="D10" s="239">
        <v>171</v>
      </c>
      <c r="E10" s="239">
        <v>176</v>
      </c>
      <c r="F10" s="218">
        <v>191</v>
      </c>
      <c r="G10" s="239">
        <v>202</v>
      </c>
      <c r="H10" s="239">
        <v>205</v>
      </c>
      <c r="I10" s="239">
        <v>196</v>
      </c>
      <c r="J10" s="240">
        <f>VLOOKUP(A10,'[2]District Growth'!$A:$K,5,FALSE)</f>
        <v>56</v>
      </c>
      <c r="K10" s="3">
        <f>VLOOKUP(A10,'[1]District Growth'!$A:$J,5,FALSE)</f>
        <v>56</v>
      </c>
      <c r="L10" s="95">
        <f>VLOOKUP(A10,'[1]District Growth'!$A:$K,6,FALSE)</f>
        <v>61</v>
      </c>
      <c r="M10" s="3">
        <f t="shared" si="0"/>
        <v>5</v>
      </c>
      <c r="N10" s="219">
        <f t="shared" si="1"/>
        <v>8.9285714285714191E-2</v>
      </c>
      <c r="O10" s="81"/>
    </row>
    <row r="11" spans="1:15" s="74" customFormat="1" ht="15" customHeight="1" x14ac:dyDescent="0.2">
      <c r="A11" s="16">
        <v>1508</v>
      </c>
      <c r="B11" s="69" t="s">
        <v>50</v>
      </c>
      <c r="C11" s="238">
        <v>28</v>
      </c>
      <c r="D11" s="239">
        <v>28</v>
      </c>
      <c r="E11" s="239">
        <v>28</v>
      </c>
      <c r="F11" s="218">
        <v>27</v>
      </c>
      <c r="G11" s="239">
        <v>24</v>
      </c>
      <c r="H11" s="239">
        <v>30</v>
      </c>
      <c r="I11" s="239">
        <v>32</v>
      </c>
      <c r="J11" s="240">
        <f>VLOOKUP(A11,'[2]District Growth'!$A:$K,5,FALSE)</f>
        <v>26</v>
      </c>
      <c r="K11" s="3">
        <f>VLOOKUP(A11,'[1]District Growth'!$A:$J,5,FALSE)</f>
        <v>26</v>
      </c>
      <c r="L11" s="95">
        <f>VLOOKUP(A11,'[1]District Growth'!$A:$K,6,FALSE)</f>
        <v>28</v>
      </c>
      <c r="M11" s="3">
        <f t="shared" si="0"/>
        <v>2</v>
      </c>
      <c r="N11" s="219">
        <f t="shared" si="1"/>
        <v>7.6923076923076872E-2</v>
      </c>
      <c r="O11" s="81"/>
    </row>
    <row r="12" spans="1:15" s="74" customFormat="1" ht="15" customHeight="1" x14ac:dyDescent="0.2">
      <c r="A12" s="16">
        <v>1521</v>
      </c>
      <c r="B12" s="69" t="s">
        <v>231</v>
      </c>
      <c r="C12" s="238">
        <v>100</v>
      </c>
      <c r="D12" s="239">
        <v>102</v>
      </c>
      <c r="E12" s="239">
        <v>105</v>
      </c>
      <c r="F12" s="218">
        <v>107</v>
      </c>
      <c r="G12" s="239">
        <v>105</v>
      </c>
      <c r="H12" s="239">
        <v>111</v>
      </c>
      <c r="I12" s="239">
        <v>112</v>
      </c>
      <c r="J12" s="240">
        <f>VLOOKUP(A12,'[2]District Growth'!$A:$K,5,FALSE)</f>
        <v>14</v>
      </c>
      <c r="K12" s="3">
        <f>VLOOKUP(A12,'[1]District Growth'!$A:$J,5,FALSE)</f>
        <v>14</v>
      </c>
      <c r="L12" s="95">
        <f>VLOOKUP(A12,'[1]District Growth'!$A:$K,6,FALSE)</f>
        <v>15</v>
      </c>
      <c r="M12" s="3">
        <f t="shared" si="0"/>
        <v>1</v>
      </c>
      <c r="N12" s="219">
        <f t="shared" si="1"/>
        <v>7.1428571428571397E-2</v>
      </c>
      <c r="O12" s="81"/>
    </row>
    <row r="13" spans="1:15" s="74" customFormat="1" ht="15" customHeight="1" x14ac:dyDescent="0.2">
      <c r="A13" s="16">
        <v>1516</v>
      </c>
      <c r="B13" s="69" t="s">
        <v>248</v>
      </c>
      <c r="C13" s="238">
        <v>35</v>
      </c>
      <c r="D13" s="239">
        <v>32</v>
      </c>
      <c r="E13" s="239">
        <v>33</v>
      </c>
      <c r="F13" s="218">
        <v>22</v>
      </c>
      <c r="G13" s="239">
        <v>21</v>
      </c>
      <c r="H13" s="239">
        <v>23</v>
      </c>
      <c r="I13" s="239">
        <v>23</v>
      </c>
      <c r="J13" s="240">
        <f>VLOOKUP(A13,'[2]District Growth'!$A:$K,5,FALSE)</f>
        <v>33</v>
      </c>
      <c r="K13" s="3">
        <f>VLOOKUP(A13,'[1]District Growth'!$A:$J,5,FALSE)</f>
        <v>33</v>
      </c>
      <c r="L13" s="95">
        <f>VLOOKUP(A13,'[1]District Growth'!$A:$K,6,FALSE)</f>
        <v>35</v>
      </c>
      <c r="M13" s="3">
        <f t="shared" si="0"/>
        <v>2</v>
      </c>
      <c r="N13" s="219">
        <f t="shared" si="1"/>
        <v>6.0606060606060552E-2</v>
      </c>
      <c r="O13" s="81"/>
    </row>
    <row r="14" spans="1:15" s="74" customFormat="1" ht="15" customHeight="1" x14ac:dyDescent="0.2">
      <c r="A14" s="16">
        <v>1536</v>
      </c>
      <c r="B14" s="69" t="s">
        <v>252</v>
      </c>
      <c r="C14" s="238">
        <v>45</v>
      </c>
      <c r="D14" s="239">
        <v>45</v>
      </c>
      <c r="E14" s="239">
        <v>47</v>
      </c>
      <c r="F14" s="218">
        <v>41</v>
      </c>
      <c r="G14" s="239">
        <v>40</v>
      </c>
      <c r="H14" s="239">
        <v>35</v>
      </c>
      <c r="I14" s="239">
        <v>32</v>
      </c>
      <c r="J14" s="240">
        <f>VLOOKUP(A14,'[2]District Growth'!$A:$K,5,FALSE)</f>
        <v>107</v>
      </c>
      <c r="K14" s="3">
        <f>VLOOKUP(A14,'[1]District Growth'!$A:$J,5,FALSE)</f>
        <v>107</v>
      </c>
      <c r="L14" s="95">
        <f>VLOOKUP(A14,'[1]District Growth'!$A:$K,6,FALSE)</f>
        <v>112</v>
      </c>
      <c r="M14" s="3">
        <f t="shared" si="0"/>
        <v>5</v>
      </c>
      <c r="N14" s="219">
        <f t="shared" si="1"/>
        <v>4.6728971962616717E-2</v>
      </c>
      <c r="O14" s="81"/>
    </row>
    <row r="15" spans="1:15" s="74" customFormat="1" ht="15" customHeight="1" x14ac:dyDescent="0.2">
      <c r="A15" s="16">
        <v>1527</v>
      </c>
      <c r="B15" s="69" t="s">
        <v>239</v>
      </c>
      <c r="C15" s="238">
        <v>284</v>
      </c>
      <c r="D15" s="239">
        <v>273</v>
      </c>
      <c r="E15" s="239">
        <v>265</v>
      </c>
      <c r="F15" s="218">
        <v>250</v>
      </c>
      <c r="G15" s="239">
        <v>239</v>
      </c>
      <c r="H15" s="239">
        <v>237</v>
      </c>
      <c r="I15" s="239">
        <v>244</v>
      </c>
      <c r="J15" s="240">
        <f>VLOOKUP(A15,'[2]District Growth'!$A:$K,5,FALSE)</f>
        <v>215</v>
      </c>
      <c r="K15" s="3">
        <f>VLOOKUP(A15,'[1]District Growth'!$A:$J,5,FALSE)</f>
        <v>215</v>
      </c>
      <c r="L15" s="95">
        <f>VLOOKUP(A15,'[1]District Growth'!$A:$K,6,FALSE)</f>
        <v>225</v>
      </c>
      <c r="M15" s="3">
        <f t="shared" si="0"/>
        <v>10</v>
      </c>
      <c r="N15" s="219">
        <f t="shared" si="1"/>
        <v>4.6511627906976827E-2</v>
      </c>
      <c r="O15" s="81"/>
    </row>
    <row r="16" spans="1:15" s="74" customFormat="1" ht="15" customHeight="1" x14ac:dyDescent="0.2">
      <c r="A16" s="16">
        <v>1535</v>
      </c>
      <c r="B16" s="69" t="s">
        <v>222</v>
      </c>
      <c r="C16" s="238">
        <v>17</v>
      </c>
      <c r="D16" s="239">
        <v>13</v>
      </c>
      <c r="E16" s="239">
        <v>18</v>
      </c>
      <c r="F16" s="218">
        <v>17</v>
      </c>
      <c r="G16" s="239">
        <v>15</v>
      </c>
      <c r="H16" s="239">
        <v>15</v>
      </c>
      <c r="I16" s="239">
        <v>16</v>
      </c>
      <c r="J16" s="240">
        <f>VLOOKUP(A16,'[2]District Growth'!$A:$K,5,FALSE)</f>
        <v>189</v>
      </c>
      <c r="K16" s="3">
        <f>VLOOKUP(A16,'[1]District Growth'!$A:$J,5,FALSE)</f>
        <v>189</v>
      </c>
      <c r="L16" s="95">
        <f>VLOOKUP(A16,'[1]District Growth'!$A:$K,6,FALSE)</f>
        <v>196</v>
      </c>
      <c r="M16" s="3">
        <f t="shared" si="0"/>
        <v>7</v>
      </c>
      <c r="N16" s="219">
        <f t="shared" si="1"/>
        <v>3.7037037037036979E-2</v>
      </c>
      <c r="O16" s="81"/>
    </row>
    <row r="17" spans="1:15" s="74" customFormat="1" ht="15" customHeight="1" x14ac:dyDescent="0.2">
      <c r="A17" s="16">
        <v>24700</v>
      </c>
      <c r="B17" s="69" t="s">
        <v>223</v>
      </c>
      <c r="C17" s="238">
        <v>53</v>
      </c>
      <c r="D17" s="239">
        <v>53</v>
      </c>
      <c r="E17" s="239">
        <v>51</v>
      </c>
      <c r="F17" s="218">
        <v>52</v>
      </c>
      <c r="G17" s="239">
        <v>56</v>
      </c>
      <c r="H17" s="239">
        <v>55</v>
      </c>
      <c r="I17" s="239">
        <v>52</v>
      </c>
      <c r="J17" s="240">
        <f>VLOOKUP(A17,'[2]District Growth'!$A:$K,5,FALSE)</f>
        <v>50</v>
      </c>
      <c r="K17" s="3">
        <f>VLOOKUP(A17,'[1]District Growth'!$A:$J,5,FALSE)</f>
        <v>50</v>
      </c>
      <c r="L17" s="95">
        <f>VLOOKUP(A17,'[1]District Growth'!$A:$K,6,FALSE)</f>
        <v>51</v>
      </c>
      <c r="M17" s="3">
        <f t="shared" si="0"/>
        <v>1</v>
      </c>
      <c r="N17" s="219">
        <f t="shared" si="1"/>
        <v>2.0000000000000018E-2</v>
      </c>
      <c r="O17" s="81"/>
    </row>
    <row r="18" spans="1:15" s="74" customFormat="1" ht="15" customHeight="1" x14ac:dyDescent="0.2">
      <c r="A18" s="16">
        <v>1522</v>
      </c>
      <c r="B18" s="69" t="s">
        <v>251</v>
      </c>
      <c r="C18" s="238">
        <v>11</v>
      </c>
      <c r="D18" s="239">
        <v>11</v>
      </c>
      <c r="E18" s="239">
        <v>9</v>
      </c>
      <c r="F18" s="218">
        <v>11</v>
      </c>
      <c r="G18" s="239">
        <v>15</v>
      </c>
      <c r="H18" s="239">
        <v>15</v>
      </c>
      <c r="I18" s="239">
        <v>15</v>
      </c>
      <c r="J18" s="240">
        <f>VLOOKUP(A18,'[2]District Growth'!$A:$K,5,FALSE)</f>
        <v>112</v>
      </c>
      <c r="K18" s="3">
        <f>VLOOKUP(A18,'[1]District Growth'!$A:$J,5,FALSE)</f>
        <v>112</v>
      </c>
      <c r="L18" s="95">
        <f>VLOOKUP(A18,'[1]District Growth'!$A:$K,6,FALSE)</f>
        <v>113</v>
      </c>
      <c r="M18" s="3">
        <f t="shared" si="0"/>
        <v>1</v>
      </c>
      <c r="N18" s="219">
        <f t="shared" si="1"/>
        <v>8.9285714285713969E-3</v>
      </c>
      <c r="O18" s="81"/>
    </row>
    <row r="19" spans="1:15" s="74" customFormat="1" ht="15" customHeight="1" x14ac:dyDescent="0.2">
      <c r="A19" s="16">
        <v>1525</v>
      </c>
      <c r="B19" s="70" t="s">
        <v>224</v>
      </c>
      <c r="C19" s="238">
        <v>14</v>
      </c>
      <c r="D19" s="239">
        <v>13</v>
      </c>
      <c r="E19" s="239">
        <v>12</v>
      </c>
      <c r="F19" s="218">
        <v>14</v>
      </c>
      <c r="G19" s="239">
        <v>17</v>
      </c>
      <c r="H19" s="239">
        <v>21</v>
      </c>
      <c r="I19" s="239">
        <v>19</v>
      </c>
      <c r="J19" s="240">
        <f>VLOOKUP(A19,'[2]District Growth'!$A:$K,5,FALSE)</f>
        <v>21</v>
      </c>
      <c r="K19" s="3">
        <f>VLOOKUP(A19,'[1]District Growth'!$A:$J,5,FALSE)</f>
        <v>21</v>
      </c>
      <c r="L19" s="95">
        <f>VLOOKUP(A19,'[1]District Growth'!$A:$K,6,FALSE)</f>
        <v>21</v>
      </c>
      <c r="M19" s="3">
        <f t="shared" si="0"/>
        <v>0</v>
      </c>
      <c r="N19" s="219">
        <f t="shared" si="1"/>
        <v>0</v>
      </c>
      <c r="O19" s="81"/>
    </row>
    <row r="20" spans="1:15" s="74" customFormat="1" ht="15" customHeight="1" x14ac:dyDescent="0.2">
      <c r="A20" s="16">
        <v>81439</v>
      </c>
      <c r="B20" s="70" t="s">
        <v>238</v>
      </c>
      <c r="C20" s="238">
        <v>46</v>
      </c>
      <c r="D20" s="239">
        <v>42</v>
      </c>
      <c r="E20" s="239">
        <v>41</v>
      </c>
      <c r="F20" s="218">
        <v>39</v>
      </c>
      <c r="G20" s="239">
        <v>38</v>
      </c>
      <c r="H20" s="239">
        <v>40</v>
      </c>
      <c r="I20" s="239">
        <v>43</v>
      </c>
      <c r="J20" s="240">
        <f>VLOOKUP(A20,'[2]District Growth'!$A:$K,5,FALSE)</f>
        <v>15</v>
      </c>
      <c r="K20" s="3">
        <f>VLOOKUP(A20,'[1]District Growth'!$A:$J,5,FALSE)</f>
        <v>15</v>
      </c>
      <c r="L20" s="95">
        <f>VLOOKUP(A20,'[1]District Growth'!$A:$K,6,FALSE)</f>
        <v>15</v>
      </c>
      <c r="M20" s="3">
        <f t="shared" si="0"/>
        <v>0</v>
      </c>
      <c r="N20" s="219">
        <f t="shared" si="1"/>
        <v>0</v>
      </c>
      <c r="O20" s="81"/>
    </row>
    <row r="21" spans="1:15" s="74" customFormat="1" ht="15" customHeight="1" x14ac:dyDescent="0.2">
      <c r="A21" s="16">
        <v>1511</v>
      </c>
      <c r="B21" s="70" t="s">
        <v>243</v>
      </c>
      <c r="C21" s="238">
        <v>20</v>
      </c>
      <c r="D21" s="239">
        <v>19</v>
      </c>
      <c r="E21" s="239">
        <v>19</v>
      </c>
      <c r="F21" s="218">
        <v>23</v>
      </c>
      <c r="G21" s="239">
        <v>22</v>
      </c>
      <c r="H21" s="239">
        <v>22</v>
      </c>
      <c r="I21" s="239">
        <v>22</v>
      </c>
      <c r="J21" s="240">
        <f>VLOOKUP(A21,'[2]District Growth'!$A:$K,5,FALSE)</f>
        <v>23</v>
      </c>
      <c r="K21" s="3">
        <f>VLOOKUP(A21,'[1]District Growth'!$A:$J,5,FALSE)</f>
        <v>23</v>
      </c>
      <c r="L21" s="95">
        <f>VLOOKUP(A21,'[1]District Growth'!$A:$K,6,FALSE)</f>
        <v>23</v>
      </c>
      <c r="M21" s="3">
        <f t="shared" si="0"/>
        <v>0</v>
      </c>
      <c r="N21" s="219">
        <f t="shared" si="1"/>
        <v>0</v>
      </c>
      <c r="O21" s="81"/>
    </row>
    <row r="22" spans="1:15" s="74" customFormat="1" ht="15" customHeight="1" x14ac:dyDescent="0.2">
      <c r="A22" s="16">
        <v>1513</v>
      </c>
      <c r="B22" s="70" t="s">
        <v>220</v>
      </c>
      <c r="C22" s="238">
        <v>59</v>
      </c>
      <c r="D22" s="239">
        <v>56</v>
      </c>
      <c r="E22" s="239">
        <v>55</v>
      </c>
      <c r="F22" s="218">
        <v>56</v>
      </c>
      <c r="G22" s="239">
        <v>48</v>
      </c>
      <c r="H22" s="239">
        <v>38</v>
      </c>
      <c r="I22" s="239">
        <v>34</v>
      </c>
      <c r="J22" s="240">
        <f>VLOOKUP(A22,'[2]District Growth'!$A:$K,5,FALSE)</f>
        <v>30</v>
      </c>
      <c r="K22" s="3">
        <f>VLOOKUP(A22,'[1]District Growth'!$A:$J,5,FALSE)</f>
        <v>30</v>
      </c>
      <c r="L22" s="95">
        <f>VLOOKUP(A22,'[1]District Growth'!$A:$K,6,FALSE)</f>
        <v>30</v>
      </c>
      <c r="M22" s="3">
        <f t="shared" si="0"/>
        <v>0</v>
      </c>
      <c r="N22" s="219">
        <f t="shared" si="1"/>
        <v>0</v>
      </c>
      <c r="O22" s="81"/>
    </row>
    <row r="23" spans="1:15" s="74" customFormat="1" ht="15" customHeight="1" x14ac:dyDescent="0.2">
      <c r="A23" s="16">
        <v>1526</v>
      </c>
      <c r="B23" s="70" t="s">
        <v>234</v>
      </c>
      <c r="C23" s="238">
        <v>19</v>
      </c>
      <c r="D23" s="239">
        <v>16</v>
      </c>
      <c r="E23" s="239">
        <v>13</v>
      </c>
      <c r="F23" s="218">
        <v>13</v>
      </c>
      <c r="G23" s="239">
        <v>12</v>
      </c>
      <c r="H23" s="239">
        <v>8</v>
      </c>
      <c r="I23" s="239">
        <v>7</v>
      </c>
      <c r="J23" s="240">
        <f>VLOOKUP(A23,'[2]District Growth'!$A:$K,5,FALSE)</f>
        <v>7</v>
      </c>
      <c r="K23" s="3">
        <f>VLOOKUP(A23,'[1]District Growth'!$A:$J,5,FALSE)</f>
        <v>7</v>
      </c>
      <c r="L23" s="95">
        <f>VLOOKUP(A23,'[1]District Growth'!$A:$K,6,FALSE)</f>
        <v>7</v>
      </c>
      <c r="M23" s="3">
        <f t="shared" si="0"/>
        <v>0</v>
      </c>
      <c r="N23" s="219">
        <f t="shared" si="1"/>
        <v>0</v>
      </c>
      <c r="O23" s="81"/>
    </row>
    <row r="24" spans="1:15" s="74" customFormat="1" ht="15" customHeight="1" x14ac:dyDescent="0.2">
      <c r="A24" s="16">
        <v>1506</v>
      </c>
      <c r="B24" s="70" t="s">
        <v>250</v>
      </c>
      <c r="C24" s="238">
        <v>28</v>
      </c>
      <c r="D24" s="239">
        <v>26</v>
      </c>
      <c r="E24" s="239">
        <v>23</v>
      </c>
      <c r="F24" s="218">
        <v>24</v>
      </c>
      <c r="G24" s="239">
        <v>25</v>
      </c>
      <c r="H24" s="239">
        <v>24</v>
      </c>
      <c r="I24" s="239">
        <v>25</v>
      </c>
      <c r="J24" s="240">
        <f>VLOOKUP(A24,'[2]District Growth'!$A:$K,5,FALSE)</f>
        <v>93</v>
      </c>
      <c r="K24" s="3">
        <f>VLOOKUP(A24,'[1]District Growth'!$A:$J,5,FALSE)</f>
        <v>93</v>
      </c>
      <c r="L24" s="95">
        <f>VLOOKUP(A24,'[1]District Growth'!$A:$K,6,FALSE)</f>
        <v>93</v>
      </c>
      <c r="M24" s="3">
        <f t="shared" si="0"/>
        <v>0</v>
      </c>
      <c r="N24" s="219">
        <f t="shared" si="1"/>
        <v>0</v>
      </c>
      <c r="O24" s="81"/>
    </row>
    <row r="25" spans="1:15" s="74" customFormat="1" ht="15" customHeight="1" x14ac:dyDescent="0.2">
      <c r="A25" s="16">
        <v>27368</v>
      </c>
      <c r="B25" s="70" t="s">
        <v>242</v>
      </c>
      <c r="C25" s="238">
        <v>45</v>
      </c>
      <c r="D25" s="239">
        <v>38</v>
      </c>
      <c r="E25" s="239">
        <v>38</v>
      </c>
      <c r="F25" s="218">
        <v>43</v>
      </c>
      <c r="G25" s="239">
        <v>49</v>
      </c>
      <c r="H25" s="239">
        <v>43</v>
      </c>
      <c r="I25" s="239">
        <v>35</v>
      </c>
      <c r="J25" s="240">
        <f>VLOOKUP(A25,'[2]District Growth'!$A:$K,5,FALSE)</f>
        <v>23</v>
      </c>
      <c r="K25" s="3">
        <f>VLOOKUP(A25,'[1]District Growth'!$A:$J,5,FALSE)</f>
        <v>23</v>
      </c>
      <c r="L25" s="95">
        <f>VLOOKUP(A25,'[1]District Growth'!$A:$K,6,FALSE)</f>
        <v>23</v>
      </c>
      <c r="M25" s="3">
        <f t="shared" si="0"/>
        <v>0</v>
      </c>
      <c r="N25" s="219">
        <f t="shared" si="1"/>
        <v>0</v>
      </c>
      <c r="O25" s="81"/>
    </row>
    <row r="26" spans="1:15" s="74" customFormat="1" ht="15" customHeight="1" x14ac:dyDescent="0.2">
      <c r="A26" s="16">
        <v>1524</v>
      </c>
      <c r="B26" s="70" t="s">
        <v>227</v>
      </c>
      <c r="C26" s="238">
        <v>25</v>
      </c>
      <c r="D26" s="239">
        <v>23</v>
      </c>
      <c r="E26" s="239">
        <v>19</v>
      </c>
      <c r="F26" s="218">
        <v>19</v>
      </c>
      <c r="G26" s="239">
        <v>18</v>
      </c>
      <c r="H26" s="239">
        <v>21</v>
      </c>
      <c r="I26" s="239">
        <v>23</v>
      </c>
      <c r="J26" s="240">
        <f>VLOOKUP(A26,'[2]District Growth'!$A:$K,5,FALSE)</f>
        <v>24</v>
      </c>
      <c r="K26" s="3">
        <f>VLOOKUP(A26,'[1]District Growth'!$A:$J,5,FALSE)</f>
        <v>24</v>
      </c>
      <c r="L26" s="95">
        <f>VLOOKUP(A26,'[1]District Growth'!$A:$K,6,FALSE)</f>
        <v>24</v>
      </c>
      <c r="M26" s="3">
        <f t="shared" si="0"/>
        <v>0</v>
      </c>
      <c r="N26" s="219">
        <f t="shared" si="1"/>
        <v>0</v>
      </c>
      <c r="O26" s="81"/>
    </row>
    <row r="27" spans="1:15" s="74" customFormat="1" ht="15" customHeight="1" x14ac:dyDescent="0.2">
      <c r="A27" s="16">
        <v>70276</v>
      </c>
      <c r="B27" s="70" t="s">
        <v>244</v>
      </c>
      <c r="C27" s="238">
        <v>35</v>
      </c>
      <c r="D27" s="239">
        <v>36</v>
      </c>
      <c r="E27" s="239">
        <v>35</v>
      </c>
      <c r="F27" s="218">
        <v>40</v>
      </c>
      <c r="G27" s="239">
        <v>38</v>
      </c>
      <c r="H27" s="239">
        <v>42</v>
      </c>
      <c r="I27" s="239">
        <v>35</v>
      </c>
      <c r="J27" s="240">
        <f>VLOOKUP(A27,'[2]District Growth'!$A:$K,5,FALSE)</f>
        <v>22</v>
      </c>
      <c r="K27" s="3">
        <f>VLOOKUP(A27,'[1]District Growth'!$A:$J,5,FALSE)</f>
        <v>22</v>
      </c>
      <c r="L27" s="95">
        <f>VLOOKUP(A27,'[1]District Growth'!$A:$K,6,FALSE)</f>
        <v>22</v>
      </c>
      <c r="M27" s="3">
        <f t="shared" si="0"/>
        <v>0</v>
      </c>
      <c r="N27" s="219">
        <f t="shared" si="1"/>
        <v>0</v>
      </c>
      <c r="O27" s="81"/>
    </row>
    <row r="28" spans="1:15" s="74" customFormat="1" ht="15" customHeight="1" x14ac:dyDescent="0.2">
      <c r="A28" s="16">
        <v>30597</v>
      </c>
      <c r="B28" s="70" t="s">
        <v>237</v>
      </c>
      <c r="C28" s="238">
        <v>33</v>
      </c>
      <c r="D28" s="239">
        <v>39</v>
      </c>
      <c r="E28" s="239">
        <v>36</v>
      </c>
      <c r="F28" s="218">
        <v>37</v>
      </c>
      <c r="G28" s="239">
        <v>35</v>
      </c>
      <c r="H28" s="239">
        <v>44</v>
      </c>
      <c r="I28" s="239">
        <v>43</v>
      </c>
      <c r="J28" s="240">
        <f>VLOOKUP(A28,'[2]District Growth'!$A:$K,5,FALSE)</f>
        <v>21</v>
      </c>
      <c r="K28" s="3">
        <f>VLOOKUP(A28,'[1]District Growth'!$A:$J,5,FALSE)</f>
        <v>21</v>
      </c>
      <c r="L28" s="95">
        <f>VLOOKUP(A28,'[1]District Growth'!$A:$K,6,FALSE)</f>
        <v>21</v>
      </c>
      <c r="M28" s="3">
        <f t="shared" si="0"/>
        <v>0</v>
      </c>
      <c r="N28" s="219">
        <f t="shared" si="1"/>
        <v>0</v>
      </c>
      <c r="O28" s="81"/>
    </row>
    <row r="29" spans="1:15" s="74" customFormat="1" ht="15" customHeight="1" x14ac:dyDescent="0.2">
      <c r="A29" s="16">
        <v>1533</v>
      </c>
      <c r="B29" s="71" t="s">
        <v>241</v>
      </c>
      <c r="C29" s="238">
        <v>173</v>
      </c>
      <c r="D29" s="239">
        <v>179</v>
      </c>
      <c r="E29" s="239">
        <v>184</v>
      </c>
      <c r="F29" s="218">
        <v>178</v>
      </c>
      <c r="G29" s="239">
        <v>170</v>
      </c>
      <c r="H29" s="239">
        <v>162</v>
      </c>
      <c r="I29" s="239">
        <v>163</v>
      </c>
      <c r="J29" s="240">
        <f>VLOOKUP(A29,'[2]District Growth'!$A:$K,5,FALSE)</f>
        <v>56</v>
      </c>
      <c r="K29" s="3">
        <f>VLOOKUP(A29,'[1]District Growth'!$A:$J,5,FALSE)</f>
        <v>56</v>
      </c>
      <c r="L29" s="95">
        <f>VLOOKUP(A29,'[1]District Growth'!$A:$K,6,FALSE)</f>
        <v>55</v>
      </c>
      <c r="M29" s="3">
        <f t="shared" si="0"/>
        <v>-1</v>
      </c>
      <c r="N29" s="219">
        <f t="shared" si="1"/>
        <v>-1.7857142857142905E-2</v>
      </c>
      <c r="O29" s="81"/>
    </row>
    <row r="30" spans="1:15" s="74" customFormat="1" ht="15" customHeight="1" x14ac:dyDescent="0.2">
      <c r="A30" s="16">
        <v>1542</v>
      </c>
      <c r="B30" s="71" t="s">
        <v>236</v>
      </c>
      <c r="C30" s="238">
        <v>18</v>
      </c>
      <c r="D30" s="239">
        <v>16</v>
      </c>
      <c r="E30" s="239">
        <v>12</v>
      </c>
      <c r="F30" s="218">
        <v>11</v>
      </c>
      <c r="G30" s="239">
        <v>11</v>
      </c>
      <c r="H30" s="239">
        <v>13</v>
      </c>
      <c r="I30" s="239">
        <v>11</v>
      </c>
      <c r="J30" s="240">
        <f>VLOOKUP(A30,'[2]District Growth'!$A:$K,5,FALSE)</f>
        <v>37</v>
      </c>
      <c r="K30" s="3">
        <f>VLOOKUP(A30,'[1]District Growth'!$A:$J,5,FALSE)</f>
        <v>37</v>
      </c>
      <c r="L30" s="95">
        <f>VLOOKUP(A30,'[1]District Growth'!$A:$K,6,FALSE)</f>
        <v>36</v>
      </c>
      <c r="M30" s="3">
        <f t="shared" si="0"/>
        <v>-1</v>
      </c>
      <c r="N30" s="219">
        <f t="shared" si="1"/>
        <v>-2.7027027027026973E-2</v>
      </c>
      <c r="O30" s="81"/>
    </row>
    <row r="31" spans="1:15" s="74" customFormat="1" ht="15" customHeight="1" x14ac:dyDescent="0.2">
      <c r="A31" s="16">
        <v>1532</v>
      </c>
      <c r="B31" s="71" t="s">
        <v>217</v>
      </c>
      <c r="C31" s="238">
        <v>40</v>
      </c>
      <c r="D31" s="239">
        <v>41</v>
      </c>
      <c r="E31" s="239">
        <v>40</v>
      </c>
      <c r="F31" s="218">
        <v>40</v>
      </c>
      <c r="G31" s="239">
        <v>39</v>
      </c>
      <c r="H31" s="239">
        <v>34</v>
      </c>
      <c r="I31" s="239">
        <v>29</v>
      </c>
      <c r="J31" s="240">
        <f>VLOOKUP(A31,'[2]District Growth'!$A:$K,5,FALSE)</f>
        <v>138</v>
      </c>
      <c r="K31" s="3">
        <f>VLOOKUP(A31,'[1]District Growth'!$A:$J,5,FALSE)</f>
        <v>138</v>
      </c>
      <c r="L31" s="95">
        <f>VLOOKUP(A31,'[1]District Growth'!$A:$K,6,FALSE)</f>
        <v>134</v>
      </c>
      <c r="M31" s="3">
        <f t="shared" si="0"/>
        <v>-4</v>
      </c>
      <c r="N31" s="219">
        <f t="shared" si="1"/>
        <v>-2.8985507246376829E-2</v>
      </c>
      <c r="O31" s="81"/>
    </row>
    <row r="32" spans="1:15" s="74" customFormat="1" ht="15" customHeight="1" x14ac:dyDescent="0.2">
      <c r="A32" s="16">
        <v>1530</v>
      </c>
      <c r="B32" s="71" t="s">
        <v>235</v>
      </c>
      <c r="C32" s="238">
        <v>48</v>
      </c>
      <c r="D32" s="239">
        <v>49</v>
      </c>
      <c r="E32" s="239">
        <v>49</v>
      </c>
      <c r="F32" s="218">
        <v>54</v>
      </c>
      <c r="G32" s="239">
        <v>46</v>
      </c>
      <c r="H32" s="239">
        <v>46</v>
      </c>
      <c r="I32" s="239">
        <v>51</v>
      </c>
      <c r="J32" s="240">
        <f>VLOOKUP(A32,'[2]District Growth'!$A:$K,5,FALSE)</f>
        <v>28</v>
      </c>
      <c r="K32" s="3">
        <f>VLOOKUP(A32,'[1]District Growth'!$A:$J,5,FALSE)</f>
        <v>28</v>
      </c>
      <c r="L32" s="95">
        <f>VLOOKUP(A32,'[1]District Growth'!$A:$K,6,FALSE)</f>
        <v>27</v>
      </c>
      <c r="M32" s="3">
        <f t="shared" si="0"/>
        <v>-1</v>
      </c>
      <c r="N32" s="219">
        <f t="shared" si="1"/>
        <v>-3.5714285714285698E-2</v>
      </c>
      <c r="O32" s="81"/>
    </row>
    <row r="33" spans="1:15" s="74" customFormat="1" ht="15" customHeight="1" x14ac:dyDescent="0.2">
      <c r="A33" s="16">
        <v>1517</v>
      </c>
      <c r="B33" s="71" t="s">
        <v>218</v>
      </c>
      <c r="C33" s="238">
        <v>22</v>
      </c>
      <c r="D33" s="239">
        <v>23</v>
      </c>
      <c r="E33" s="239">
        <v>26</v>
      </c>
      <c r="F33" s="218">
        <v>28</v>
      </c>
      <c r="G33" s="239">
        <v>25</v>
      </c>
      <c r="H33" s="239">
        <v>25</v>
      </c>
      <c r="I33" s="239">
        <v>25</v>
      </c>
      <c r="J33" s="240">
        <f>VLOOKUP(A33,'[2]District Growth'!$A:$K,5,FALSE)</f>
        <v>26</v>
      </c>
      <c r="K33" s="3">
        <f>VLOOKUP(A33,'[1]District Growth'!$A:$J,5,FALSE)</f>
        <v>26</v>
      </c>
      <c r="L33" s="95">
        <f>VLOOKUP(A33,'[1]District Growth'!$A:$K,6,FALSE)</f>
        <v>25</v>
      </c>
      <c r="M33" s="3">
        <f t="shared" si="0"/>
        <v>-1</v>
      </c>
      <c r="N33" s="219">
        <f t="shared" si="1"/>
        <v>-3.8461538461538436E-2</v>
      </c>
      <c r="O33" s="81"/>
    </row>
    <row r="34" spans="1:15" s="74" customFormat="1" ht="15" customHeight="1" x14ac:dyDescent="0.2">
      <c r="A34" s="16">
        <v>1538</v>
      </c>
      <c r="B34" s="71" t="s">
        <v>221</v>
      </c>
      <c r="C34" s="238">
        <v>63</v>
      </c>
      <c r="D34" s="239">
        <v>64</v>
      </c>
      <c r="E34" s="239">
        <v>57</v>
      </c>
      <c r="F34" s="218">
        <v>55</v>
      </c>
      <c r="G34" s="239">
        <v>52</v>
      </c>
      <c r="H34" s="239">
        <v>52</v>
      </c>
      <c r="I34" s="239">
        <v>53</v>
      </c>
      <c r="J34" s="240">
        <f>VLOOKUP(A34,'[2]District Growth'!$A:$K,5,FALSE)</f>
        <v>25</v>
      </c>
      <c r="K34" s="3">
        <f>VLOOKUP(A34,'[1]District Growth'!$A:$J,5,FALSE)</f>
        <v>25</v>
      </c>
      <c r="L34" s="95">
        <f>VLOOKUP(A34,'[1]District Growth'!$A:$K,6,FALSE)</f>
        <v>24</v>
      </c>
      <c r="M34" s="3">
        <f t="shared" si="0"/>
        <v>-1</v>
      </c>
      <c r="N34" s="219">
        <f t="shared" si="1"/>
        <v>-4.0000000000000036E-2</v>
      </c>
      <c r="O34" s="81"/>
    </row>
    <row r="35" spans="1:15" s="74" customFormat="1" ht="15" customHeight="1" x14ac:dyDescent="0.2">
      <c r="A35" s="16">
        <v>1515</v>
      </c>
      <c r="B35" s="71" t="s">
        <v>232</v>
      </c>
      <c r="C35" s="238">
        <v>94</v>
      </c>
      <c r="D35" s="239">
        <v>93</v>
      </c>
      <c r="E35" s="239">
        <v>97</v>
      </c>
      <c r="F35" s="218">
        <v>100</v>
      </c>
      <c r="G35" s="239">
        <v>91</v>
      </c>
      <c r="H35" s="239">
        <v>100</v>
      </c>
      <c r="I35" s="239">
        <v>94</v>
      </c>
      <c r="J35" s="240">
        <f>VLOOKUP(A35,'[2]District Growth'!$A:$K,5,FALSE)</f>
        <v>21</v>
      </c>
      <c r="K35" s="3">
        <f>VLOOKUP(A35,'[1]District Growth'!$A:$J,5,FALSE)</f>
        <v>21</v>
      </c>
      <c r="L35" s="95">
        <f>VLOOKUP(A35,'[1]District Growth'!$A:$K,6,FALSE)</f>
        <v>20</v>
      </c>
      <c r="M35" s="3">
        <f t="shared" si="0"/>
        <v>-1</v>
      </c>
      <c r="N35" s="219">
        <f t="shared" si="1"/>
        <v>-4.7619047619047672E-2</v>
      </c>
      <c r="O35" s="81"/>
    </row>
    <row r="36" spans="1:15" s="74" customFormat="1" ht="15" customHeight="1" x14ac:dyDescent="0.2">
      <c r="A36" s="16">
        <v>1512</v>
      </c>
      <c r="B36" s="71" t="s">
        <v>229</v>
      </c>
      <c r="C36" s="238">
        <v>30</v>
      </c>
      <c r="D36" s="239">
        <v>29</v>
      </c>
      <c r="E36" s="239">
        <v>26</v>
      </c>
      <c r="F36" s="218">
        <v>29</v>
      </c>
      <c r="G36" s="239">
        <v>31</v>
      </c>
      <c r="H36" s="239">
        <v>33</v>
      </c>
      <c r="I36" s="239">
        <v>38</v>
      </c>
      <c r="J36" s="240">
        <f>VLOOKUP(A36,'[2]District Growth'!$A:$K,5,FALSE)</f>
        <v>20</v>
      </c>
      <c r="K36" s="3">
        <f>VLOOKUP(A36,'[1]District Growth'!$A:$J,5,FALSE)</f>
        <v>20</v>
      </c>
      <c r="L36" s="95">
        <f>VLOOKUP(A36,'[1]District Growth'!$A:$K,6,FALSE)</f>
        <v>19</v>
      </c>
      <c r="M36" s="3">
        <f t="shared" si="0"/>
        <v>-1</v>
      </c>
      <c r="N36" s="219">
        <f t="shared" si="1"/>
        <v>-5.0000000000000044E-2</v>
      </c>
      <c r="O36" s="81"/>
    </row>
    <row r="37" spans="1:15" s="74" customFormat="1" ht="15" customHeight="1" x14ac:dyDescent="0.2">
      <c r="A37" s="16">
        <v>1514</v>
      </c>
      <c r="B37" s="71" t="s">
        <v>253</v>
      </c>
      <c r="C37" s="238">
        <v>30</v>
      </c>
      <c r="D37" s="239">
        <v>29</v>
      </c>
      <c r="E37" s="239">
        <v>27</v>
      </c>
      <c r="F37" s="218">
        <v>22</v>
      </c>
      <c r="G37" s="239">
        <v>23</v>
      </c>
      <c r="H37" s="239">
        <v>26</v>
      </c>
      <c r="I37" s="239">
        <v>29</v>
      </c>
      <c r="J37" s="240">
        <f>VLOOKUP(A37,'[2]District Growth'!$A:$K,5,FALSE)</f>
        <v>73</v>
      </c>
      <c r="K37" s="3">
        <f>VLOOKUP(A37,'[1]District Growth'!$A:$J,5,FALSE)</f>
        <v>73</v>
      </c>
      <c r="L37" s="95">
        <f>VLOOKUP(A37,'[1]District Growth'!$A:$K,6,FALSE)</f>
        <v>69</v>
      </c>
      <c r="M37" s="3">
        <f t="shared" si="0"/>
        <v>-4</v>
      </c>
      <c r="N37" s="219">
        <f t="shared" si="1"/>
        <v>-5.4794520547945202E-2</v>
      </c>
      <c r="O37" s="81"/>
    </row>
    <row r="38" spans="1:15" s="74" customFormat="1" ht="15" customHeight="1" x14ac:dyDescent="0.2">
      <c r="A38" s="16">
        <v>21666</v>
      </c>
      <c r="B38" s="71" t="s">
        <v>226</v>
      </c>
      <c r="C38" s="238">
        <v>32</v>
      </c>
      <c r="D38" s="239">
        <v>32</v>
      </c>
      <c r="E38" s="239">
        <v>28</v>
      </c>
      <c r="F38" s="218">
        <v>25</v>
      </c>
      <c r="G38" s="239">
        <v>25</v>
      </c>
      <c r="H38" s="239">
        <v>30</v>
      </c>
      <c r="I38" s="239">
        <v>28</v>
      </c>
      <c r="J38" s="240">
        <f>VLOOKUP(A38,'[2]District Growth'!$A:$K,5,FALSE)</f>
        <v>33</v>
      </c>
      <c r="K38" s="3">
        <f>VLOOKUP(A38,'[1]District Growth'!$A:$J,5,FALSE)</f>
        <v>33</v>
      </c>
      <c r="L38" s="95">
        <f>VLOOKUP(A38,'[1]District Growth'!$A:$K,6,FALSE)</f>
        <v>31</v>
      </c>
      <c r="M38" s="3">
        <f t="shared" si="0"/>
        <v>-2</v>
      </c>
      <c r="N38" s="219">
        <f t="shared" si="1"/>
        <v>-6.0606060606060552E-2</v>
      </c>
      <c r="O38" s="81"/>
    </row>
    <row r="39" spans="1:15" s="74" customFormat="1" ht="15" customHeight="1" x14ac:dyDescent="0.2">
      <c r="A39" s="16">
        <v>1534</v>
      </c>
      <c r="B39" s="71" t="s">
        <v>245</v>
      </c>
      <c r="C39" s="238">
        <v>45</v>
      </c>
      <c r="D39" s="239">
        <v>44</v>
      </c>
      <c r="E39" s="239">
        <v>47</v>
      </c>
      <c r="F39" s="218">
        <v>47</v>
      </c>
      <c r="G39" s="239">
        <v>47</v>
      </c>
      <c r="H39" s="239">
        <v>42</v>
      </c>
      <c r="I39" s="239">
        <v>38</v>
      </c>
      <c r="J39" s="240">
        <f>VLOOKUP(A39,'[2]District Growth'!$A:$K,5,FALSE)</f>
        <v>29</v>
      </c>
      <c r="K39" s="3">
        <f>VLOOKUP(A39,'[1]District Growth'!$A:$J,5,FALSE)</f>
        <v>29</v>
      </c>
      <c r="L39" s="95">
        <f>VLOOKUP(A39,'[1]District Growth'!$A:$K,6,FALSE)</f>
        <v>27</v>
      </c>
      <c r="M39" s="3">
        <f t="shared" si="0"/>
        <v>-2</v>
      </c>
      <c r="N39" s="219">
        <f t="shared" si="1"/>
        <v>-6.8965517241379337E-2</v>
      </c>
      <c r="O39" s="81"/>
    </row>
    <row r="40" spans="1:15" s="74" customFormat="1" ht="15" customHeight="1" x14ac:dyDescent="0.2">
      <c r="A40" s="16">
        <v>1523</v>
      </c>
      <c r="B40" s="71" t="s">
        <v>247</v>
      </c>
      <c r="C40" s="238">
        <v>19</v>
      </c>
      <c r="D40" s="239">
        <v>19</v>
      </c>
      <c r="E40" s="239">
        <v>25</v>
      </c>
      <c r="F40" s="218">
        <v>30</v>
      </c>
      <c r="G40" s="239">
        <v>28</v>
      </c>
      <c r="H40" s="239">
        <v>27</v>
      </c>
      <c r="I40" s="239">
        <v>27</v>
      </c>
      <c r="J40" s="240">
        <f>VLOOKUP(A40,'[2]District Growth'!$A:$K,5,FALSE)</f>
        <v>12</v>
      </c>
      <c r="K40" s="3">
        <f>VLOOKUP(A40,'[1]District Growth'!$A:$J,5,FALSE)</f>
        <v>12</v>
      </c>
      <c r="L40" s="95">
        <f>VLOOKUP(A40,'[1]District Growth'!$A:$K,6,FALSE)</f>
        <v>11</v>
      </c>
      <c r="M40" s="3">
        <f t="shared" si="0"/>
        <v>-1</v>
      </c>
      <c r="N40" s="219">
        <f t="shared" si="1"/>
        <v>-8.333333333333337E-2</v>
      </c>
      <c r="O40" s="81"/>
    </row>
    <row r="41" spans="1:15" s="74" customFormat="1" ht="15" customHeight="1" x14ac:dyDescent="0.2">
      <c r="A41" s="16">
        <v>1537</v>
      </c>
      <c r="B41" s="71" t="s">
        <v>230</v>
      </c>
      <c r="C41" s="238">
        <v>121</v>
      </c>
      <c r="D41" s="239">
        <v>123</v>
      </c>
      <c r="E41" s="239">
        <v>117</v>
      </c>
      <c r="F41" s="218">
        <v>109</v>
      </c>
      <c r="G41" s="239">
        <v>103</v>
      </c>
      <c r="H41" s="239">
        <v>98</v>
      </c>
      <c r="I41" s="239">
        <v>100</v>
      </c>
      <c r="J41" s="240">
        <f>VLOOKUP(A41,'[2]District Growth'!$A:$K,5,FALSE)</f>
        <v>10</v>
      </c>
      <c r="K41" s="3">
        <f>VLOOKUP(A41,'[1]District Growth'!$A:$J,5,FALSE)</f>
        <v>10</v>
      </c>
      <c r="L41" s="95">
        <f>VLOOKUP(A41,'[1]District Growth'!$A:$K,6,FALSE)</f>
        <v>9</v>
      </c>
      <c r="M41" s="3">
        <f t="shared" si="0"/>
        <v>-1</v>
      </c>
      <c r="N41" s="219">
        <f t="shared" si="1"/>
        <v>-9.9999999999999978E-2</v>
      </c>
      <c r="O41" s="81"/>
    </row>
    <row r="42" spans="1:15" s="74" customFormat="1" ht="15" customHeight="1" x14ac:dyDescent="0.2">
      <c r="A42" s="16">
        <v>1520</v>
      </c>
      <c r="B42" s="71" t="s">
        <v>219</v>
      </c>
      <c r="C42" s="238">
        <v>16</v>
      </c>
      <c r="D42" s="239">
        <v>13</v>
      </c>
      <c r="E42" s="239">
        <v>15</v>
      </c>
      <c r="F42" s="218">
        <v>14</v>
      </c>
      <c r="G42" s="239">
        <v>18</v>
      </c>
      <c r="H42" s="239">
        <v>13</v>
      </c>
      <c r="I42" s="239">
        <v>11</v>
      </c>
      <c r="J42" s="240">
        <f>VLOOKUP(A42,'[2]District Growth'!$A:$K,5,FALSE)</f>
        <v>15</v>
      </c>
      <c r="K42" s="3">
        <f>VLOOKUP(A42,'[1]District Growth'!$A:$J,5,FALSE)</f>
        <v>15</v>
      </c>
      <c r="L42" s="95">
        <f>VLOOKUP(A42,'[1]District Growth'!$A:$K,6,FALSE)</f>
        <v>13</v>
      </c>
      <c r="M42" s="3">
        <f t="shared" si="0"/>
        <v>-2</v>
      </c>
      <c r="N42" s="219">
        <f t="shared" si="1"/>
        <v>-0.1333333333333333</v>
      </c>
      <c r="O42" s="81"/>
    </row>
    <row r="43" spans="1:15" s="74" customFormat="1" ht="15" customHeight="1" x14ac:dyDescent="0.2">
      <c r="A43" s="16">
        <v>1519</v>
      </c>
      <c r="B43" s="71" t="s">
        <v>246</v>
      </c>
      <c r="C43" s="238">
        <v>17</v>
      </c>
      <c r="D43" s="217">
        <v>19</v>
      </c>
      <c r="E43" s="217">
        <v>18</v>
      </c>
      <c r="F43" s="221">
        <v>19</v>
      </c>
      <c r="G43" s="217">
        <v>16</v>
      </c>
      <c r="H43" s="217">
        <v>17</v>
      </c>
      <c r="I43" s="217">
        <v>14</v>
      </c>
      <c r="J43" s="240">
        <f>VLOOKUP(A43,'[2]District Growth'!$A:$K,5,FALSE)</f>
        <v>23</v>
      </c>
      <c r="K43" s="3">
        <f>VLOOKUP(A43,'[1]District Growth'!$A:$J,5,FALSE)</f>
        <v>23</v>
      </c>
      <c r="L43" s="95">
        <f>VLOOKUP(A43,'[1]District Growth'!$A:$K,6,FALSE)</f>
        <v>19</v>
      </c>
      <c r="M43" s="3">
        <f t="shared" si="0"/>
        <v>-4</v>
      </c>
      <c r="N43" s="219">
        <f t="shared" si="1"/>
        <v>-0.17391304347826086</v>
      </c>
      <c r="O43" s="81"/>
    </row>
    <row r="44" spans="1:15" s="74" customFormat="1" ht="16" x14ac:dyDescent="0.2">
      <c r="B44" s="86" t="s">
        <v>255</v>
      </c>
      <c r="C44" s="238">
        <v>7</v>
      </c>
      <c r="D44" s="239">
        <v>6</v>
      </c>
      <c r="E44" s="239">
        <v>6</v>
      </c>
      <c r="F44" s="218">
        <v>6</v>
      </c>
      <c r="G44" s="239">
        <v>5</v>
      </c>
      <c r="H44" s="241">
        <v>0</v>
      </c>
      <c r="I44" s="95">
        <v>0</v>
      </c>
      <c r="J44" s="240"/>
      <c r="K44" s="242"/>
      <c r="L44" s="81"/>
      <c r="M44" s="81"/>
      <c r="N44" s="81"/>
      <c r="O44" s="81"/>
    </row>
    <row r="45" spans="1:15" s="74" customFormat="1" ht="15" customHeight="1" x14ac:dyDescent="0.2">
      <c r="B45" s="86" t="s">
        <v>256</v>
      </c>
      <c r="C45" s="238">
        <v>9</v>
      </c>
      <c r="D45" s="239">
        <v>10</v>
      </c>
      <c r="E45" s="239">
        <v>10</v>
      </c>
      <c r="F45" s="218">
        <v>5</v>
      </c>
      <c r="G45" s="241">
        <v>0</v>
      </c>
      <c r="H45" s="95">
        <v>0</v>
      </c>
      <c r="I45" s="95">
        <v>0</v>
      </c>
      <c r="J45" s="240"/>
      <c r="K45" s="242"/>
      <c r="L45" s="81"/>
      <c r="M45" s="81"/>
      <c r="N45" s="81"/>
      <c r="O45" s="81"/>
    </row>
    <row r="46" spans="1:15" s="74" customFormat="1" ht="15" customHeight="1" x14ac:dyDescent="0.2">
      <c r="B46" s="86" t="s">
        <v>257</v>
      </c>
      <c r="C46" s="238">
        <v>25</v>
      </c>
      <c r="D46" s="239">
        <v>25</v>
      </c>
      <c r="E46" s="239">
        <v>29</v>
      </c>
      <c r="F46" s="218">
        <v>27</v>
      </c>
      <c r="G46" s="239">
        <v>23</v>
      </c>
      <c r="H46" s="239">
        <v>20</v>
      </c>
      <c r="I46" s="239">
        <v>14</v>
      </c>
      <c r="J46" s="240"/>
      <c r="K46" s="242"/>
      <c r="L46" s="81"/>
      <c r="M46" s="81"/>
      <c r="N46" s="81"/>
      <c r="O46" s="81"/>
    </row>
    <row r="47" spans="1:15" s="74" customFormat="1" ht="15" customHeight="1" x14ac:dyDescent="0.2">
      <c r="B47" s="86" t="s">
        <v>258</v>
      </c>
      <c r="C47" s="238">
        <v>20</v>
      </c>
      <c r="D47" s="239">
        <v>19</v>
      </c>
      <c r="E47" s="239">
        <v>19</v>
      </c>
      <c r="F47" s="218">
        <v>17</v>
      </c>
      <c r="G47" s="239">
        <v>17</v>
      </c>
      <c r="H47" s="239">
        <v>17</v>
      </c>
      <c r="I47" s="239">
        <v>18</v>
      </c>
      <c r="J47" s="240"/>
      <c r="K47" s="3"/>
      <c r="L47" s="95"/>
      <c r="M47" s="3"/>
      <c r="N47" s="219"/>
      <c r="O47" s="81"/>
    </row>
    <row r="48" spans="1:15" s="74" customFormat="1" ht="15" customHeight="1" x14ac:dyDescent="0.2">
      <c r="A48" s="16"/>
      <c r="B48" s="86" t="s">
        <v>111</v>
      </c>
      <c r="C48" s="238">
        <v>14</v>
      </c>
      <c r="D48" s="239">
        <v>14</v>
      </c>
      <c r="E48" s="239">
        <v>14</v>
      </c>
      <c r="F48" s="218">
        <v>13</v>
      </c>
      <c r="G48" s="239">
        <v>11</v>
      </c>
      <c r="H48" s="239">
        <v>14</v>
      </c>
      <c r="I48" s="239">
        <v>18</v>
      </c>
      <c r="J48" s="240"/>
      <c r="K48" s="3"/>
      <c r="L48" s="95"/>
      <c r="M48" s="3"/>
      <c r="N48" s="219"/>
      <c r="O48" s="81"/>
    </row>
    <row r="49" spans="1:15" s="1" customFormat="1" ht="15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s="1" customFormat="1" ht="16" x14ac:dyDescent="0.2">
      <c r="B50" s="87" t="s">
        <v>32</v>
      </c>
      <c r="C50" s="6">
        <f t="shared" ref="C50:M50" si="2">SUM(C3:C49)</f>
        <v>2152</v>
      </c>
      <c r="D50" s="243">
        <f t="shared" si="2"/>
        <v>2118</v>
      </c>
      <c r="E50" s="243">
        <f t="shared" si="2"/>
        <v>2105</v>
      </c>
      <c r="F50" s="243">
        <f t="shared" si="2"/>
        <v>2095</v>
      </c>
      <c r="G50" s="243">
        <f t="shared" si="2"/>
        <v>2042</v>
      </c>
      <c r="H50" s="243">
        <f t="shared" si="2"/>
        <v>2028</v>
      </c>
      <c r="I50" s="243">
        <f t="shared" si="2"/>
        <v>1996</v>
      </c>
      <c r="J50" s="243">
        <f t="shared" si="2"/>
        <v>1875</v>
      </c>
      <c r="K50" s="267">
        <f t="shared" si="2"/>
        <v>1875</v>
      </c>
      <c r="L50" s="215">
        <f t="shared" si="2"/>
        <v>1918</v>
      </c>
      <c r="M50" s="6">
        <f t="shared" si="2"/>
        <v>43</v>
      </c>
      <c r="N50" s="219">
        <f>(L50/K50)-1</f>
        <v>2.293333333333325E-2</v>
      </c>
      <c r="O50" s="6"/>
    </row>
    <row r="51" spans="1:15" s="1" customFormat="1" ht="15" x14ac:dyDescent="0.2">
      <c r="C51" s="6"/>
      <c r="D51" s="81">
        <f>D50-C50</f>
        <v>-34</v>
      </c>
      <c r="E51" s="81">
        <f t="shared" ref="E51:J51" si="3">E50-D50</f>
        <v>-13</v>
      </c>
      <c r="F51" s="81">
        <f t="shared" si="3"/>
        <v>-10</v>
      </c>
      <c r="G51" s="81">
        <f t="shared" si="3"/>
        <v>-53</v>
      </c>
      <c r="H51" s="81">
        <f t="shared" si="3"/>
        <v>-14</v>
      </c>
      <c r="I51" s="81">
        <f t="shared" si="3"/>
        <v>-32</v>
      </c>
      <c r="J51" s="81">
        <f t="shared" si="3"/>
        <v>-121</v>
      </c>
      <c r="K51" s="81">
        <f t="shared" ref="K51" si="4">K50-J50</f>
        <v>0</v>
      </c>
      <c r="L51" s="81">
        <f t="shared" ref="L51" si="5">L50-K50</f>
        <v>43</v>
      </c>
      <c r="M51" s="6"/>
      <c r="N51" s="6"/>
      <c r="O51" s="6"/>
    </row>
    <row r="52" spans="1:15" s="1" customFormat="1" ht="15" x14ac:dyDescent="0.2">
      <c r="B52" s="75" t="s">
        <v>38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1" customFormat="1" ht="15" x14ac:dyDescent="0.2">
      <c r="B53" s="77" t="s">
        <v>39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1" customFormat="1" ht="15" x14ac:dyDescent="0.2">
      <c r="B54" s="78" t="s">
        <v>40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1" customFormat="1" ht="15" x14ac:dyDescent="0.2">
      <c r="B55" s="198" t="s">
        <v>41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1" customFormat="1" ht="15" x14ac:dyDescent="0.2">
      <c r="B56" s="79" t="s">
        <v>42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s="1" customFormat="1" ht="15" x14ac:dyDescent="0.2">
      <c r="B57" s="80" t="s">
        <v>43</v>
      </c>
      <c r="M57" s="6"/>
    </row>
    <row r="58" spans="1:15" s="1" customFormat="1" ht="15" x14ac:dyDescent="0.2">
      <c r="M58" s="6"/>
    </row>
    <row r="59" spans="1:15" s="1" customFormat="1" ht="15" x14ac:dyDescent="0.2">
      <c r="M59" s="6"/>
    </row>
    <row r="60" spans="1:15" s="1" customFormat="1" ht="15" x14ac:dyDescent="0.2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M60" s="6"/>
    </row>
  </sheetData>
  <sortState xmlns:xlrd2="http://schemas.microsoft.com/office/spreadsheetml/2017/richdata2" ref="A3:N48">
    <sortCondition descending="1" ref="N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P83"/>
  <sheetViews>
    <sheetView workbookViewId="0"/>
  </sheetViews>
  <sheetFormatPr baseColWidth="10" defaultColWidth="8.83203125" defaultRowHeight="13" x14ac:dyDescent="0.15"/>
  <cols>
    <col min="2" max="2" width="31.5" customWidth="1"/>
    <col min="3" max="10" width="8.5" customWidth="1"/>
    <col min="12" max="12" width="9.6640625" customWidth="1"/>
  </cols>
  <sheetData>
    <row r="1" spans="1:14" s="2" customFormat="1" ht="15" customHeight="1" x14ac:dyDescent="0.2">
      <c r="B1" s="109" t="s">
        <v>259</v>
      </c>
      <c r="H1" s="3"/>
      <c r="I1" s="3"/>
      <c r="J1" s="3"/>
      <c r="K1" s="3"/>
      <c r="L1" s="120"/>
      <c r="M1" s="120"/>
      <c r="N1" s="122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5" x14ac:dyDescent="0.2">
      <c r="A3" s="17">
        <v>1589</v>
      </c>
      <c r="B3" s="111" t="s">
        <v>311</v>
      </c>
      <c r="C3" s="224">
        <v>20</v>
      </c>
      <c r="D3" s="224">
        <v>15</v>
      </c>
      <c r="E3" s="224">
        <v>13</v>
      </c>
      <c r="F3" s="224">
        <v>14</v>
      </c>
      <c r="G3" s="224">
        <v>14</v>
      </c>
      <c r="H3" s="232">
        <v>15</v>
      </c>
      <c r="I3" s="3">
        <v>15</v>
      </c>
      <c r="J3" s="123">
        <f>VLOOKUP(A3,'[2]District Growth'!$A:$K,5,FALSE)</f>
        <v>8</v>
      </c>
      <c r="K3" s="264">
        <f>VLOOKUP(A3,'[1]District Growth'!$A:$J,5,FALSE)</f>
        <v>8</v>
      </c>
      <c r="L3" s="95">
        <f>VLOOKUP(A3,'[1]District Growth'!$A:$K,6,FALSE)</f>
        <v>14</v>
      </c>
      <c r="M3" s="3">
        <f t="shared" ref="M3:M34" si="0">L3-K3</f>
        <v>6</v>
      </c>
      <c r="N3" s="219">
        <f t="shared" ref="N3:N34" si="1">(L3/K3)-1</f>
        <v>0.75</v>
      </c>
    </row>
    <row r="4" spans="1:14" s="2" customFormat="1" ht="15" x14ac:dyDescent="0.2">
      <c r="A4" s="17">
        <v>1550</v>
      </c>
      <c r="B4" s="111" t="s">
        <v>261</v>
      </c>
      <c r="C4" s="224">
        <v>13</v>
      </c>
      <c r="D4" s="224">
        <v>11</v>
      </c>
      <c r="E4" s="224">
        <v>12</v>
      </c>
      <c r="F4" s="224">
        <v>12</v>
      </c>
      <c r="G4" s="224">
        <v>12</v>
      </c>
      <c r="H4" s="232">
        <v>12</v>
      </c>
      <c r="I4" s="3">
        <v>9</v>
      </c>
      <c r="J4" s="123">
        <f>VLOOKUP(A4,'[2]District Growth'!$A:$K,5,FALSE)</f>
        <v>7</v>
      </c>
      <c r="K4" s="264">
        <f>VLOOKUP(A4,'[1]District Growth'!$A:$J,5,FALSE)</f>
        <v>7</v>
      </c>
      <c r="L4" s="95">
        <f>VLOOKUP(A4,'[1]District Growth'!$A:$K,6,FALSE)</f>
        <v>9</v>
      </c>
      <c r="M4" s="3">
        <f t="shared" si="0"/>
        <v>2</v>
      </c>
      <c r="N4" s="219">
        <f t="shared" si="1"/>
        <v>0.28571428571428581</v>
      </c>
    </row>
    <row r="5" spans="1:14" s="2" customFormat="1" ht="15" x14ac:dyDescent="0.2">
      <c r="A5" s="17">
        <v>1565</v>
      </c>
      <c r="B5" s="111" t="s">
        <v>309</v>
      </c>
      <c r="C5" s="224">
        <v>13</v>
      </c>
      <c r="D5" s="224">
        <v>15</v>
      </c>
      <c r="E5" s="224">
        <v>14</v>
      </c>
      <c r="F5" s="224">
        <v>14</v>
      </c>
      <c r="G5" s="224">
        <v>14</v>
      </c>
      <c r="H5" s="232">
        <v>16</v>
      </c>
      <c r="I5" s="3">
        <v>15</v>
      </c>
      <c r="J5" s="123">
        <f>VLOOKUP(A5,'[2]District Growth'!$A:$K,5,FALSE)</f>
        <v>13</v>
      </c>
      <c r="K5" s="264">
        <f>VLOOKUP(A5,'[1]District Growth'!$A:$J,5,FALSE)</f>
        <v>13</v>
      </c>
      <c r="L5" s="95">
        <f>VLOOKUP(A5,'[1]District Growth'!$A:$K,6,FALSE)</f>
        <v>16</v>
      </c>
      <c r="M5" s="3">
        <f t="shared" si="0"/>
        <v>3</v>
      </c>
      <c r="N5" s="219">
        <f t="shared" si="1"/>
        <v>0.23076923076923084</v>
      </c>
    </row>
    <row r="6" spans="1:14" s="2" customFormat="1" ht="15" x14ac:dyDescent="0.2">
      <c r="A6" s="17">
        <v>1573</v>
      </c>
      <c r="B6" s="111" t="s">
        <v>297</v>
      </c>
      <c r="C6" s="224">
        <v>20</v>
      </c>
      <c r="D6" s="224">
        <v>21</v>
      </c>
      <c r="E6" s="224">
        <v>20</v>
      </c>
      <c r="F6" s="224">
        <v>19</v>
      </c>
      <c r="G6" s="224">
        <v>18</v>
      </c>
      <c r="H6" s="232">
        <v>17</v>
      </c>
      <c r="I6" s="3">
        <v>15</v>
      </c>
      <c r="J6" s="123">
        <f>VLOOKUP(A6,'[2]District Growth'!$A:$K,5,FALSE)</f>
        <v>17</v>
      </c>
      <c r="K6" s="264">
        <f>VLOOKUP(A6,'[1]District Growth'!$A:$J,5,FALSE)</f>
        <v>17</v>
      </c>
      <c r="L6" s="95">
        <f>VLOOKUP(A6,'[1]District Growth'!$A:$K,6,FALSE)</f>
        <v>19</v>
      </c>
      <c r="M6" s="3">
        <f t="shared" si="0"/>
        <v>2</v>
      </c>
      <c r="N6" s="219">
        <f t="shared" si="1"/>
        <v>0.11764705882352944</v>
      </c>
    </row>
    <row r="7" spans="1:14" s="2" customFormat="1" ht="15" x14ac:dyDescent="0.2">
      <c r="A7" s="17">
        <v>85714</v>
      </c>
      <c r="B7" s="111" t="s">
        <v>284</v>
      </c>
      <c r="C7" s="224"/>
      <c r="D7" s="224"/>
      <c r="E7" s="224"/>
      <c r="F7" s="224">
        <v>20</v>
      </c>
      <c r="G7" s="224">
        <v>28</v>
      </c>
      <c r="H7" s="232">
        <v>20</v>
      </c>
      <c r="I7" s="3">
        <v>18</v>
      </c>
      <c r="J7" s="123">
        <f>VLOOKUP(A7,'[2]District Growth'!$A:$K,5,FALSE)</f>
        <v>18</v>
      </c>
      <c r="K7" s="264">
        <f>VLOOKUP(A7,'[1]District Growth'!$A:$J,5,FALSE)</f>
        <v>18</v>
      </c>
      <c r="L7" s="95">
        <f>VLOOKUP(A7,'[1]District Growth'!$A:$K,6,FALSE)</f>
        <v>20</v>
      </c>
      <c r="M7" s="3">
        <f t="shared" si="0"/>
        <v>2</v>
      </c>
      <c r="N7" s="219">
        <f t="shared" si="1"/>
        <v>0.11111111111111116</v>
      </c>
    </row>
    <row r="8" spans="1:14" s="2" customFormat="1" ht="15" x14ac:dyDescent="0.2">
      <c r="A8" s="17">
        <v>1556</v>
      </c>
      <c r="B8" s="111" t="s">
        <v>287</v>
      </c>
      <c r="C8" s="224">
        <v>22</v>
      </c>
      <c r="D8" s="224">
        <v>20</v>
      </c>
      <c r="E8" s="224">
        <v>21</v>
      </c>
      <c r="F8" s="224">
        <v>20</v>
      </c>
      <c r="G8" s="224">
        <v>24</v>
      </c>
      <c r="H8" s="232">
        <v>17</v>
      </c>
      <c r="I8" s="3">
        <v>14</v>
      </c>
      <c r="J8" s="123">
        <f>VLOOKUP(A8,'[2]District Growth'!$A:$K,5,FALSE)</f>
        <v>10</v>
      </c>
      <c r="K8" s="264">
        <f>VLOOKUP(A8,'[1]District Growth'!$A:$J,5,FALSE)</f>
        <v>10</v>
      </c>
      <c r="L8" s="95">
        <f>VLOOKUP(A8,'[1]District Growth'!$A:$K,6,FALSE)</f>
        <v>11</v>
      </c>
      <c r="M8" s="3">
        <f t="shared" si="0"/>
        <v>1</v>
      </c>
      <c r="N8" s="219">
        <f t="shared" si="1"/>
        <v>0.10000000000000009</v>
      </c>
    </row>
    <row r="9" spans="1:14" s="2" customFormat="1" ht="15" x14ac:dyDescent="0.2">
      <c r="A9" s="17">
        <v>1560</v>
      </c>
      <c r="B9" s="111" t="s">
        <v>295</v>
      </c>
      <c r="C9" s="224">
        <v>28</v>
      </c>
      <c r="D9" s="224">
        <v>34</v>
      </c>
      <c r="E9" s="224">
        <v>32</v>
      </c>
      <c r="F9" s="224">
        <v>34</v>
      </c>
      <c r="G9" s="224">
        <v>32</v>
      </c>
      <c r="H9" s="232">
        <v>26</v>
      </c>
      <c r="I9" s="3">
        <v>26</v>
      </c>
      <c r="J9" s="123">
        <f>VLOOKUP(A9,'[2]District Growth'!$A:$K,5,FALSE)</f>
        <v>22</v>
      </c>
      <c r="K9" s="264">
        <f>VLOOKUP(A9,'[1]District Growth'!$A:$J,5,FALSE)</f>
        <v>22</v>
      </c>
      <c r="L9" s="95">
        <f>VLOOKUP(A9,'[1]District Growth'!$A:$K,6,FALSE)</f>
        <v>24</v>
      </c>
      <c r="M9" s="3">
        <f t="shared" si="0"/>
        <v>2</v>
      </c>
      <c r="N9" s="219">
        <f t="shared" si="1"/>
        <v>9.0909090909090828E-2</v>
      </c>
    </row>
    <row r="10" spans="1:14" s="2" customFormat="1" ht="15" x14ac:dyDescent="0.2">
      <c r="A10" s="17">
        <v>1554</v>
      </c>
      <c r="B10" s="111" t="s">
        <v>262</v>
      </c>
      <c r="C10" s="224">
        <v>46</v>
      </c>
      <c r="D10" s="224">
        <v>45</v>
      </c>
      <c r="E10" s="224">
        <v>40</v>
      </c>
      <c r="F10" s="224">
        <v>44</v>
      </c>
      <c r="G10" s="224">
        <v>48</v>
      </c>
      <c r="H10" s="232">
        <v>34</v>
      </c>
      <c r="I10" s="3">
        <v>31</v>
      </c>
      <c r="J10" s="123">
        <f>VLOOKUP(A10,'[2]District Growth'!$A:$K,5,FALSE)</f>
        <v>38</v>
      </c>
      <c r="K10" s="264">
        <f>VLOOKUP(A10,'[1]District Growth'!$A:$J,5,FALSE)</f>
        <v>38</v>
      </c>
      <c r="L10" s="95">
        <f>VLOOKUP(A10,'[1]District Growth'!$A:$K,6,FALSE)</f>
        <v>41</v>
      </c>
      <c r="M10" s="3">
        <f t="shared" si="0"/>
        <v>3</v>
      </c>
      <c r="N10" s="219">
        <f t="shared" si="1"/>
        <v>7.8947368421052655E-2</v>
      </c>
    </row>
    <row r="11" spans="1:14" s="2" customFormat="1" ht="15" x14ac:dyDescent="0.2">
      <c r="A11" s="17">
        <v>1580</v>
      </c>
      <c r="B11" s="111" t="s">
        <v>272</v>
      </c>
      <c r="C11" s="224">
        <v>66</v>
      </c>
      <c r="D11" s="224">
        <v>62</v>
      </c>
      <c r="E11" s="224">
        <v>64</v>
      </c>
      <c r="F11" s="224">
        <v>68</v>
      </c>
      <c r="G11" s="224">
        <v>65</v>
      </c>
      <c r="H11" s="232">
        <v>61</v>
      </c>
      <c r="I11" s="3">
        <v>59</v>
      </c>
      <c r="J11" s="123">
        <f>VLOOKUP(A11,'[2]District Growth'!$A:$K,5,FALSE)</f>
        <v>67</v>
      </c>
      <c r="K11" s="264">
        <f>VLOOKUP(A11,'[1]District Growth'!$A:$J,5,FALSE)</f>
        <v>67</v>
      </c>
      <c r="L11" s="95">
        <f>VLOOKUP(A11,'[1]District Growth'!$A:$K,6,FALSE)</f>
        <v>71</v>
      </c>
      <c r="M11" s="3">
        <f t="shared" si="0"/>
        <v>4</v>
      </c>
      <c r="N11" s="219">
        <f t="shared" si="1"/>
        <v>5.9701492537313383E-2</v>
      </c>
    </row>
    <row r="12" spans="1:14" s="2" customFormat="1" ht="15" x14ac:dyDescent="0.2">
      <c r="A12" s="17">
        <v>1581</v>
      </c>
      <c r="B12" s="111" t="s">
        <v>274</v>
      </c>
      <c r="C12" s="224">
        <v>28</v>
      </c>
      <c r="D12" s="224">
        <v>26</v>
      </c>
      <c r="E12" s="224">
        <v>38</v>
      </c>
      <c r="F12" s="224">
        <v>38</v>
      </c>
      <c r="G12" s="224">
        <v>34</v>
      </c>
      <c r="H12" s="232">
        <v>32</v>
      </c>
      <c r="I12" s="3">
        <v>32</v>
      </c>
      <c r="J12" s="123">
        <f>VLOOKUP(A12,'[2]District Growth'!$A:$K,5,FALSE)</f>
        <v>38</v>
      </c>
      <c r="K12" s="264">
        <f>VLOOKUP(A12,'[1]District Growth'!$A:$J,5,FALSE)</f>
        <v>38</v>
      </c>
      <c r="L12" s="95">
        <f>VLOOKUP(A12,'[1]District Growth'!$A:$K,6,FALSE)</f>
        <v>40</v>
      </c>
      <c r="M12" s="3">
        <f t="shared" si="0"/>
        <v>2</v>
      </c>
      <c r="N12" s="219">
        <f t="shared" si="1"/>
        <v>5.2631578947368363E-2</v>
      </c>
    </row>
    <row r="13" spans="1:14" s="2" customFormat="1" ht="15" x14ac:dyDescent="0.2">
      <c r="A13" s="97">
        <v>1543</v>
      </c>
      <c r="B13" s="111" t="s">
        <v>302</v>
      </c>
      <c r="C13" s="224">
        <v>70</v>
      </c>
      <c r="D13" s="224">
        <v>70</v>
      </c>
      <c r="E13" s="224">
        <v>72</v>
      </c>
      <c r="F13" s="224">
        <v>70</v>
      </c>
      <c r="G13" s="224">
        <v>66</v>
      </c>
      <c r="H13" s="232">
        <v>65</v>
      </c>
      <c r="I13" s="3">
        <v>60</v>
      </c>
      <c r="J13" s="123">
        <f>VLOOKUP(A13,'[2]District Growth'!$A:$K,5,FALSE)</f>
        <v>56</v>
      </c>
      <c r="K13" s="264">
        <f>VLOOKUP(A13,'[1]District Growth'!$A:$J,5,FALSE)</f>
        <v>56</v>
      </c>
      <c r="L13" s="95">
        <f>VLOOKUP(A13,'[1]District Growth'!$A:$K,6,FALSE)</f>
        <v>58</v>
      </c>
      <c r="M13" s="3">
        <f t="shared" si="0"/>
        <v>2</v>
      </c>
      <c r="N13" s="219">
        <f t="shared" si="1"/>
        <v>3.5714285714285809E-2</v>
      </c>
    </row>
    <row r="14" spans="1:14" s="2" customFormat="1" ht="15" x14ac:dyDescent="0.2">
      <c r="A14" s="17">
        <v>1577</v>
      </c>
      <c r="B14" s="111" t="s">
        <v>277</v>
      </c>
      <c r="C14" s="224">
        <v>61</v>
      </c>
      <c r="D14" s="224">
        <v>59</v>
      </c>
      <c r="E14" s="224">
        <v>54</v>
      </c>
      <c r="F14" s="224">
        <v>57</v>
      </c>
      <c r="G14" s="224">
        <v>61</v>
      </c>
      <c r="H14" s="232">
        <v>61</v>
      </c>
      <c r="I14" s="3">
        <v>60</v>
      </c>
      <c r="J14" s="123">
        <f>VLOOKUP(A14,'[2]District Growth'!$A:$K,5,FALSE)</f>
        <v>68</v>
      </c>
      <c r="K14" s="264">
        <f>VLOOKUP(A14,'[1]District Growth'!$A:$J,5,FALSE)</f>
        <v>68</v>
      </c>
      <c r="L14" s="95">
        <f>VLOOKUP(A14,'[1]District Growth'!$A:$K,6,FALSE)</f>
        <v>70</v>
      </c>
      <c r="M14" s="3">
        <f t="shared" si="0"/>
        <v>2</v>
      </c>
      <c r="N14" s="219">
        <f t="shared" si="1"/>
        <v>2.9411764705882248E-2</v>
      </c>
    </row>
    <row r="15" spans="1:14" s="2" customFormat="1" ht="15" x14ac:dyDescent="0.2">
      <c r="A15" s="17">
        <v>1576</v>
      </c>
      <c r="B15" s="111" t="s">
        <v>273</v>
      </c>
      <c r="C15" s="224">
        <v>36</v>
      </c>
      <c r="D15" s="224">
        <v>40</v>
      </c>
      <c r="E15" s="224">
        <v>38</v>
      </c>
      <c r="F15" s="224">
        <v>33</v>
      </c>
      <c r="G15" s="224">
        <v>32</v>
      </c>
      <c r="H15" s="232">
        <v>34</v>
      </c>
      <c r="I15" s="3">
        <v>34</v>
      </c>
      <c r="J15" s="123">
        <f>VLOOKUP(A15,'[2]District Growth'!$A:$K,5,FALSE)</f>
        <v>36</v>
      </c>
      <c r="K15" s="264">
        <f>VLOOKUP(A15,'[1]District Growth'!$A:$J,5,FALSE)</f>
        <v>36</v>
      </c>
      <c r="L15" s="95">
        <f>VLOOKUP(A15,'[1]District Growth'!$A:$K,6,FALSE)</f>
        <v>37</v>
      </c>
      <c r="M15" s="3">
        <f t="shared" si="0"/>
        <v>1</v>
      </c>
      <c r="N15" s="219">
        <f t="shared" si="1"/>
        <v>2.7777777777777679E-2</v>
      </c>
    </row>
    <row r="16" spans="1:14" s="2" customFormat="1" ht="15" x14ac:dyDescent="0.2">
      <c r="A16" s="17">
        <v>1546</v>
      </c>
      <c r="B16" s="111" t="s">
        <v>310</v>
      </c>
      <c r="C16" s="224">
        <v>62</v>
      </c>
      <c r="D16" s="224">
        <v>62</v>
      </c>
      <c r="E16" s="224">
        <v>58</v>
      </c>
      <c r="F16" s="224">
        <v>56</v>
      </c>
      <c r="G16" s="224">
        <v>52</v>
      </c>
      <c r="H16" s="232">
        <v>50</v>
      </c>
      <c r="I16" s="3">
        <v>55</v>
      </c>
      <c r="J16" s="123">
        <f>VLOOKUP(A16,'[2]District Growth'!$A:$K,5,FALSE)</f>
        <v>45</v>
      </c>
      <c r="K16" s="264">
        <f>VLOOKUP(A16,'[1]District Growth'!$A:$J,5,FALSE)</f>
        <v>45</v>
      </c>
      <c r="L16" s="95">
        <f>VLOOKUP(A16,'[1]District Growth'!$A:$K,6,FALSE)</f>
        <v>46</v>
      </c>
      <c r="M16" s="3">
        <f t="shared" si="0"/>
        <v>1</v>
      </c>
      <c r="N16" s="219">
        <f t="shared" si="1"/>
        <v>2.2222222222222143E-2</v>
      </c>
    </row>
    <row r="17" spans="1:14" s="2" customFormat="1" ht="15" x14ac:dyDescent="0.2">
      <c r="A17" s="17">
        <v>1570</v>
      </c>
      <c r="B17" s="111" t="s">
        <v>305</v>
      </c>
      <c r="C17" s="224">
        <v>166</v>
      </c>
      <c r="D17" s="224">
        <v>165</v>
      </c>
      <c r="E17" s="224">
        <v>169</v>
      </c>
      <c r="F17" s="224">
        <v>162</v>
      </c>
      <c r="G17" s="224">
        <v>161</v>
      </c>
      <c r="H17" s="232">
        <v>172</v>
      </c>
      <c r="I17" s="3">
        <v>160</v>
      </c>
      <c r="J17" s="123">
        <f>VLOOKUP(A17,'[2]District Growth'!$A:$K,5,FALSE)</f>
        <v>139</v>
      </c>
      <c r="K17" s="264">
        <f>VLOOKUP(A17,'[1]District Growth'!$A:$J,5,FALSE)</f>
        <v>139</v>
      </c>
      <c r="L17" s="95">
        <f>VLOOKUP(A17,'[1]District Growth'!$A:$K,6,FALSE)</f>
        <v>141</v>
      </c>
      <c r="M17" s="3">
        <f t="shared" si="0"/>
        <v>2</v>
      </c>
      <c r="N17" s="219">
        <f t="shared" si="1"/>
        <v>1.4388489208633004E-2</v>
      </c>
    </row>
    <row r="18" spans="1:14" s="2" customFormat="1" ht="15" x14ac:dyDescent="0.2">
      <c r="A18" s="17">
        <v>1598</v>
      </c>
      <c r="B18" s="111" t="s">
        <v>276</v>
      </c>
      <c r="C18" s="224">
        <v>364</v>
      </c>
      <c r="D18" s="224">
        <v>368</v>
      </c>
      <c r="E18" s="224">
        <v>378</v>
      </c>
      <c r="F18" s="224">
        <v>390</v>
      </c>
      <c r="G18" s="224">
        <v>384</v>
      </c>
      <c r="H18" s="232">
        <v>372</v>
      </c>
      <c r="I18" s="3">
        <v>395</v>
      </c>
      <c r="J18" s="123">
        <f>VLOOKUP(A18,'[2]District Growth'!$A:$K,5,FALSE)</f>
        <v>412</v>
      </c>
      <c r="K18" s="264">
        <f>VLOOKUP(A18,'[1]District Growth'!$A:$J,5,FALSE)</f>
        <v>412</v>
      </c>
      <c r="L18" s="95">
        <f>VLOOKUP(A18,'[1]District Growth'!$A:$K,6,FALSE)</f>
        <v>416</v>
      </c>
      <c r="M18" s="3">
        <f t="shared" si="0"/>
        <v>4</v>
      </c>
      <c r="N18" s="219">
        <f t="shared" si="1"/>
        <v>9.7087378640776656E-3</v>
      </c>
    </row>
    <row r="19" spans="1:14" s="2" customFormat="1" ht="15" x14ac:dyDescent="0.2">
      <c r="A19" s="17">
        <v>1548</v>
      </c>
      <c r="B19" s="113" t="s">
        <v>283</v>
      </c>
      <c r="C19" s="224">
        <v>42</v>
      </c>
      <c r="D19" s="224">
        <v>42</v>
      </c>
      <c r="E19" s="224">
        <v>39</v>
      </c>
      <c r="F19" s="224">
        <v>42</v>
      </c>
      <c r="G19" s="224">
        <v>39</v>
      </c>
      <c r="H19" s="232">
        <v>34</v>
      </c>
      <c r="I19" s="3">
        <v>36</v>
      </c>
      <c r="J19" s="123">
        <f>VLOOKUP(A19,'[2]District Growth'!$A:$K,5,FALSE)</f>
        <v>31</v>
      </c>
      <c r="K19" s="264">
        <f>VLOOKUP(A19,'[1]District Growth'!$A:$J,5,FALSE)</f>
        <v>31</v>
      </c>
      <c r="L19" s="95">
        <f>VLOOKUP(A19,'[1]District Growth'!$A:$K,6,FALSE)</f>
        <v>31</v>
      </c>
      <c r="M19" s="3">
        <f t="shared" si="0"/>
        <v>0</v>
      </c>
      <c r="N19" s="219">
        <f t="shared" si="1"/>
        <v>0</v>
      </c>
    </row>
    <row r="20" spans="1:14" s="2" customFormat="1" ht="15" x14ac:dyDescent="0.2">
      <c r="A20" s="17">
        <v>1551</v>
      </c>
      <c r="B20" s="113" t="s">
        <v>269</v>
      </c>
      <c r="C20" s="224">
        <v>20</v>
      </c>
      <c r="D20" s="224">
        <v>21</v>
      </c>
      <c r="E20" s="224">
        <v>19</v>
      </c>
      <c r="F20" s="224">
        <v>17</v>
      </c>
      <c r="G20" s="224">
        <v>17</v>
      </c>
      <c r="H20" s="232">
        <v>19</v>
      </c>
      <c r="I20" s="3">
        <v>22</v>
      </c>
      <c r="J20" s="123">
        <f>VLOOKUP(A20,'[2]District Growth'!$A:$K,5,FALSE)</f>
        <v>20</v>
      </c>
      <c r="K20" s="264">
        <f>VLOOKUP(A20,'[1]District Growth'!$A:$J,5,FALSE)</f>
        <v>20</v>
      </c>
      <c r="L20" s="95">
        <f>VLOOKUP(A20,'[1]District Growth'!$A:$K,6,FALSE)</f>
        <v>20</v>
      </c>
      <c r="M20" s="3">
        <f t="shared" si="0"/>
        <v>0</v>
      </c>
      <c r="N20" s="219">
        <f t="shared" si="1"/>
        <v>0</v>
      </c>
    </row>
    <row r="21" spans="1:14" s="2" customFormat="1" ht="15" x14ac:dyDescent="0.2">
      <c r="A21" s="17">
        <v>1552</v>
      </c>
      <c r="B21" s="113" t="s">
        <v>315</v>
      </c>
      <c r="C21" s="224">
        <v>10</v>
      </c>
      <c r="D21" s="224">
        <v>10</v>
      </c>
      <c r="E21" s="224">
        <v>10</v>
      </c>
      <c r="F21" s="224">
        <v>10</v>
      </c>
      <c r="G21" s="224">
        <v>10</v>
      </c>
      <c r="H21" s="232">
        <v>10</v>
      </c>
      <c r="I21" s="3">
        <v>11</v>
      </c>
      <c r="J21" s="123">
        <f>VLOOKUP(A21,'[2]District Growth'!$A:$K,5,FALSE)</f>
        <v>9</v>
      </c>
      <c r="K21" s="264">
        <f>VLOOKUP(A21,'[1]District Growth'!$A:$J,5,FALSE)</f>
        <v>9</v>
      </c>
      <c r="L21" s="95">
        <f>VLOOKUP(A21,'[1]District Growth'!$A:$K,6,FALSE)</f>
        <v>9</v>
      </c>
      <c r="M21" s="3">
        <f t="shared" si="0"/>
        <v>0</v>
      </c>
      <c r="N21" s="219">
        <f t="shared" si="1"/>
        <v>0</v>
      </c>
    </row>
    <row r="22" spans="1:14" s="2" customFormat="1" ht="15" x14ac:dyDescent="0.2">
      <c r="A22" s="17">
        <v>1553</v>
      </c>
      <c r="B22" s="113" t="s">
        <v>286</v>
      </c>
      <c r="C22" s="224">
        <v>44</v>
      </c>
      <c r="D22" s="224">
        <v>44</v>
      </c>
      <c r="E22" s="224">
        <v>45</v>
      </c>
      <c r="F22" s="224">
        <v>37</v>
      </c>
      <c r="G22" s="224">
        <v>36</v>
      </c>
      <c r="H22" s="232">
        <v>36</v>
      </c>
      <c r="I22" s="3">
        <v>36</v>
      </c>
      <c r="J22" s="123">
        <f>VLOOKUP(A22,'[2]District Growth'!$A:$K,5,FALSE)</f>
        <v>37</v>
      </c>
      <c r="K22" s="264">
        <f>VLOOKUP(A22,'[1]District Growth'!$A:$J,5,FALSE)</f>
        <v>37</v>
      </c>
      <c r="L22" s="95">
        <f>VLOOKUP(A22,'[1]District Growth'!$A:$K,6,FALSE)</f>
        <v>37</v>
      </c>
      <c r="M22" s="3">
        <f t="shared" si="0"/>
        <v>0</v>
      </c>
      <c r="N22" s="219">
        <f t="shared" si="1"/>
        <v>0</v>
      </c>
    </row>
    <row r="23" spans="1:14" s="2" customFormat="1" ht="15" x14ac:dyDescent="0.2">
      <c r="A23" s="118">
        <v>1555</v>
      </c>
      <c r="B23" s="113" t="s">
        <v>307</v>
      </c>
      <c r="C23" s="224">
        <v>22</v>
      </c>
      <c r="D23" s="224">
        <v>27</v>
      </c>
      <c r="E23" s="224">
        <v>27</v>
      </c>
      <c r="F23" s="224">
        <v>29</v>
      </c>
      <c r="G23" s="224">
        <v>25</v>
      </c>
      <c r="H23" s="232">
        <v>25</v>
      </c>
      <c r="I23" s="3">
        <v>17</v>
      </c>
      <c r="J23" s="123">
        <f>VLOOKUP(A23,'[2]District Growth'!$A:$K,5,FALSE)</f>
        <v>63</v>
      </c>
      <c r="K23" s="264">
        <f>VLOOKUP(A23,'[1]District Growth'!$A:$J,5,FALSE)</f>
        <v>63</v>
      </c>
      <c r="L23" s="95">
        <f>VLOOKUP(A23,'[1]District Growth'!$A:$K,6,FALSE)</f>
        <v>63</v>
      </c>
      <c r="M23" s="3">
        <f t="shared" si="0"/>
        <v>0</v>
      </c>
      <c r="N23" s="219">
        <f t="shared" si="1"/>
        <v>0</v>
      </c>
    </row>
    <row r="24" spans="1:14" s="2" customFormat="1" ht="15" x14ac:dyDescent="0.2">
      <c r="A24" s="17">
        <v>1557</v>
      </c>
      <c r="B24" s="113" t="s">
        <v>289</v>
      </c>
      <c r="C24" s="224">
        <v>23</v>
      </c>
      <c r="D24" s="224">
        <v>24</v>
      </c>
      <c r="E24" s="224">
        <v>21</v>
      </c>
      <c r="F24" s="224">
        <v>21</v>
      </c>
      <c r="G24" s="224">
        <v>20</v>
      </c>
      <c r="H24" s="232">
        <v>22</v>
      </c>
      <c r="I24" s="3">
        <v>19</v>
      </c>
      <c r="J24" s="123">
        <f>VLOOKUP(A24,'[2]District Growth'!$A:$K,5,FALSE)</f>
        <v>20</v>
      </c>
      <c r="K24" s="264">
        <f>VLOOKUP(A24,'[1]District Growth'!$A:$J,5,FALSE)</f>
        <v>20</v>
      </c>
      <c r="L24" s="95">
        <f>VLOOKUP(A24,'[1]District Growth'!$A:$K,6,FALSE)</f>
        <v>20</v>
      </c>
      <c r="M24" s="3">
        <f t="shared" si="0"/>
        <v>0</v>
      </c>
      <c r="N24" s="219">
        <f t="shared" si="1"/>
        <v>0</v>
      </c>
    </row>
    <row r="25" spans="1:14" s="2" customFormat="1" ht="15" x14ac:dyDescent="0.2">
      <c r="A25" s="17">
        <v>1559</v>
      </c>
      <c r="B25" s="113" t="s">
        <v>294</v>
      </c>
      <c r="C25" s="224">
        <v>17</v>
      </c>
      <c r="D25" s="224">
        <v>14</v>
      </c>
      <c r="E25" s="224">
        <v>12</v>
      </c>
      <c r="F25" s="224">
        <v>10</v>
      </c>
      <c r="G25" s="224">
        <v>10</v>
      </c>
      <c r="H25" s="232">
        <v>12</v>
      </c>
      <c r="I25" s="3">
        <v>12</v>
      </c>
      <c r="J25" s="123">
        <f>VLOOKUP(A25,'[2]District Growth'!$A:$K,5,FALSE)</f>
        <v>9</v>
      </c>
      <c r="K25" s="264">
        <f>VLOOKUP(A25,'[1]District Growth'!$A:$J,5,FALSE)</f>
        <v>9</v>
      </c>
      <c r="L25" s="95">
        <f>VLOOKUP(A25,'[1]District Growth'!$A:$K,6,FALSE)</f>
        <v>9</v>
      </c>
      <c r="M25" s="3">
        <f t="shared" si="0"/>
        <v>0</v>
      </c>
      <c r="N25" s="219">
        <f t="shared" si="1"/>
        <v>0</v>
      </c>
    </row>
    <row r="26" spans="1:14" s="2" customFormat="1" ht="15" x14ac:dyDescent="0.2">
      <c r="A26" s="17">
        <v>1562</v>
      </c>
      <c r="B26" s="113" t="s">
        <v>306</v>
      </c>
      <c r="C26" s="224">
        <v>24</v>
      </c>
      <c r="D26" s="224">
        <v>25</v>
      </c>
      <c r="E26" s="224">
        <v>25</v>
      </c>
      <c r="F26" s="224">
        <v>23</v>
      </c>
      <c r="G26" s="224">
        <v>24</v>
      </c>
      <c r="H26" s="232">
        <v>25</v>
      </c>
      <c r="I26" s="3">
        <v>21</v>
      </c>
      <c r="J26" s="123">
        <f>VLOOKUP(A26,'[2]District Growth'!$A:$K,5,FALSE)</f>
        <v>17</v>
      </c>
      <c r="K26" s="264">
        <f>VLOOKUP(A26,'[1]District Growth'!$A:$J,5,FALSE)</f>
        <v>17</v>
      </c>
      <c r="L26" s="95">
        <f>VLOOKUP(A26,'[1]District Growth'!$A:$K,6,FALSE)</f>
        <v>17</v>
      </c>
      <c r="M26" s="3">
        <f t="shared" si="0"/>
        <v>0</v>
      </c>
      <c r="N26" s="219">
        <f t="shared" si="1"/>
        <v>0</v>
      </c>
    </row>
    <row r="27" spans="1:14" s="2" customFormat="1" ht="15" x14ac:dyDescent="0.2">
      <c r="A27" s="17">
        <v>1563</v>
      </c>
      <c r="B27" s="113" t="s">
        <v>316</v>
      </c>
      <c r="C27" s="224">
        <v>29</v>
      </c>
      <c r="D27" s="224">
        <v>28</v>
      </c>
      <c r="E27" s="224">
        <v>26</v>
      </c>
      <c r="F27" s="224">
        <v>20</v>
      </c>
      <c r="G27" s="224">
        <v>25</v>
      </c>
      <c r="H27" s="232">
        <v>19</v>
      </c>
      <c r="I27" s="3">
        <v>22</v>
      </c>
      <c r="J27" s="123">
        <f>VLOOKUP(A27,'[2]District Growth'!$A:$K,5,FALSE)</f>
        <v>13</v>
      </c>
      <c r="K27" s="264">
        <f>VLOOKUP(A27,'[1]District Growth'!$A:$J,5,FALSE)</f>
        <v>13</v>
      </c>
      <c r="L27" s="95">
        <f>VLOOKUP(A27,'[1]District Growth'!$A:$K,6,FALSE)</f>
        <v>13</v>
      </c>
      <c r="M27" s="3">
        <f t="shared" si="0"/>
        <v>0</v>
      </c>
      <c r="N27" s="219">
        <f t="shared" si="1"/>
        <v>0</v>
      </c>
    </row>
    <row r="28" spans="1:14" s="2" customFormat="1" ht="15" x14ac:dyDescent="0.2">
      <c r="A28" s="17">
        <v>1566</v>
      </c>
      <c r="B28" s="113" t="s">
        <v>264</v>
      </c>
      <c r="C28" s="224">
        <v>36</v>
      </c>
      <c r="D28" s="224">
        <v>43</v>
      </c>
      <c r="E28" s="224">
        <v>42</v>
      </c>
      <c r="F28" s="224">
        <v>37</v>
      </c>
      <c r="G28" s="224">
        <v>41</v>
      </c>
      <c r="H28" s="232">
        <v>48</v>
      </c>
      <c r="I28" s="3">
        <v>46</v>
      </c>
      <c r="J28" s="123">
        <f>VLOOKUP(A28,'[2]District Growth'!$A:$K,5,FALSE)</f>
        <v>49</v>
      </c>
      <c r="K28" s="264">
        <f>VLOOKUP(A28,'[1]District Growth'!$A:$J,5,FALSE)</f>
        <v>49</v>
      </c>
      <c r="L28" s="95">
        <f>VLOOKUP(A28,'[1]District Growth'!$A:$K,6,FALSE)</f>
        <v>49</v>
      </c>
      <c r="M28" s="3">
        <f t="shared" si="0"/>
        <v>0</v>
      </c>
      <c r="N28" s="219">
        <f t="shared" si="1"/>
        <v>0</v>
      </c>
    </row>
    <row r="29" spans="1:14" s="2" customFormat="1" ht="15" x14ac:dyDescent="0.2">
      <c r="A29" s="17">
        <v>1568</v>
      </c>
      <c r="B29" s="199" t="s">
        <v>1154</v>
      </c>
      <c r="C29" s="224">
        <v>46</v>
      </c>
      <c r="D29" s="224">
        <v>53</v>
      </c>
      <c r="E29" s="224">
        <v>42</v>
      </c>
      <c r="F29" s="224">
        <v>41</v>
      </c>
      <c r="G29" s="224">
        <v>44</v>
      </c>
      <c r="H29" s="232">
        <v>43</v>
      </c>
      <c r="I29" s="3">
        <v>37</v>
      </c>
      <c r="J29" s="123">
        <f>VLOOKUP(A29,'[2]District Growth'!$A:$K,5,FALSE)</f>
        <v>37</v>
      </c>
      <c r="K29" s="264">
        <f>VLOOKUP(A29,'[1]District Growth'!$A:$J,5,FALSE)</f>
        <v>37</v>
      </c>
      <c r="L29" s="95">
        <f>VLOOKUP(A29,'[1]District Growth'!$A:$K,6,FALSE)</f>
        <v>37</v>
      </c>
      <c r="M29" s="3">
        <f t="shared" si="0"/>
        <v>0</v>
      </c>
      <c r="N29" s="219">
        <f t="shared" si="1"/>
        <v>0</v>
      </c>
    </row>
    <row r="30" spans="1:14" s="2" customFormat="1" ht="15" x14ac:dyDescent="0.2">
      <c r="A30" s="17">
        <v>1571</v>
      </c>
      <c r="B30" s="113" t="s">
        <v>260</v>
      </c>
      <c r="C30" s="224">
        <v>13</v>
      </c>
      <c r="D30" s="224">
        <v>12</v>
      </c>
      <c r="E30" s="224">
        <v>11</v>
      </c>
      <c r="F30" s="224">
        <v>10</v>
      </c>
      <c r="G30" s="224">
        <v>10</v>
      </c>
      <c r="H30" s="232">
        <v>10</v>
      </c>
      <c r="I30" s="3">
        <v>10</v>
      </c>
      <c r="J30" s="123">
        <f>VLOOKUP(A30,'[2]District Growth'!$A:$K,5,FALSE)</f>
        <v>10</v>
      </c>
      <c r="K30" s="264">
        <f>VLOOKUP(A30,'[1]District Growth'!$A:$J,5,FALSE)</f>
        <v>10</v>
      </c>
      <c r="L30" s="95">
        <f>VLOOKUP(A30,'[1]District Growth'!$A:$K,6,FALSE)</f>
        <v>10</v>
      </c>
      <c r="M30" s="3">
        <f t="shared" si="0"/>
        <v>0</v>
      </c>
      <c r="N30" s="219">
        <f t="shared" si="1"/>
        <v>0</v>
      </c>
    </row>
    <row r="31" spans="1:14" s="2" customFormat="1" ht="15" x14ac:dyDescent="0.2">
      <c r="A31" s="17">
        <v>1583</v>
      </c>
      <c r="B31" s="113" t="s">
        <v>312</v>
      </c>
      <c r="C31" s="224">
        <v>38</v>
      </c>
      <c r="D31" s="224">
        <v>43</v>
      </c>
      <c r="E31" s="224">
        <v>45</v>
      </c>
      <c r="F31" s="224">
        <v>41</v>
      </c>
      <c r="G31" s="224">
        <v>42</v>
      </c>
      <c r="H31" s="232">
        <v>41</v>
      </c>
      <c r="I31" s="3">
        <v>48</v>
      </c>
      <c r="J31" s="123">
        <f>VLOOKUP(A31,'[2]District Growth'!$A:$K,5,FALSE)</f>
        <v>47</v>
      </c>
      <c r="K31" s="264">
        <f>VLOOKUP(A31,'[1]District Growth'!$A:$J,5,FALSE)</f>
        <v>47</v>
      </c>
      <c r="L31" s="95">
        <f>VLOOKUP(A31,'[1]District Growth'!$A:$K,6,FALSE)</f>
        <v>47</v>
      </c>
      <c r="M31" s="3">
        <f t="shared" si="0"/>
        <v>0</v>
      </c>
      <c r="N31" s="219">
        <f t="shared" si="1"/>
        <v>0</v>
      </c>
    </row>
    <row r="32" spans="1:14" s="2" customFormat="1" ht="15" x14ac:dyDescent="0.2">
      <c r="A32" s="17">
        <v>1585</v>
      </c>
      <c r="B32" s="113" t="s">
        <v>290</v>
      </c>
      <c r="C32" s="224">
        <v>28</v>
      </c>
      <c r="D32" s="224">
        <v>27</v>
      </c>
      <c r="E32" s="224">
        <v>25</v>
      </c>
      <c r="F32" s="224">
        <v>25</v>
      </c>
      <c r="G32" s="224">
        <v>22</v>
      </c>
      <c r="H32" s="232">
        <v>22</v>
      </c>
      <c r="I32" s="3">
        <v>19</v>
      </c>
      <c r="J32" s="123">
        <f>VLOOKUP(A32,'[2]District Growth'!$A:$K,5,FALSE)</f>
        <v>16</v>
      </c>
      <c r="K32" s="264">
        <f>VLOOKUP(A32,'[1]District Growth'!$A:$J,5,FALSE)</f>
        <v>16</v>
      </c>
      <c r="L32" s="95">
        <f>VLOOKUP(A32,'[1]District Growth'!$A:$K,6,FALSE)</f>
        <v>16</v>
      </c>
      <c r="M32" s="3">
        <f t="shared" si="0"/>
        <v>0</v>
      </c>
      <c r="N32" s="219">
        <f t="shared" si="1"/>
        <v>0</v>
      </c>
    </row>
    <row r="33" spans="1:14" s="2" customFormat="1" ht="15" x14ac:dyDescent="0.2">
      <c r="A33" s="17">
        <v>1588</v>
      </c>
      <c r="B33" s="113" t="s">
        <v>292</v>
      </c>
      <c r="C33" s="224">
        <v>32</v>
      </c>
      <c r="D33" s="224">
        <v>34</v>
      </c>
      <c r="E33" s="224">
        <v>34</v>
      </c>
      <c r="F33" s="224">
        <v>32</v>
      </c>
      <c r="G33" s="224">
        <v>32</v>
      </c>
      <c r="H33" s="232">
        <v>32</v>
      </c>
      <c r="I33" s="3">
        <v>32</v>
      </c>
      <c r="J33" s="123">
        <f>VLOOKUP(A33,'[2]District Growth'!$A:$K,5,FALSE)</f>
        <v>24</v>
      </c>
      <c r="K33" s="264">
        <f>VLOOKUP(A33,'[1]District Growth'!$A:$J,5,FALSE)</f>
        <v>24</v>
      </c>
      <c r="L33" s="95">
        <f>VLOOKUP(A33,'[1]District Growth'!$A:$K,6,FALSE)</f>
        <v>24</v>
      </c>
      <c r="M33" s="3">
        <f t="shared" si="0"/>
        <v>0</v>
      </c>
      <c r="N33" s="219">
        <f t="shared" si="1"/>
        <v>0</v>
      </c>
    </row>
    <row r="34" spans="1:14" s="2" customFormat="1" ht="15" x14ac:dyDescent="0.2">
      <c r="A34" s="17">
        <v>1590</v>
      </c>
      <c r="B34" s="113" t="s">
        <v>293</v>
      </c>
      <c r="C34" s="224">
        <v>26</v>
      </c>
      <c r="D34" s="224">
        <v>24</v>
      </c>
      <c r="E34" s="224">
        <v>22</v>
      </c>
      <c r="F34" s="224">
        <v>22</v>
      </c>
      <c r="G34" s="224">
        <v>19</v>
      </c>
      <c r="H34" s="232">
        <v>18</v>
      </c>
      <c r="I34" s="3">
        <v>18</v>
      </c>
      <c r="J34" s="123">
        <f>VLOOKUP(A34,'[2]District Growth'!$A:$K,5,FALSE)</f>
        <v>17</v>
      </c>
      <c r="K34" s="264">
        <f>VLOOKUP(A34,'[1]District Growth'!$A:$J,5,FALSE)</f>
        <v>17</v>
      </c>
      <c r="L34" s="95">
        <f>VLOOKUP(A34,'[1]District Growth'!$A:$K,6,FALSE)</f>
        <v>17</v>
      </c>
      <c r="M34" s="3">
        <f t="shared" si="0"/>
        <v>0</v>
      </c>
      <c r="N34" s="219">
        <f t="shared" si="1"/>
        <v>0</v>
      </c>
    </row>
    <row r="35" spans="1:14" s="2" customFormat="1" ht="15" x14ac:dyDescent="0.2">
      <c r="A35" s="17">
        <v>1595</v>
      </c>
      <c r="B35" s="113" t="s">
        <v>299</v>
      </c>
      <c r="C35" s="224">
        <v>18</v>
      </c>
      <c r="D35" s="224">
        <v>14</v>
      </c>
      <c r="E35" s="224">
        <v>22</v>
      </c>
      <c r="F35" s="224">
        <v>21</v>
      </c>
      <c r="G35" s="224">
        <v>15</v>
      </c>
      <c r="H35" s="232">
        <v>15</v>
      </c>
      <c r="I35" s="3">
        <v>18</v>
      </c>
      <c r="J35" s="123">
        <f>VLOOKUP(A35,'[2]District Growth'!$A:$K,5,FALSE)</f>
        <v>18</v>
      </c>
      <c r="K35" s="264">
        <f>VLOOKUP(A35,'[1]District Growth'!$A:$J,5,FALSE)</f>
        <v>18</v>
      </c>
      <c r="L35" s="95">
        <f>VLOOKUP(A35,'[1]District Growth'!$A:$K,6,FALSE)</f>
        <v>18</v>
      </c>
      <c r="M35" s="3">
        <f t="shared" ref="M35:M66" si="2">L35-K35</f>
        <v>0</v>
      </c>
      <c r="N35" s="219">
        <f t="shared" ref="N35:N62" si="3">(L35/K35)-1</f>
        <v>0</v>
      </c>
    </row>
    <row r="36" spans="1:14" s="2" customFormat="1" ht="15" x14ac:dyDescent="0.2">
      <c r="A36" s="17">
        <v>1596</v>
      </c>
      <c r="B36" s="113" t="s">
        <v>314</v>
      </c>
      <c r="C36" s="224">
        <v>50</v>
      </c>
      <c r="D36" s="224">
        <v>45</v>
      </c>
      <c r="E36" s="224">
        <v>41</v>
      </c>
      <c r="F36" s="224">
        <v>37</v>
      </c>
      <c r="G36" s="224">
        <v>38</v>
      </c>
      <c r="H36" s="232">
        <v>36</v>
      </c>
      <c r="I36" s="3">
        <v>32</v>
      </c>
      <c r="J36" s="123">
        <f>VLOOKUP(A36,'[2]District Growth'!$A:$K,5,FALSE)</f>
        <v>30</v>
      </c>
      <c r="K36" s="264">
        <f>VLOOKUP(A36,'[1]District Growth'!$A:$J,5,FALSE)</f>
        <v>30</v>
      </c>
      <c r="L36" s="95">
        <f>VLOOKUP(A36,'[1]District Growth'!$A:$K,6,FALSE)</f>
        <v>30</v>
      </c>
      <c r="M36" s="3">
        <f t="shared" si="2"/>
        <v>0</v>
      </c>
      <c r="N36" s="219">
        <f t="shared" si="3"/>
        <v>0</v>
      </c>
    </row>
    <row r="37" spans="1:14" s="2" customFormat="1" ht="15" x14ac:dyDescent="0.2">
      <c r="A37" s="17">
        <v>1597</v>
      </c>
      <c r="B37" s="113" t="s">
        <v>317</v>
      </c>
      <c r="C37" s="224">
        <v>26</v>
      </c>
      <c r="D37" s="224">
        <v>26</v>
      </c>
      <c r="E37" s="224">
        <v>20</v>
      </c>
      <c r="F37" s="224">
        <v>19</v>
      </c>
      <c r="G37" s="224">
        <v>19</v>
      </c>
      <c r="H37" s="232">
        <v>20</v>
      </c>
      <c r="I37" s="3">
        <v>18</v>
      </c>
      <c r="J37" s="123">
        <f>VLOOKUP(A37,'[2]District Growth'!$A:$K,5,FALSE)</f>
        <v>12</v>
      </c>
      <c r="K37" s="264">
        <f>VLOOKUP(A37,'[1]District Growth'!$A:$J,5,FALSE)</f>
        <v>12</v>
      </c>
      <c r="L37" s="95">
        <f>VLOOKUP(A37,'[1]District Growth'!$A:$K,6,FALSE)</f>
        <v>12</v>
      </c>
      <c r="M37" s="3">
        <f t="shared" si="2"/>
        <v>0</v>
      </c>
      <c r="N37" s="219">
        <f t="shared" si="3"/>
        <v>0</v>
      </c>
    </row>
    <row r="38" spans="1:14" s="2" customFormat="1" ht="15" x14ac:dyDescent="0.2">
      <c r="A38" s="118">
        <v>1600</v>
      </c>
      <c r="B38" s="113" t="s">
        <v>279</v>
      </c>
      <c r="C38" s="224">
        <v>23</v>
      </c>
      <c r="D38" s="224">
        <v>21</v>
      </c>
      <c r="E38" s="224">
        <v>26</v>
      </c>
      <c r="F38" s="224">
        <v>18</v>
      </c>
      <c r="G38" s="224">
        <v>24</v>
      </c>
      <c r="H38" s="232">
        <v>22</v>
      </c>
      <c r="I38" s="3">
        <v>21</v>
      </c>
      <c r="J38" s="123">
        <f>VLOOKUP(A38,'[2]District Growth'!$A:$K,5,FALSE)</f>
        <v>19</v>
      </c>
      <c r="K38" s="264">
        <f>VLOOKUP(A38,'[1]District Growth'!$A:$J,5,FALSE)</f>
        <v>19</v>
      </c>
      <c r="L38" s="95">
        <f>VLOOKUP(A38,'[1]District Growth'!$A:$K,6,FALSE)</f>
        <v>19</v>
      </c>
      <c r="M38" s="3">
        <f t="shared" si="2"/>
        <v>0</v>
      </c>
      <c r="N38" s="219">
        <f t="shared" si="3"/>
        <v>0</v>
      </c>
    </row>
    <row r="39" spans="1:14" s="2" customFormat="1" ht="15" x14ac:dyDescent="0.2">
      <c r="A39" s="17">
        <v>1601</v>
      </c>
      <c r="B39" s="113" t="s">
        <v>280</v>
      </c>
      <c r="C39" s="224">
        <v>14</v>
      </c>
      <c r="D39" s="224">
        <v>15</v>
      </c>
      <c r="E39" s="224">
        <v>16</v>
      </c>
      <c r="F39" s="224">
        <v>14</v>
      </c>
      <c r="G39" s="224">
        <v>15</v>
      </c>
      <c r="H39" s="232">
        <v>18</v>
      </c>
      <c r="I39" s="3">
        <v>17</v>
      </c>
      <c r="J39" s="123">
        <f>VLOOKUP(A39,'[2]District Growth'!$A:$K,5,FALSE)</f>
        <v>20</v>
      </c>
      <c r="K39" s="264">
        <f>VLOOKUP(A39,'[1]District Growth'!$A:$J,5,FALSE)</f>
        <v>20</v>
      </c>
      <c r="L39" s="95">
        <f>VLOOKUP(A39,'[1]District Growth'!$A:$K,6,FALSE)</f>
        <v>20</v>
      </c>
      <c r="M39" s="3">
        <f t="shared" si="2"/>
        <v>0</v>
      </c>
      <c r="N39" s="219">
        <f t="shared" si="3"/>
        <v>0</v>
      </c>
    </row>
    <row r="40" spans="1:14" s="2" customFormat="1" ht="15" x14ac:dyDescent="0.2">
      <c r="A40" s="17">
        <v>1602</v>
      </c>
      <c r="B40" s="113" t="s">
        <v>270</v>
      </c>
      <c r="C40" s="224">
        <v>30</v>
      </c>
      <c r="D40" s="224">
        <v>29</v>
      </c>
      <c r="E40" s="224">
        <v>29</v>
      </c>
      <c r="F40" s="224">
        <v>27</v>
      </c>
      <c r="G40" s="224">
        <v>27</v>
      </c>
      <c r="H40" s="232">
        <v>27</v>
      </c>
      <c r="I40" s="3">
        <v>24</v>
      </c>
      <c r="J40" s="123">
        <f>VLOOKUP(A40,'[2]District Growth'!$A:$K,5,FALSE)</f>
        <v>25</v>
      </c>
      <c r="K40" s="264">
        <f>VLOOKUP(A40,'[1]District Growth'!$A:$J,5,FALSE)</f>
        <v>25</v>
      </c>
      <c r="L40" s="95">
        <f>VLOOKUP(A40,'[1]District Growth'!$A:$K,6,FALSE)</f>
        <v>25</v>
      </c>
      <c r="M40" s="3">
        <f t="shared" si="2"/>
        <v>0</v>
      </c>
      <c r="N40" s="219">
        <f t="shared" si="3"/>
        <v>0</v>
      </c>
    </row>
    <row r="41" spans="1:14" s="2" customFormat="1" ht="15" x14ac:dyDescent="0.2">
      <c r="A41" s="17">
        <v>1603</v>
      </c>
      <c r="B41" s="113" t="s">
        <v>300</v>
      </c>
      <c r="C41" s="224">
        <v>16</v>
      </c>
      <c r="D41" s="224">
        <v>19</v>
      </c>
      <c r="E41" s="224">
        <v>18</v>
      </c>
      <c r="F41" s="224">
        <v>16</v>
      </c>
      <c r="G41" s="224">
        <v>19</v>
      </c>
      <c r="H41" s="232">
        <v>19</v>
      </c>
      <c r="I41" s="3">
        <v>12</v>
      </c>
      <c r="J41" s="123">
        <f>VLOOKUP(A41,'[2]District Growth'!$A:$K,5,FALSE)</f>
        <v>15</v>
      </c>
      <c r="K41" s="264">
        <f>VLOOKUP(A41,'[1]District Growth'!$A:$J,5,FALSE)</f>
        <v>15</v>
      </c>
      <c r="L41" s="95">
        <f>VLOOKUP(A41,'[1]District Growth'!$A:$K,6,FALSE)</f>
        <v>15</v>
      </c>
      <c r="M41" s="3">
        <f t="shared" si="2"/>
        <v>0</v>
      </c>
      <c r="N41" s="219">
        <f t="shared" si="3"/>
        <v>0</v>
      </c>
    </row>
    <row r="42" spans="1:14" s="2" customFormat="1" ht="15" x14ac:dyDescent="0.2">
      <c r="A42" s="17">
        <v>1617</v>
      </c>
      <c r="B42" s="113" t="s">
        <v>288</v>
      </c>
      <c r="C42" s="224"/>
      <c r="D42" s="224"/>
      <c r="E42" s="224"/>
      <c r="F42" s="224"/>
      <c r="G42" s="224"/>
      <c r="H42" s="232">
        <v>16</v>
      </c>
      <c r="I42" s="3">
        <v>16</v>
      </c>
      <c r="J42" s="123">
        <f>VLOOKUP(A42,'[2]District Growth'!$A:$K,5,FALSE)</f>
        <v>14</v>
      </c>
      <c r="K42" s="264">
        <f>VLOOKUP(A42,'[1]District Growth'!$A:$J,5,FALSE)</f>
        <v>14</v>
      </c>
      <c r="L42" s="95">
        <f>VLOOKUP(A42,'[1]District Growth'!$A:$K,6,FALSE)</f>
        <v>14</v>
      </c>
      <c r="M42" s="3">
        <f t="shared" si="2"/>
        <v>0</v>
      </c>
      <c r="N42" s="219">
        <f t="shared" si="3"/>
        <v>0</v>
      </c>
    </row>
    <row r="43" spans="1:14" s="2" customFormat="1" ht="15" x14ac:dyDescent="0.2">
      <c r="A43" s="118">
        <v>83151</v>
      </c>
      <c r="B43" s="113" t="s">
        <v>266</v>
      </c>
      <c r="C43" s="224">
        <v>79</v>
      </c>
      <c r="D43" s="224">
        <v>76</v>
      </c>
      <c r="E43" s="224">
        <v>74</v>
      </c>
      <c r="F43" s="224">
        <v>65</v>
      </c>
      <c r="G43" s="224">
        <v>69</v>
      </c>
      <c r="H43" s="232">
        <v>69</v>
      </c>
      <c r="I43" s="3">
        <v>69</v>
      </c>
      <c r="J43" s="123">
        <f>VLOOKUP(A43,'[2]District Growth'!$A:$K,5,FALSE)</f>
        <v>17</v>
      </c>
      <c r="K43" s="264">
        <f>VLOOKUP(A43,'[1]District Growth'!$A:$J,5,FALSE)</f>
        <v>17</v>
      </c>
      <c r="L43" s="95">
        <f>VLOOKUP(A43,'[1]District Growth'!$A:$K,6,FALSE)</f>
        <v>17</v>
      </c>
      <c r="M43" s="3">
        <f t="shared" si="2"/>
        <v>0</v>
      </c>
      <c r="N43" s="219">
        <f t="shared" si="3"/>
        <v>0</v>
      </c>
    </row>
    <row r="44" spans="1:14" s="2" customFormat="1" ht="15" x14ac:dyDescent="0.2">
      <c r="A44" s="17">
        <v>83429</v>
      </c>
      <c r="B44" s="113" t="s">
        <v>296</v>
      </c>
      <c r="C44" s="224">
        <v>20</v>
      </c>
      <c r="D44" s="224">
        <v>21</v>
      </c>
      <c r="E44" s="224">
        <v>18</v>
      </c>
      <c r="F44" s="224">
        <v>17</v>
      </c>
      <c r="G44" s="224">
        <v>13</v>
      </c>
      <c r="H44" s="232">
        <v>10</v>
      </c>
      <c r="I44" s="3">
        <v>8</v>
      </c>
      <c r="J44" s="123">
        <f>VLOOKUP(A44,'[2]District Growth'!$A:$K,5,FALSE)</f>
        <v>8</v>
      </c>
      <c r="K44" s="264">
        <f>VLOOKUP(A44,'[1]District Growth'!$A:$J,5,FALSE)</f>
        <v>8</v>
      </c>
      <c r="L44" s="95">
        <f>VLOOKUP(A44,'[1]District Growth'!$A:$K,6,FALSE)</f>
        <v>8</v>
      </c>
      <c r="M44" s="3">
        <f t="shared" si="2"/>
        <v>0</v>
      </c>
      <c r="N44" s="219">
        <f t="shared" si="3"/>
        <v>0</v>
      </c>
    </row>
    <row r="45" spans="1:14" s="2" customFormat="1" ht="15" x14ac:dyDescent="0.2">
      <c r="A45" s="17">
        <v>24865</v>
      </c>
      <c r="B45" s="114" t="s">
        <v>301</v>
      </c>
      <c r="C45" s="224">
        <v>66</v>
      </c>
      <c r="D45" s="224">
        <v>64</v>
      </c>
      <c r="E45" s="224">
        <v>66</v>
      </c>
      <c r="F45" s="224">
        <v>63</v>
      </c>
      <c r="G45" s="224">
        <v>63</v>
      </c>
      <c r="H45" s="232">
        <v>65</v>
      </c>
      <c r="I45" s="3">
        <v>60</v>
      </c>
      <c r="J45" s="123">
        <f>VLOOKUP(A45,'[2]District Growth'!$A:$K,5,FALSE)</f>
        <v>61</v>
      </c>
      <c r="K45" s="264">
        <f>VLOOKUP(A45,'[1]District Growth'!$A:$J,5,FALSE)</f>
        <v>61</v>
      </c>
      <c r="L45" s="95">
        <f>VLOOKUP(A45,'[1]District Growth'!$A:$K,6,FALSE)</f>
        <v>60</v>
      </c>
      <c r="M45" s="3">
        <f t="shared" si="2"/>
        <v>-1</v>
      </c>
      <c r="N45" s="219">
        <f t="shared" si="3"/>
        <v>-1.6393442622950838E-2</v>
      </c>
    </row>
    <row r="46" spans="1:14" s="2" customFormat="1" ht="15" x14ac:dyDescent="0.2">
      <c r="A46" s="17">
        <v>1547</v>
      </c>
      <c r="B46" s="114" t="s">
        <v>282</v>
      </c>
      <c r="C46" s="224">
        <v>44</v>
      </c>
      <c r="D46" s="224">
        <v>47</v>
      </c>
      <c r="E46" s="224">
        <v>48</v>
      </c>
      <c r="F46" s="224">
        <v>56</v>
      </c>
      <c r="G46" s="224">
        <v>60</v>
      </c>
      <c r="H46" s="232">
        <v>63</v>
      </c>
      <c r="I46" s="3">
        <v>64</v>
      </c>
      <c r="J46" s="123">
        <f>VLOOKUP(A46,'[2]District Growth'!$A:$K,5,FALSE)</f>
        <v>57</v>
      </c>
      <c r="K46" s="264">
        <f>VLOOKUP(A46,'[1]District Growth'!$A:$J,5,FALSE)</f>
        <v>57</v>
      </c>
      <c r="L46" s="95">
        <f>VLOOKUP(A46,'[1]District Growth'!$A:$K,6,FALSE)</f>
        <v>56</v>
      </c>
      <c r="M46" s="3">
        <f t="shared" si="2"/>
        <v>-1</v>
      </c>
      <c r="N46" s="219">
        <f t="shared" si="3"/>
        <v>-1.7543859649122862E-2</v>
      </c>
    </row>
    <row r="47" spans="1:14" s="2" customFormat="1" ht="15" x14ac:dyDescent="0.2">
      <c r="A47" s="17">
        <v>1561</v>
      </c>
      <c r="B47" s="114" t="s">
        <v>275</v>
      </c>
      <c r="C47" s="224">
        <v>45</v>
      </c>
      <c r="D47" s="224">
        <v>43</v>
      </c>
      <c r="E47" s="224">
        <v>45</v>
      </c>
      <c r="F47" s="224">
        <v>44</v>
      </c>
      <c r="G47" s="224">
        <v>45</v>
      </c>
      <c r="H47" s="232">
        <v>46</v>
      </c>
      <c r="I47" s="3">
        <v>43</v>
      </c>
      <c r="J47" s="123">
        <f>VLOOKUP(A47,'[2]District Growth'!$A:$K,5,FALSE)</f>
        <v>45</v>
      </c>
      <c r="K47" s="264">
        <f>VLOOKUP(A47,'[1]District Growth'!$A:$J,5,FALSE)</f>
        <v>45</v>
      </c>
      <c r="L47" s="95">
        <f>VLOOKUP(A47,'[1]District Growth'!$A:$K,6,FALSE)</f>
        <v>44</v>
      </c>
      <c r="M47" s="3">
        <f t="shared" si="2"/>
        <v>-1</v>
      </c>
      <c r="N47" s="219">
        <f t="shared" si="3"/>
        <v>-2.2222222222222254E-2</v>
      </c>
    </row>
    <row r="48" spans="1:14" s="2" customFormat="1" ht="15" x14ac:dyDescent="0.2">
      <c r="A48" s="17">
        <v>61190</v>
      </c>
      <c r="B48" s="114" t="s">
        <v>265</v>
      </c>
      <c r="C48" s="224">
        <v>28</v>
      </c>
      <c r="D48" s="224">
        <v>19</v>
      </c>
      <c r="E48" s="224">
        <v>22</v>
      </c>
      <c r="F48" s="224">
        <v>23</v>
      </c>
      <c r="G48" s="224">
        <v>23</v>
      </c>
      <c r="H48" s="232">
        <v>27</v>
      </c>
      <c r="I48" s="3">
        <v>31</v>
      </c>
      <c r="J48" s="123">
        <f>VLOOKUP(A48,'[2]District Growth'!$A:$K,5,FALSE)</f>
        <v>32</v>
      </c>
      <c r="K48" s="264">
        <f>VLOOKUP(A48,'[1]District Growth'!$A:$J,5,FALSE)</f>
        <v>32</v>
      </c>
      <c r="L48" s="95">
        <f>VLOOKUP(A48,'[1]District Growth'!$A:$K,6,FALSE)</f>
        <v>31</v>
      </c>
      <c r="M48" s="3">
        <f t="shared" si="2"/>
        <v>-1</v>
      </c>
      <c r="N48" s="219">
        <f t="shared" si="3"/>
        <v>-3.125E-2</v>
      </c>
    </row>
    <row r="49" spans="1:14" s="2" customFormat="1" ht="15" x14ac:dyDescent="0.2">
      <c r="A49" s="17">
        <v>1593</v>
      </c>
      <c r="B49" s="114" t="s">
        <v>271</v>
      </c>
      <c r="C49" s="224">
        <v>69</v>
      </c>
      <c r="D49" s="224">
        <v>70</v>
      </c>
      <c r="E49" s="224">
        <v>67</v>
      </c>
      <c r="F49" s="224">
        <v>64</v>
      </c>
      <c r="G49" s="224">
        <v>60</v>
      </c>
      <c r="H49" s="232">
        <v>54</v>
      </c>
      <c r="I49" s="3">
        <v>59</v>
      </c>
      <c r="J49" s="123">
        <f>VLOOKUP(A49,'[2]District Growth'!$A:$K,5,FALSE)</f>
        <v>56</v>
      </c>
      <c r="K49" s="264">
        <f>VLOOKUP(A49,'[1]District Growth'!$A:$J,5,FALSE)</f>
        <v>56</v>
      </c>
      <c r="L49" s="95">
        <f>VLOOKUP(A49,'[1]District Growth'!$A:$K,6,FALSE)</f>
        <v>54</v>
      </c>
      <c r="M49" s="3">
        <f t="shared" si="2"/>
        <v>-2</v>
      </c>
      <c r="N49" s="219">
        <f t="shared" si="3"/>
        <v>-3.5714285714285698E-2</v>
      </c>
    </row>
    <row r="50" spans="1:14" s="2" customFormat="1" ht="15" x14ac:dyDescent="0.2">
      <c r="A50" s="17">
        <v>1545</v>
      </c>
      <c r="B50" s="114" t="s">
        <v>304</v>
      </c>
      <c r="C50" s="224">
        <v>37</v>
      </c>
      <c r="D50" s="224">
        <v>44</v>
      </c>
      <c r="E50" s="224">
        <v>51</v>
      </c>
      <c r="F50" s="224">
        <v>51</v>
      </c>
      <c r="G50" s="224">
        <v>46</v>
      </c>
      <c r="H50" s="232">
        <v>47</v>
      </c>
      <c r="I50" s="3">
        <v>48</v>
      </c>
      <c r="J50" s="123">
        <f>VLOOKUP(A50,'[2]District Growth'!$A:$K,5,FALSE)</f>
        <v>43</v>
      </c>
      <c r="K50" s="264">
        <f>VLOOKUP(A50,'[1]District Growth'!$A:$J,5,FALSE)</f>
        <v>43</v>
      </c>
      <c r="L50" s="95">
        <f>VLOOKUP(A50,'[1]District Growth'!$A:$K,6,FALSE)</f>
        <v>41</v>
      </c>
      <c r="M50" s="3">
        <f t="shared" si="2"/>
        <v>-2</v>
      </c>
      <c r="N50" s="219">
        <f t="shared" si="3"/>
        <v>-4.6511627906976716E-2</v>
      </c>
    </row>
    <row r="51" spans="1:14" s="2" customFormat="1" ht="15" x14ac:dyDescent="0.2">
      <c r="A51" s="17">
        <v>21665</v>
      </c>
      <c r="B51" s="114" t="s">
        <v>267</v>
      </c>
      <c r="C51" s="224">
        <v>132</v>
      </c>
      <c r="D51" s="224">
        <v>133</v>
      </c>
      <c r="E51" s="224">
        <v>123</v>
      </c>
      <c r="F51" s="224">
        <v>125</v>
      </c>
      <c r="G51" s="224">
        <v>122</v>
      </c>
      <c r="H51" s="232">
        <v>115</v>
      </c>
      <c r="I51" s="3">
        <v>99</v>
      </c>
      <c r="J51" s="123">
        <f>VLOOKUP(A51,'[2]District Growth'!$A:$K,5,FALSE)</f>
        <v>102</v>
      </c>
      <c r="K51" s="264">
        <f>VLOOKUP(A51,'[1]District Growth'!$A:$J,5,FALSE)</f>
        <v>102</v>
      </c>
      <c r="L51" s="95">
        <f>VLOOKUP(A51,'[1]District Growth'!$A:$K,6,FALSE)</f>
        <v>97</v>
      </c>
      <c r="M51" s="3">
        <f t="shared" si="2"/>
        <v>-5</v>
      </c>
      <c r="N51" s="219">
        <f t="shared" si="3"/>
        <v>-4.9019607843137303E-2</v>
      </c>
    </row>
    <row r="52" spans="1:14" s="2" customFormat="1" ht="15" x14ac:dyDescent="0.2">
      <c r="A52" s="17">
        <v>1586</v>
      </c>
      <c r="B52" s="114" t="s">
        <v>313</v>
      </c>
      <c r="C52" s="224">
        <v>123</v>
      </c>
      <c r="D52" s="224">
        <v>128</v>
      </c>
      <c r="E52" s="224">
        <v>118</v>
      </c>
      <c r="F52" s="224">
        <v>123</v>
      </c>
      <c r="G52" s="224">
        <v>120</v>
      </c>
      <c r="H52" s="232">
        <v>114</v>
      </c>
      <c r="I52" s="3">
        <v>113</v>
      </c>
      <c r="J52" s="123">
        <f>VLOOKUP(A52,'[2]District Growth'!$A:$K,5,FALSE)</f>
        <v>100</v>
      </c>
      <c r="K52" s="264">
        <f>VLOOKUP(A52,'[1]District Growth'!$A:$J,5,FALSE)</f>
        <v>100</v>
      </c>
      <c r="L52" s="95">
        <f>VLOOKUP(A52,'[1]District Growth'!$A:$K,6,FALSE)</f>
        <v>95</v>
      </c>
      <c r="M52" s="3">
        <f t="shared" si="2"/>
        <v>-5</v>
      </c>
      <c r="N52" s="219">
        <f t="shared" si="3"/>
        <v>-5.0000000000000044E-2</v>
      </c>
    </row>
    <row r="53" spans="1:14" s="2" customFormat="1" ht="15" x14ac:dyDescent="0.2">
      <c r="A53" s="17">
        <v>1564</v>
      </c>
      <c r="B53" s="114" t="s">
        <v>263</v>
      </c>
      <c r="C53" s="224">
        <v>42</v>
      </c>
      <c r="D53" s="224">
        <v>38</v>
      </c>
      <c r="E53" s="224">
        <v>35</v>
      </c>
      <c r="F53" s="224">
        <v>37</v>
      </c>
      <c r="G53" s="224">
        <v>37</v>
      </c>
      <c r="H53" s="232">
        <v>38</v>
      </c>
      <c r="I53" s="3">
        <v>41</v>
      </c>
      <c r="J53" s="123">
        <f>VLOOKUP(A53,'[2]District Growth'!$A:$K,5,FALSE)</f>
        <v>37</v>
      </c>
      <c r="K53" s="264">
        <f>VLOOKUP(A53,'[1]District Growth'!$A:$J,5,FALSE)</f>
        <v>37</v>
      </c>
      <c r="L53" s="95">
        <f>VLOOKUP(A53,'[1]District Growth'!$A:$K,6,FALSE)</f>
        <v>35</v>
      </c>
      <c r="M53" s="3">
        <f t="shared" si="2"/>
        <v>-2</v>
      </c>
      <c r="N53" s="219">
        <f t="shared" si="3"/>
        <v>-5.4054054054054057E-2</v>
      </c>
    </row>
    <row r="54" spans="1:14" s="2" customFormat="1" ht="15" x14ac:dyDescent="0.2">
      <c r="A54" s="17">
        <v>1594</v>
      </c>
      <c r="B54" s="114" t="s">
        <v>298</v>
      </c>
      <c r="C54" s="224">
        <v>18</v>
      </c>
      <c r="D54" s="224">
        <v>18</v>
      </c>
      <c r="E54" s="224">
        <v>16</v>
      </c>
      <c r="F54" s="224">
        <v>16</v>
      </c>
      <c r="G54" s="224">
        <v>14</v>
      </c>
      <c r="H54" s="232">
        <v>14</v>
      </c>
      <c r="I54" s="3">
        <v>15</v>
      </c>
      <c r="J54" s="123">
        <f>VLOOKUP(A54,'[2]District Growth'!$A:$K,5,FALSE)</f>
        <v>18</v>
      </c>
      <c r="K54" s="264">
        <f>VLOOKUP(A54,'[1]District Growth'!$A:$J,5,FALSE)</f>
        <v>18</v>
      </c>
      <c r="L54" s="95">
        <f>VLOOKUP(A54,'[1]District Growth'!$A:$K,6,FALSE)</f>
        <v>17</v>
      </c>
      <c r="M54" s="3">
        <f t="shared" si="2"/>
        <v>-1</v>
      </c>
      <c r="N54" s="219">
        <f t="shared" si="3"/>
        <v>-5.555555555555558E-2</v>
      </c>
    </row>
    <row r="55" spans="1:14" s="2" customFormat="1" ht="15" x14ac:dyDescent="0.2">
      <c r="A55" s="17">
        <v>1599</v>
      </c>
      <c r="B55" s="114" t="s">
        <v>303</v>
      </c>
      <c r="C55" s="224">
        <v>70</v>
      </c>
      <c r="D55" s="224">
        <v>74</v>
      </c>
      <c r="E55" s="224">
        <v>75</v>
      </c>
      <c r="F55" s="224">
        <v>84</v>
      </c>
      <c r="G55" s="224">
        <v>88</v>
      </c>
      <c r="H55" s="232">
        <v>85</v>
      </c>
      <c r="I55" s="3">
        <v>90</v>
      </c>
      <c r="J55" s="123">
        <f>VLOOKUP(A55,'[2]District Growth'!$A:$K,5,FALSE)</f>
        <v>84</v>
      </c>
      <c r="K55" s="264">
        <f>VLOOKUP(A55,'[1]District Growth'!$A:$J,5,FALSE)</f>
        <v>84</v>
      </c>
      <c r="L55" s="95">
        <f>VLOOKUP(A55,'[1]District Growth'!$A:$K,6,FALSE)</f>
        <v>79</v>
      </c>
      <c r="M55" s="3">
        <f t="shared" si="2"/>
        <v>-5</v>
      </c>
      <c r="N55" s="219">
        <f t="shared" si="3"/>
        <v>-5.9523809523809534E-2</v>
      </c>
    </row>
    <row r="56" spans="1:14" s="2" customFormat="1" ht="15" x14ac:dyDescent="0.2">
      <c r="A56" s="17">
        <v>1587</v>
      </c>
      <c r="B56" s="114" t="s">
        <v>291</v>
      </c>
      <c r="C56" s="224">
        <v>23</v>
      </c>
      <c r="D56" s="224">
        <v>21</v>
      </c>
      <c r="E56" s="224">
        <v>17</v>
      </c>
      <c r="F56" s="224">
        <v>17</v>
      </c>
      <c r="G56" s="224">
        <v>16</v>
      </c>
      <c r="H56" s="232">
        <v>18</v>
      </c>
      <c r="I56" s="3">
        <v>16</v>
      </c>
      <c r="J56" s="123">
        <f>VLOOKUP(A56,'[2]District Growth'!$A:$K,5,FALSE)</f>
        <v>16</v>
      </c>
      <c r="K56" s="264">
        <f>VLOOKUP(A56,'[1]District Growth'!$A:$J,5,FALSE)</f>
        <v>16</v>
      </c>
      <c r="L56" s="95">
        <f>VLOOKUP(A56,'[1]District Growth'!$A:$K,6,FALSE)</f>
        <v>15</v>
      </c>
      <c r="M56" s="3">
        <f t="shared" si="2"/>
        <v>-1</v>
      </c>
      <c r="N56" s="219">
        <f t="shared" si="3"/>
        <v>-6.25E-2</v>
      </c>
    </row>
    <row r="57" spans="1:14" s="2" customFormat="1" ht="15" x14ac:dyDescent="0.2">
      <c r="A57" s="17">
        <v>55937</v>
      </c>
      <c r="B57" s="114" t="s">
        <v>268</v>
      </c>
      <c r="C57" s="224">
        <v>49</v>
      </c>
      <c r="D57" s="224">
        <v>46</v>
      </c>
      <c r="E57" s="224">
        <v>41</v>
      </c>
      <c r="F57" s="224">
        <v>46</v>
      </c>
      <c r="G57" s="224">
        <v>44</v>
      </c>
      <c r="H57" s="232">
        <v>43</v>
      </c>
      <c r="I57" s="3">
        <v>41</v>
      </c>
      <c r="J57" s="123">
        <f>VLOOKUP(A57,'[2]District Growth'!$A:$K,5,FALSE)</f>
        <v>43</v>
      </c>
      <c r="K57" s="264">
        <f>VLOOKUP(A57,'[1]District Growth'!$A:$J,5,FALSE)</f>
        <v>43</v>
      </c>
      <c r="L57" s="95">
        <f>VLOOKUP(A57,'[1]District Growth'!$A:$K,6,FALSE)</f>
        <v>40</v>
      </c>
      <c r="M57" s="3">
        <f t="shared" si="2"/>
        <v>-3</v>
      </c>
      <c r="N57" s="219">
        <f t="shared" si="3"/>
        <v>-6.9767441860465129E-2</v>
      </c>
    </row>
    <row r="58" spans="1:14" s="2" customFormat="1" ht="15" x14ac:dyDescent="0.2">
      <c r="A58" s="17">
        <v>1591</v>
      </c>
      <c r="B58" s="114" t="s">
        <v>1153</v>
      </c>
      <c r="C58" s="224">
        <v>48</v>
      </c>
      <c r="D58" s="224">
        <v>46</v>
      </c>
      <c r="E58" s="224">
        <v>49</v>
      </c>
      <c r="F58" s="224">
        <v>46</v>
      </c>
      <c r="G58" s="224">
        <v>44</v>
      </c>
      <c r="H58" s="232">
        <v>45</v>
      </c>
      <c r="I58" s="3">
        <v>45</v>
      </c>
      <c r="J58" s="123">
        <f>VLOOKUP(A58,'[2]District Growth'!$A:$K,5,FALSE)</f>
        <v>54</v>
      </c>
      <c r="K58" s="264">
        <f>VLOOKUP(A58,'[1]District Growth'!$A:$J,5,FALSE)</f>
        <v>54</v>
      </c>
      <c r="L58" s="95">
        <f>VLOOKUP(A58,'[1]District Growth'!$A:$K,6,FALSE)</f>
        <v>50</v>
      </c>
      <c r="M58" s="3">
        <f t="shared" si="2"/>
        <v>-4</v>
      </c>
      <c r="N58" s="219">
        <f t="shared" si="3"/>
        <v>-7.407407407407407E-2</v>
      </c>
    </row>
    <row r="59" spans="1:14" s="2" customFormat="1" ht="15" x14ac:dyDescent="0.2">
      <c r="A59" s="17">
        <v>1544</v>
      </c>
      <c r="B59" s="114" t="s">
        <v>278</v>
      </c>
      <c r="C59" s="224">
        <v>30</v>
      </c>
      <c r="D59" s="224">
        <v>29</v>
      </c>
      <c r="E59" s="224">
        <v>26</v>
      </c>
      <c r="F59" s="224">
        <v>24</v>
      </c>
      <c r="G59" s="224">
        <v>23</v>
      </c>
      <c r="H59" s="232">
        <v>22</v>
      </c>
      <c r="I59" s="3">
        <v>21</v>
      </c>
      <c r="J59" s="123">
        <f>VLOOKUP(A59,'[2]District Growth'!$A:$K,5,FALSE)</f>
        <v>26</v>
      </c>
      <c r="K59" s="264">
        <f>VLOOKUP(A59,'[1]District Growth'!$A:$J,5,FALSE)</f>
        <v>26</v>
      </c>
      <c r="L59" s="95">
        <f>VLOOKUP(A59,'[1]District Growth'!$A:$K,6,FALSE)</f>
        <v>24</v>
      </c>
      <c r="M59" s="3">
        <f t="shared" si="2"/>
        <v>-2</v>
      </c>
      <c r="N59" s="219">
        <f t="shared" si="3"/>
        <v>-7.6923076923076872E-2</v>
      </c>
    </row>
    <row r="60" spans="1:14" s="2" customFormat="1" ht="15" x14ac:dyDescent="0.2">
      <c r="A60" s="17">
        <v>1579</v>
      </c>
      <c r="B60" s="114" t="s">
        <v>281</v>
      </c>
      <c r="C60" s="224">
        <v>28</v>
      </c>
      <c r="D60" s="224">
        <v>27</v>
      </c>
      <c r="E60" s="224">
        <v>26</v>
      </c>
      <c r="F60" s="224">
        <v>26</v>
      </c>
      <c r="G60" s="224">
        <v>26</v>
      </c>
      <c r="H60" s="232">
        <v>23</v>
      </c>
      <c r="I60" s="3">
        <v>22</v>
      </c>
      <c r="J60" s="123">
        <f>VLOOKUP(A60,'[2]District Growth'!$A:$K,5,FALSE)</f>
        <v>22</v>
      </c>
      <c r="K60" s="264">
        <f>VLOOKUP(A60,'[1]District Growth'!$A:$J,5,FALSE)</f>
        <v>22</v>
      </c>
      <c r="L60" s="95">
        <f>VLOOKUP(A60,'[1]District Growth'!$A:$K,6,FALSE)</f>
        <v>20</v>
      </c>
      <c r="M60" s="3">
        <f t="shared" si="2"/>
        <v>-2</v>
      </c>
      <c r="N60" s="219">
        <f t="shared" si="3"/>
        <v>-9.0909090909090939E-2</v>
      </c>
    </row>
    <row r="61" spans="1:14" s="2" customFormat="1" ht="15" x14ac:dyDescent="0.2">
      <c r="A61" s="17">
        <v>1592</v>
      </c>
      <c r="B61" s="114" t="s">
        <v>308</v>
      </c>
      <c r="C61" s="224">
        <v>53</v>
      </c>
      <c r="D61" s="224">
        <v>55</v>
      </c>
      <c r="E61" s="224">
        <v>51</v>
      </c>
      <c r="F61" s="224">
        <v>51</v>
      </c>
      <c r="G61" s="224">
        <v>53</v>
      </c>
      <c r="H61" s="232">
        <v>56</v>
      </c>
      <c r="I61" s="3">
        <v>60</v>
      </c>
      <c r="J61" s="123">
        <f>VLOOKUP(A61,'[2]District Growth'!$A:$K,5,FALSE)</f>
        <v>57</v>
      </c>
      <c r="K61" s="264">
        <f>VLOOKUP(A61,'[1]District Growth'!$A:$J,5,FALSE)</f>
        <v>57</v>
      </c>
      <c r="L61" s="95">
        <f>VLOOKUP(A61,'[1]District Growth'!$A:$K,6,FALSE)</f>
        <v>51</v>
      </c>
      <c r="M61" s="3">
        <f t="shared" si="2"/>
        <v>-6</v>
      </c>
      <c r="N61" s="219">
        <f t="shared" si="3"/>
        <v>-0.10526315789473684</v>
      </c>
    </row>
    <row r="62" spans="1:14" s="2" customFormat="1" ht="15" x14ac:dyDescent="0.2">
      <c r="A62" s="17">
        <v>1582</v>
      </c>
      <c r="B62" s="114" t="s">
        <v>285</v>
      </c>
      <c r="C62" s="224">
        <v>57</v>
      </c>
      <c r="D62" s="224">
        <v>52</v>
      </c>
      <c r="E62" s="224">
        <v>48</v>
      </c>
      <c r="F62" s="224">
        <v>49</v>
      </c>
      <c r="G62" s="224">
        <v>49</v>
      </c>
      <c r="H62" s="232">
        <v>50</v>
      </c>
      <c r="I62" s="3">
        <v>46</v>
      </c>
      <c r="J62" s="123">
        <f>VLOOKUP(A62,'[2]District Growth'!$A:$K,5,FALSE)</f>
        <v>41</v>
      </c>
      <c r="K62" s="264">
        <f>VLOOKUP(A62,'[1]District Growth'!$A:$J,5,FALSE)</f>
        <v>41</v>
      </c>
      <c r="L62" s="95">
        <f>VLOOKUP(A62,'[1]District Growth'!$A:$K,6,FALSE)</f>
        <v>36</v>
      </c>
      <c r="M62" s="3">
        <f t="shared" si="2"/>
        <v>-5</v>
      </c>
      <c r="N62" s="219">
        <f t="shared" si="3"/>
        <v>-0.12195121951219512</v>
      </c>
    </row>
    <row r="63" spans="1:14" s="2" customFormat="1" ht="15" x14ac:dyDescent="0.2">
      <c r="A63" s="17"/>
      <c r="B63" s="115" t="s">
        <v>318</v>
      </c>
      <c r="C63" s="233">
        <v>0</v>
      </c>
      <c r="D63" s="233">
        <v>0</v>
      </c>
      <c r="E63" s="233">
        <v>0</v>
      </c>
      <c r="F63" s="233">
        <v>0</v>
      </c>
      <c r="G63" s="233">
        <v>0</v>
      </c>
      <c r="H63" s="233">
        <v>0</v>
      </c>
      <c r="I63" s="123">
        <v>0</v>
      </c>
      <c r="J63" s="123">
        <v>0</v>
      </c>
      <c r="K63" s="123"/>
      <c r="L63" s="116"/>
      <c r="M63" s="3"/>
      <c r="N63" s="244"/>
    </row>
    <row r="64" spans="1:14" s="2" customFormat="1" ht="15" x14ac:dyDescent="0.2">
      <c r="A64" s="17"/>
      <c r="B64" s="115" t="s">
        <v>319</v>
      </c>
      <c r="C64" s="224">
        <v>0</v>
      </c>
      <c r="D64" s="224">
        <v>0</v>
      </c>
      <c r="E64" s="224">
        <v>0</v>
      </c>
      <c r="F64" s="224">
        <v>0</v>
      </c>
      <c r="G64" s="224">
        <v>0</v>
      </c>
      <c r="H64" s="224">
        <v>0</v>
      </c>
      <c r="I64" s="123">
        <v>0</v>
      </c>
      <c r="J64" s="123">
        <v>0</v>
      </c>
      <c r="K64" s="123"/>
      <c r="L64" s="116"/>
      <c r="M64" s="245"/>
      <c r="N64" s="244"/>
    </row>
    <row r="65" spans="1:16" s="2" customFormat="1" ht="15" x14ac:dyDescent="0.2">
      <c r="A65" s="17"/>
      <c r="B65" s="115" t="s">
        <v>320</v>
      </c>
      <c r="C65" s="233">
        <v>12</v>
      </c>
      <c r="D65" s="233">
        <v>9</v>
      </c>
      <c r="E65" s="233">
        <v>9</v>
      </c>
      <c r="F65" s="233">
        <v>12</v>
      </c>
      <c r="G65" s="233">
        <v>11</v>
      </c>
      <c r="H65" s="3">
        <v>0</v>
      </c>
      <c r="I65" s="123">
        <v>0</v>
      </c>
      <c r="J65" s="123">
        <v>0</v>
      </c>
      <c r="K65" s="123"/>
      <c r="L65" s="116"/>
      <c r="M65" s="3"/>
      <c r="N65" s="244"/>
      <c r="O65" s="23"/>
    </row>
    <row r="66" spans="1:16" s="2" customFormat="1" ht="15" x14ac:dyDescent="0.2">
      <c r="A66" s="17"/>
      <c r="B66" s="115" t="s">
        <v>321</v>
      </c>
      <c r="C66" s="224">
        <v>0</v>
      </c>
      <c r="D66" s="224">
        <v>0</v>
      </c>
      <c r="E66" s="224">
        <v>0</v>
      </c>
      <c r="F66" s="224">
        <v>0</v>
      </c>
      <c r="G66" s="224">
        <v>0</v>
      </c>
      <c r="H66" s="224">
        <v>0</v>
      </c>
      <c r="I66" s="123">
        <v>0</v>
      </c>
      <c r="J66" s="123">
        <v>0</v>
      </c>
      <c r="K66" s="123"/>
      <c r="L66" s="116"/>
      <c r="M66" s="232"/>
      <c r="N66" s="244"/>
      <c r="O66" s="23"/>
    </row>
    <row r="67" spans="1:16" s="2" customFormat="1" ht="15" x14ac:dyDescent="0.2">
      <c r="A67" s="17"/>
      <c r="B67" s="115" t="s">
        <v>322</v>
      </c>
      <c r="C67" s="224">
        <v>0</v>
      </c>
      <c r="D67" s="224">
        <v>0</v>
      </c>
      <c r="E67" s="224">
        <v>0</v>
      </c>
      <c r="F67" s="224">
        <v>0</v>
      </c>
      <c r="G67" s="224">
        <v>0</v>
      </c>
      <c r="H67" s="224">
        <v>0</v>
      </c>
      <c r="I67" s="123">
        <v>0</v>
      </c>
      <c r="J67" s="123">
        <v>0</v>
      </c>
      <c r="K67" s="123"/>
      <c r="L67" s="116"/>
      <c r="M67" s="232"/>
      <c r="N67" s="244"/>
      <c r="O67" s="23"/>
    </row>
    <row r="68" spans="1:16" s="2" customFormat="1" ht="15" x14ac:dyDescent="0.2">
      <c r="A68" s="17"/>
      <c r="B68" s="115" t="s">
        <v>323</v>
      </c>
      <c r="C68" s="224">
        <v>8</v>
      </c>
      <c r="D68" s="224">
        <v>10</v>
      </c>
      <c r="E68" s="224">
        <v>0</v>
      </c>
      <c r="F68" s="224">
        <v>0</v>
      </c>
      <c r="G68" s="224">
        <v>0</v>
      </c>
      <c r="H68" s="224">
        <v>0</v>
      </c>
      <c r="I68" s="123">
        <v>0</v>
      </c>
      <c r="J68" s="123">
        <v>0</v>
      </c>
      <c r="K68" s="123"/>
      <c r="L68" s="116"/>
      <c r="M68" s="232"/>
      <c r="N68" s="244"/>
      <c r="O68" s="23"/>
    </row>
    <row r="69" spans="1:16" s="2" customFormat="1" ht="15" x14ac:dyDescent="0.2">
      <c r="A69" s="17"/>
      <c r="B69" s="115" t="s">
        <v>324</v>
      </c>
      <c r="C69" s="224">
        <v>20</v>
      </c>
      <c r="D69" s="224">
        <v>25</v>
      </c>
      <c r="E69" s="224">
        <v>14</v>
      </c>
      <c r="F69" s="224">
        <v>13</v>
      </c>
      <c r="G69" s="224">
        <v>14</v>
      </c>
      <c r="H69" s="224">
        <v>0</v>
      </c>
      <c r="I69" s="123">
        <v>0</v>
      </c>
      <c r="J69" s="123">
        <v>0</v>
      </c>
      <c r="K69" s="123"/>
      <c r="L69" s="116"/>
      <c r="M69" s="232"/>
      <c r="N69" s="244"/>
    </row>
    <row r="70" spans="1:16" s="2" customFormat="1" ht="15" x14ac:dyDescent="0.2">
      <c r="A70" s="17"/>
      <c r="B70" s="115" t="s">
        <v>325</v>
      </c>
      <c r="C70" s="224">
        <v>13</v>
      </c>
      <c r="D70" s="224">
        <v>13</v>
      </c>
      <c r="E70" s="224">
        <v>16</v>
      </c>
      <c r="F70" s="224">
        <v>14</v>
      </c>
      <c r="G70" s="224">
        <v>14</v>
      </c>
      <c r="H70" s="232">
        <v>14</v>
      </c>
      <c r="I70" s="123">
        <v>0</v>
      </c>
      <c r="J70" s="123">
        <v>0</v>
      </c>
      <c r="K70" s="123"/>
      <c r="L70" s="116"/>
      <c r="M70" s="124"/>
      <c r="N70" s="244"/>
    </row>
    <row r="71" spans="1:16" s="2" customFormat="1" ht="15" x14ac:dyDescent="0.2">
      <c r="A71" s="17"/>
      <c r="B71" s="115" t="s">
        <v>326</v>
      </c>
      <c r="C71" s="224">
        <v>0</v>
      </c>
      <c r="D71" s="224">
        <v>0</v>
      </c>
      <c r="E71" s="224">
        <v>0</v>
      </c>
      <c r="F71" s="224">
        <v>0</v>
      </c>
      <c r="G71" s="224">
        <v>0</v>
      </c>
      <c r="H71" s="224">
        <v>0</v>
      </c>
      <c r="I71" s="123">
        <v>0</v>
      </c>
      <c r="J71" s="123">
        <v>0</v>
      </c>
      <c r="K71" s="123"/>
      <c r="L71" s="116"/>
      <c r="M71" s="232"/>
      <c r="N71" s="244"/>
    </row>
    <row r="72" spans="1:16" s="2" customFormat="1" ht="15" x14ac:dyDescent="0.2">
      <c r="B72" s="115"/>
      <c r="C72" s="224"/>
      <c r="D72" s="224"/>
      <c r="E72" s="224"/>
      <c r="F72" s="224"/>
      <c r="G72" s="224"/>
      <c r="H72" s="224"/>
      <c r="I72" s="224"/>
      <c r="J72" s="232"/>
      <c r="K72" s="232"/>
      <c r="L72" s="232"/>
      <c r="M72" s="232"/>
      <c r="N72" s="244"/>
    </row>
    <row r="73" spans="1:16" s="2" customFormat="1" ht="15" x14ac:dyDescent="0.2">
      <c r="B73" s="117"/>
      <c r="C73" s="233"/>
      <c r="D73" s="233"/>
      <c r="E73" s="233"/>
      <c r="F73" s="233"/>
      <c r="G73" s="233"/>
      <c r="H73" s="220"/>
      <c r="I73" s="220"/>
      <c r="J73" s="3"/>
      <c r="K73" s="3"/>
      <c r="L73" s="3"/>
      <c r="M73" s="3"/>
      <c r="N73" s="244"/>
    </row>
    <row r="74" spans="1:16" s="2" customFormat="1" ht="15" x14ac:dyDescent="0.2">
      <c r="B74" s="117" t="s">
        <v>37</v>
      </c>
      <c r="C74" s="95">
        <f t="shared" ref="C74:M74" si="4">SUM(C3:C73)</f>
        <v>2756</v>
      </c>
      <c r="D74" s="222">
        <f t="shared" si="4"/>
        <v>2761</v>
      </c>
      <c r="E74" s="223">
        <f t="shared" si="4"/>
        <v>2695</v>
      </c>
      <c r="F74" s="223">
        <f t="shared" si="4"/>
        <v>2686</v>
      </c>
      <c r="G74" s="223">
        <f t="shared" si="4"/>
        <v>2672</v>
      </c>
      <c r="H74" s="223">
        <f t="shared" si="4"/>
        <v>2611</v>
      </c>
      <c r="I74" s="223">
        <f t="shared" si="4"/>
        <v>2553</v>
      </c>
      <c r="J74" s="223">
        <f t="shared" si="4"/>
        <v>2485</v>
      </c>
      <c r="K74" s="258">
        <f t="shared" si="4"/>
        <v>2485</v>
      </c>
      <c r="L74" s="223">
        <f t="shared" si="4"/>
        <v>2475</v>
      </c>
      <c r="M74" s="95">
        <f t="shared" si="4"/>
        <v>-10</v>
      </c>
      <c r="N74" s="219">
        <f>(L74/K74)-1</f>
        <v>-4.0241448692153181E-3</v>
      </c>
    </row>
    <row r="75" spans="1:16" s="2" customFormat="1" ht="15" x14ac:dyDescent="0.2">
      <c r="C75" s="3"/>
      <c r="D75" s="3">
        <f t="shared" ref="D75:J75" si="5">SUM(D74-C74)</f>
        <v>5</v>
      </c>
      <c r="E75" s="3">
        <f t="shared" si="5"/>
        <v>-66</v>
      </c>
      <c r="F75" s="3">
        <f>SUM(F74-E74)</f>
        <v>-9</v>
      </c>
      <c r="G75" s="3">
        <f>SUM(G74-F74)</f>
        <v>-14</v>
      </c>
      <c r="H75" s="3">
        <f t="shared" si="5"/>
        <v>-61</v>
      </c>
      <c r="I75" s="3">
        <f t="shared" si="5"/>
        <v>-58</v>
      </c>
      <c r="J75" s="3">
        <f t="shared" si="5"/>
        <v>-68</v>
      </c>
      <c r="K75" s="3">
        <f t="shared" ref="K75" si="6">SUM(K74-J74)</f>
        <v>0</v>
      </c>
      <c r="L75" s="3">
        <f t="shared" ref="L75" si="7">SUM(L74-K74)</f>
        <v>-10</v>
      </c>
      <c r="M75" s="3"/>
      <c r="N75" s="3"/>
    </row>
    <row r="76" spans="1:16" s="2" customFormat="1" ht="15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6" s="2" customFormat="1" ht="15" x14ac:dyDescent="0.2">
      <c r="A77" s="76"/>
      <c r="B77" s="102" t="s">
        <v>39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34"/>
      <c r="O77" s="76"/>
      <c r="P77" s="76"/>
    </row>
    <row r="78" spans="1:16" s="2" customFormat="1" ht="15" x14ac:dyDescent="0.2">
      <c r="A78" s="76"/>
      <c r="B78" s="103" t="s">
        <v>40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34"/>
      <c r="O78" s="76"/>
      <c r="P78" s="76"/>
    </row>
    <row r="79" spans="1:16" s="2" customFormat="1" ht="15" x14ac:dyDescent="0.2">
      <c r="A79" s="76"/>
      <c r="B79" s="108" t="s">
        <v>41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34"/>
      <c r="O79" s="76"/>
      <c r="P79" s="76"/>
    </row>
    <row r="80" spans="1:16" s="2" customFormat="1" ht="15" x14ac:dyDescent="0.2">
      <c r="A80" s="76"/>
      <c r="B80" s="104" t="s">
        <v>42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34"/>
      <c r="O80" s="76"/>
      <c r="P80" s="76"/>
    </row>
    <row r="81" spans="1:16" s="2" customFormat="1" ht="15" x14ac:dyDescent="0.2">
      <c r="A81" s="76"/>
      <c r="B81" s="105" t="s">
        <v>43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76"/>
      <c r="P81" s="76"/>
    </row>
    <row r="82" spans="1:16" s="2" customFormat="1" ht="15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6" s="2" customFormat="1" ht="15" x14ac:dyDescent="0.2"/>
  </sheetData>
  <sortState xmlns:xlrd2="http://schemas.microsoft.com/office/spreadsheetml/2017/richdata2" ref="A3:N71">
    <sortCondition descending="1" ref="N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S68"/>
  <sheetViews>
    <sheetView workbookViewId="0"/>
  </sheetViews>
  <sheetFormatPr baseColWidth="10" defaultColWidth="8.83203125" defaultRowHeight="13" x14ac:dyDescent="0.15"/>
  <cols>
    <col min="2" max="2" width="30.83203125" customWidth="1"/>
    <col min="3" max="9" width="8.5" customWidth="1"/>
    <col min="10" max="10" width="9" customWidth="1"/>
    <col min="12" max="12" width="10.5" customWidth="1"/>
  </cols>
  <sheetData>
    <row r="1" spans="1:14" s="2" customFormat="1" ht="15" x14ac:dyDescent="0.2">
      <c r="B1" s="109" t="s">
        <v>327</v>
      </c>
      <c r="H1" s="3"/>
      <c r="I1" s="3"/>
      <c r="J1" s="125"/>
      <c r="K1" s="125"/>
      <c r="L1" s="120"/>
      <c r="M1" s="125"/>
      <c r="N1" s="85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5" customHeight="1" x14ac:dyDescent="0.2">
      <c r="A3" s="19">
        <v>75163</v>
      </c>
      <c r="B3" s="111" t="s">
        <v>357</v>
      </c>
      <c r="C3" s="224">
        <v>40</v>
      </c>
      <c r="D3" s="224">
        <v>35</v>
      </c>
      <c r="E3" s="224">
        <v>41</v>
      </c>
      <c r="F3" s="224">
        <v>39</v>
      </c>
      <c r="G3" s="224">
        <v>44</v>
      </c>
      <c r="H3" s="232">
        <v>38</v>
      </c>
      <c r="I3" s="3">
        <v>34</v>
      </c>
      <c r="J3" s="218">
        <v>35</v>
      </c>
      <c r="K3" s="264">
        <f>VLOOKUP(A3,'[1]District Growth'!$A:$J,5,FALSE)</f>
        <v>28</v>
      </c>
      <c r="L3" s="95">
        <f>VLOOKUP(A3,'[1]District Growth'!$A:$K,6,FALSE)</f>
        <v>34</v>
      </c>
      <c r="M3" s="3">
        <f t="shared" ref="M3:M46" si="0">L3-K3</f>
        <v>6</v>
      </c>
      <c r="N3" s="219">
        <f t="shared" ref="N3:N46" si="1">(L3/K3)-1</f>
        <v>0.21428571428571419</v>
      </c>
    </row>
    <row r="4" spans="1:14" s="2" customFormat="1" ht="15" customHeight="1" x14ac:dyDescent="0.2">
      <c r="A4" s="19">
        <v>88526</v>
      </c>
      <c r="B4" s="127" t="s">
        <v>363</v>
      </c>
      <c r="C4" s="224"/>
      <c r="D4" s="224"/>
      <c r="E4" s="224"/>
      <c r="F4" s="224"/>
      <c r="G4" s="224"/>
      <c r="H4" s="232"/>
      <c r="I4" s="3">
        <v>20</v>
      </c>
      <c r="J4" s="218">
        <v>19</v>
      </c>
      <c r="K4" s="264">
        <f>VLOOKUP(A4,'[1]District Growth'!$A:$J,5,FALSE)</f>
        <v>23</v>
      </c>
      <c r="L4" s="95">
        <f>VLOOKUP(A4,'[1]District Growth'!$A:$K,6,FALSE)</f>
        <v>26</v>
      </c>
      <c r="M4" s="3">
        <f t="shared" si="0"/>
        <v>3</v>
      </c>
      <c r="N4" s="219">
        <f t="shared" si="1"/>
        <v>0.13043478260869557</v>
      </c>
    </row>
    <row r="5" spans="1:14" s="2" customFormat="1" ht="15" customHeight="1" x14ac:dyDescent="0.2">
      <c r="A5" s="19">
        <v>30590</v>
      </c>
      <c r="B5" s="111" t="s">
        <v>343</v>
      </c>
      <c r="C5" s="224">
        <v>56</v>
      </c>
      <c r="D5" s="224">
        <v>53</v>
      </c>
      <c r="E5" s="224">
        <v>52</v>
      </c>
      <c r="F5" s="224">
        <v>53</v>
      </c>
      <c r="G5" s="224">
        <v>56</v>
      </c>
      <c r="H5" s="232">
        <v>52</v>
      </c>
      <c r="I5" s="3">
        <v>48</v>
      </c>
      <c r="J5" s="218">
        <v>44</v>
      </c>
      <c r="K5" s="264">
        <f>VLOOKUP(A5,'[1]District Growth'!$A:$J,5,FALSE)</f>
        <v>52</v>
      </c>
      <c r="L5" s="95">
        <f>VLOOKUP(A5,'[1]District Growth'!$A:$K,6,FALSE)</f>
        <v>58</v>
      </c>
      <c r="M5" s="3">
        <f t="shared" si="0"/>
        <v>6</v>
      </c>
      <c r="N5" s="219">
        <f t="shared" si="1"/>
        <v>0.11538461538461542</v>
      </c>
    </row>
    <row r="6" spans="1:14" s="2" customFormat="1" ht="15" customHeight="1" x14ac:dyDescent="0.2">
      <c r="A6" s="19">
        <v>51500</v>
      </c>
      <c r="B6" s="111" t="s">
        <v>366</v>
      </c>
      <c r="C6" s="224">
        <v>27</v>
      </c>
      <c r="D6" s="224">
        <v>20</v>
      </c>
      <c r="E6" s="224">
        <v>22</v>
      </c>
      <c r="F6" s="224">
        <v>21</v>
      </c>
      <c r="G6" s="224">
        <v>26</v>
      </c>
      <c r="H6" s="232">
        <v>27</v>
      </c>
      <c r="I6" s="3">
        <v>27</v>
      </c>
      <c r="J6" s="218">
        <v>26</v>
      </c>
      <c r="K6" s="264">
        <f>VLOOKUP(A6,'[1]District Growth'!$A:$J,5,FALSE)</f>
        <v>28</v>
      </c>
      <c r="L6" s="95">
        <f>VLOOKUP(A6,'[1]District Growth'!$A:$K,6,FALSE)</f>
        <v>31</v>
      </c>
      <c r="M6" s="3">
        <f t="shared" si="0"/>
        <v>3</v>
      </c>
      <c r="N6" s="219">
        <f t="shared" si="1"/>
        <v>0.10714285714285721</v>
      </c>
    </row>
    <row r="7" spans="1:14" s="2" customFormat="1" ht="15" customHeight="1" x14ac:dyDescent="0.2">
      <c r="A7" s="19">
        <v>50319</v>
      </c>
      <c r="B7" s="111" t="s">
        <v>333</v>
      </c>
      <c r="C7" s="224">
        <v>78</v>
      </c>
      <c r="D7" s="224">
        <v>80</v>
      </c>
      <c r="E7" s="224">
        <v>76</v>
      </c>
      <c r="F7" s="224">
        <v>89</v>
      </c>
      <c r="G7" s="224">
        <v>96</v>
      </c>
      <c r="H7" s="232">
        <v>96</v>
      </c>
      <c r="I7" s="3">
        <v>85</v>
      </c>
      <c r="J7" s="218">
        <v>80</v>
      </c>
      <c r="K7" s="264">
        <f>VLOOKUP(A7,'[1]District Growth'!$A:$J,5,FALSE)</f>
        <v>80</v>
      </c>
      <c r="L7" s="95">
        <f>VLOOKUP(A7,'[1]District Growth'!$A:$K,6,FALSE)</f>
        <v>87</v>
      </c>
      <c r="M7" s="3">
        <f t="shared" si="0"/>
        <v>7</v>
      </c>
      <c r="N7" s="219">
        <f t="shared" si="1"/>
        <v>8.7499999999999911E-2</v>
      </c>
    </row>
    <row r="8" spans="1:14" s="2" customFormat="1" ht="15" customHeight="1" x14ac:dyDescent="0.2">
      <c r="A8" s="19">
        <v>1622</v>
      </c>
      <c r="B8" s="111" t="s">
        <v>344</v>
      </c>
      <c r="C8" s="224">
        <v>46</v>
      </c>
      <c r="D8" s="224">
        <v>44</v>
      </c>
      <c r="E8" s="224">
        <v>47</v>
      </c>
      <c r="F8" s="224">
        <v>43</v>
      </c>
      <c r="G8" s="224">
        <v>38</v>
      </c>
      <c r="H8" s="232">
        <v>42</v>
      </c>
      <c r="I8" s="3">
        <v>47</v>
      </c>
      <c r="J8" s="218">
        <v>47</v>
      </c>
      <c r="K8" s="264">
        <f>VLOOKUP(A8,'[1]District Growth'!$A:$J,5,FALSE)</f>
        <v>47</v>
      </c>
      <c r="L8" s="95">
        <f>VLOOKUP(A8,'[1]District Growth'!$A:$K,6,FALSE)</f>
        <v>51</v>
      </c>
      <c r="M8" s="3">
        <f t="shared" si="0"/>
        <v>4</v>
      </c>
      <c r="N8" s="219">
        <f t="shared" si="1"/>
        <v>8.5106382978723305E-2</v>
      </c>
    </row>
    <row r="9" spans="1:14" s="2" customFormat="1" ht="15" customHeight="1" x14ac:dyDescent="0.2">
      <c r="A9" s="19">
        <v>83855</v>
      </c>
      <c r="B9" s="111" t="s">
        <v>328</v>
      </c>
      <c r="C9" s="224">
        <v>26</v>
      </c>
      <c r="D9" s="224">
        <v>33</v>
      </c>
      <c r="E9" s="224">
        <v>27</v>
      </c>
      <c r="F9" s="224">
        <v>25</v>
      </c>
      <c r="G9" s="224">
        <v>26</v>
      </c>
      <c r="H9" s="232">
        <v>22</v>
      </c>
      <c r="I9" s="3">
        <v>18</v>
      </c>
      <c r="J9" s="218">
        <v>20</v>
      </c>
      <c r="K9" s="264">
        <f>VLOOKUP(A9,'[1]District Growth'!$A:$J,5,FALSE)</f>
        <v>27</v>
      </c>
      <c r="L9" s="95">
        <f>VLOOKUP(A9,'[1]District Growth'!$A:$K,6,FALSE)</f>
        <v>29</v>
      </c>
      <c r="M9" s="3">
        <f t="shared" si="0"/>
        <v>2</v>
      </c>
      <c r="N9" s="219">
        <f t="shared" si="1"/>
        <v>7.4074074074074181E-2</v>
      </c>
    </row>
    <row r="10" spans="1:14" s="2" customFormat="1" ht="15" customHeight="1" x14ac:dyDescent="0.2">
      <c r="A10" s="19">
        <v>1628</v>
      </c>
      <c r="B10" s="111" t="s">
        <v>349</v>
      </c>
      <c r="C10" s="224">
        <v>27</v>
      </c>
      <c r="D10" s="224">
        <v>23</v>
      </c>
      <c r="E10" s="224">
        <v>26</v>
      </c>
      <c r="F10" s="224">
        <v>28</v>
      </c>
      <c r="G10" s="224">
        <v>34</v>
      </c>
      <c r="H10" s="232">
        <v>37</v>
      </c>
      <c r="I10" s="3">
        <v>36</v>
      </c>
      <c r="J10" s="218">
        <v>36</v>
      </c>
      <c r="K10" s="264">
        <f>VLOOKUP(A10,'[1]District Growth'!$A:$J,5,FALSE)</f>
        <v>37</v>
      </c>
      <c r="L10" s="95">
        <f>VLOOKUP(A10,'[1]District Growth'!$A:$K,6,FALSE)</f>
        <v>39</v>
      </c>
      <c r="M10" s="3">
        <f t="shared" si="0"/>
        <v>2</v>
      </c>
      <c r="N10" s="219">
        <f t="shared" si="1"/>
        <v>5.4054054054053946E-2</v>
      </c>
    </row>
    <row r="11" spans="1:14" s="2" customFormat="1" ht="15" customHeight="1" x14ac:dyDescent="0.2">
      <c r="A11" s="19">
        <v>1606</v>
      </c>
      <c r="B11" s="111" t="s">
        <v>340</v>
      </c>
      <c r="C11" s="224">
        <v>16</v>
      </c>
      <c r="D11" s="224">
        <v>15</v>
      </c>
      <c r="E11" s="224">
        <v>19</v>
      </c>
      <c r="F11" s="224">
        <v>18</v>
      </c>
      <c r="G11" s="224">
        <v>21</v>
      </c>
      <c r="H11" s="232">
        <v>22</v>
      </c>
      <c r="I11" s="3">
        <v>20</v>
      </c>
      <c r="J11" s="218">
        <v>21</v>
      </c>
      <c r="K11" s="264">
        <f>VLOOKUP(A11,'[1]District Growth'!$A:$J,5,FALSE)</f>
        <v>19</v>
      </c>
      <c r="L11" s="95">
        <f>VLOOKUP(A11,'[1]District Growth'!$A:$K,6,FALSE)</f>
        <v>20</v>
      </c>
      <c r="M11" s="3">
        <f t="shared" si="0"/>
        <v>1</v>
      </c>
      <c r="N11" s="219">
        <f t="shared" si="1"/>
        <v>5.2631578947368363E-2</v>
      </c>
    </row>
    <row r="12" spans="1:14" s="2" customFormat="1" ht="15" customHeight="1" x14ac:dyDescent="0.2">
      <c r="A12" s="19">
        <v>30356</v>
      </c>
      <c r="B12" s="111" t="s">
        <v>342</v>
      </c>
      <c r="C12" s="224">
        <v>65</v>
      </c>
      <c r="D12" s="224">
        <v>73</v>
      </c>
      <c r="E12" s="224">
        <v>68</v>
      </c>
      <c r="F12" s="224">
        <v>78</v>
      </c>
      <c r="G12" s="224">
        <v>80</v>
      </c>
      <c r="H12" s="232">
        <v>74</v>
      </c>
      <c r="I12" s="3">
        <v>79</v>
      </c>
      <c r="J12" s="218">
        <v>84</v>
      </c>
      <c r="K12" s="264">
        <f>VLOOKUP(A12,'[1]District Growth'!$A:$J,5,FALSE)</f>
        <v>80</v>
      </c>
      <c r="L12" s="95">
        <f>VLOOKUP(A12,'[1]District Growth'!$A:$K,6,FALSE)</f>
        <v>84</v>
      </c>
      <c r="M12" s="3">
        <f t="shared" si="0"/>
        <v>4</v>
      </c>
      <c r="N12" s="219">
        <f t="shared" si="1"/>
        <v>5.0000000000000044E-2</v>
      </c>
    </row>
    <row r="13" spans="1:14" s="2" customFormat="1" ht="15" customHeight="1" x14ac:dyDescent="0.2">
      <c r="A13" s="19">
        <v>61504</v>
      </c>
      <c r="B13" s="111" t="s">
        <v>358</v>
      </c>
      <c r="C13" s="224">
        <v>27</v>
      </c>
      <c r="D13" s="224">
        <v>22</v>
      </c>
      <c r="E13" s="224">
        <v>28</v>
      </c>
      <c r="F13" s="224">
        <v>25</v>
      </c>
      <c r="G13" s="224">
        <v>28</v>
      </c>
      <c r="H13" s="232">
        <v>31</v>
      </c>
      <c r="I13" s="3">
        <v>27</v>
      </c>
      <c r="J13" s="218">
        <v>33</v>
      </c>
      <c r="K13" s="264">
        <f>VLOOKUP(A13,'[1]District Growth'!$A:$J,5,FALSE)</f>
        <v>36</v>
      </c>
      <c r="L13" s="95">
        <f>VLOOKUP(A13,'[1]District Growth'!$A:$K,6,FALSE)</f>
        <v>37</v>
      </c>
      <c r="M13" s="3">
        <f t="shared" si="0"/>
        <v>1</v>
      </c>
      <c r="N13" s="219">
        <f t="shared" si="1"/>
        <v>2.7777777777777679E-2</v>
      </c>
    </row>
    <row r="14" spans="1:14" s="2" customFormat="1" ht="15" customHeight="1" x14ac:dyDescent="0.2">
      <c r="A14" s="19">
        <v>1621</v>
      </c>
      <c r="B14" s="111" t="s">
        <v>329</v>
      </c>
      <c r="C14" s="224">
        <v>87</v>
      </c>
      <c r="D14" s="224">
        <v>89</v>
      </c>
      <c r="E14" s="224">
        <v>86</v>
      </c>
      <c r="F14" s="224">
        <v>87</v>
      </c>
      <c r="G14" s="224">
        <v>92</v>
      </c>
      <c r="H14" s="232">
        <v>85</v>
      </c>
      <c r="I14" s="3">
        <v>81</v>
      </c>
      <c r="J14" s="218">
        <v>76</v>
      </c>
      <c r="K14" s="264">
        <f>VLOOKUP(A14,'[1]District Growth'!$A:$J,5,FALSE)</f>
        <v>76</v>
      </c>
      <c r="L14" s="95">
        <f>VLOOKUP(A14,'[1]District Growth'!$A:$K,6,FALSE)</f>
        <v>78</v>
      </c>
      <c r="M14" s="3">
        <f t="shared" si="0"/>
        <v>2</v>
      </c>
      <c r="N14" s="219">
        <f t="shared" si="1"/>
        <v>2.6315789473684292E-2</v>
      </c>
    </row>
    <row r="15" spans="1:14" s="2" customFormat="1" ht="15" customHeight="1" x14ac:dyDescent="0.2">
      <c r="A15" s="19">
        <v>1623</v>
      </c>
      <c r="B15" s="111" t="s">
        <v>36</v>
      </c>
      <c r="C15" s="224">
        <v>193</v>
      </c>
      <c r="D15" s="224">
        <v>187</v>
      </c>
      <c r="E15" s="224">
        <v>184</v>
      </c>
      <c r="F15" s="224">
        <v>190</v>
      </c>
      <c r="G15" s="224">
        <v>182</v>
      </c>
      <c r="H15" s="232">
        <v>177</v>
      </c>
      <c r="I15" s="3">
        <v>175</v>
      </c>
      <c r="J15" s="218">
        <v>182</v>
      </c>
      <c r="K15" s="264">
        <f>VLOOKUP(A15,'[1]District Growth'!$A:$J,5,FALSE)</f>
        <v>179</v>
      </c>
      <c r="L15" s="95">
        <f>VLOOKUP(A15,'[1]District Growth'!$A:$K,6,FALSE)</f>
        <v>183</v>
      </c>
      <c r="M15" s="3">
        <f t="shared" si="0"/>
        <v>4</v>
      </c>
      <c r="N15" s="219">
        <f t="shared" si="1"/>
        <v>2.2346368715083775E-2</v>
      </c>
    </row>
    <row r="16" spans="1:14" s="2" customFormat="1" ht="15" customHeight="1" x14ac:dyDescent="0.2">
      <c r="A16" s="19">
        <v>31800</v>
      </c>
      <c r="B16" s="111" t="s">
        <v>341</v>
      </c>
      <c r="C16" s="224">
        <v>56</v>
      </c>
      <c r="D16" s="224">
        <v>53</v>
      </c>
      <c r="E16" s="224">
        <v>49</v>
      </c>
      <c r="F16" s="224">
        <v>48</v>
      </c>
      <c r="G16" s="224">
        <v>49</v>
      </c>
      <c r="H16" s="232">
        <v>55</v>
      </c>
      <c r="I16" s="3">
        <v>53</v>
      </c>
      <c r="J16" s="218">
        <v>63</v>
      </c>
      <c r="K16" s="264">
        <f>VLOOKUP(A16,'[1]District Growth'!$A:$J,5,FALSE)</f>
        <v>49</v>
      </c>
      <c r="L16" s="95">
        <f>VLOOKUP(A16,'[1]District Growth'!$A:$K,6,FALSE)</f>
        <v>50</v>
      </c>
      <c r="M16" s="3">
        <f t="shared" si="0"/>
        <v>1</v>
      </c>
      <c r="N16" s="219">
        <f t="shared" si="1"/>
        <v>2.0408163265306145E-2</v>
      </c>
    </row>
    <row r="17" spans="1:19" s="2" customFormat="1" ht="15" customHeight="1" x14ac:dyDescent="0.2">
      <c r="A17" s="19">
        <v>23300</v>
      </c>
      <c r="B17" s="111" t="s">
        <v>332</v>
      </c>
      <c r="C17" s="224">
        <v>114</v>
      </c>
      <c r="D17" s="224">
        <v>114</v>
      </c>
      <c r="E17" s="224">
        <v>113</v>
      </c>
      <c r="F17" s="224">
        <v>117</v>
      </c>
      <c r="G17" s="224">
        <v>113</v>
      </c>
      <c r="H17" s="232">
        <v>111</v>
      </c>
      <c r="I17" s="3">
        <v>126</v>
      </c>
      <c r="J17" s="218">
        <v>126</v>
      </c>
      <c r="K17" s="264">
        <f>VLOOKUP(A17,'[1]District Growth'!$A:$J,5,FALSE)</f>
        <v>131</v>
      </c>
      <c r="L17" s="95">
        <f>VLOOKUP(A17,'[1]District Growth'!$A:$K,6,FALSE)</f>
        <v>133</v>
      </c>
      <c r="M17" s="3">
        <f t="shared" si="0"/>
        <v>2</v>
      </c>
      <c r="N17" s="219">
        <f t="shared" si="1"/>
        <v>1.5267175572519109E-2</v>
      </c>
      <c r="S17" s="99"/>
    </row>
    <row r="18" spans="1:19" s="2" customFormat="1" ht="15" customHeight="1" x14ac:dyDescent="0.2">
      <c r="A18" s="19">
        <v>1605</v>
      </c>
      <c r="B18" s="111" t="s">
        <v>339</v>
      </c>
      <c r="C18" s="224">
        <v>77</v>
      </c>
      <c r="D18" s="224">
        <v>74</v>
      </c>
      <c r="E18" s="224">
        <v>76</v>
      </c>
      <c r="F18" s="224">
        <v>75</v>
      </c>
      <c r="G18" s="224">
        <v>76</v>
      </c>
      <c r="H18" s="232">
        <v>73</v>
      </c>
      <c r="I18" s="3">
        <v>77</v>
      </c>
      <c r="J18" s="218">
        <v>81</v>
      </c>
      <c r="K18" s="264">
        <f>VLOOKUP(A18,'[1]District Growth'!$A:$J,5,FALSE)</f>
        <v>83</v>
      </c>
      <c r="L18" s="95">
        <f>VLOOKUP(A18,'[1]District Growth'!$A:$K,6,FALSE)</f>
        <v>84</v>
      </c>
      <c r="M18" s="3">
        <f t="shared" si="0"/>
        <v>1</v>
      </c>
      <c r="N18" s="219">
        <f t="shared" si="1"/>
        <v>1.2048192771084265E-2</v>
      </c>
    </row>
    <row r="19" spans="1:19" s="2" customFormat="1" ht="15" customHeight="1" x14ac:dyDescent="0.2">
      <c r="A19" s="19">
        <v>1607</v>
      </c>
      <c r="B19" s="113" t="s">
        <v>369</v>
      </c>
      <c r="C19" s="224">
        <v>21</v>
      </c>
      <c r="D19" s="224">
        <v>19</v>
      </c>
      <c r="E19" s="224">
        <v>18</v>
      </c>
      <c r="F19" s="224">
        <v>20</v>
      </c>
      <c r="G19" s="224">
        <v>22</v>
      </c>
      <c r="H19" s="232">
        <v>18</v>
      </c>
      <c r="I19" s="3">
        <v>20</v>
      </c>
      <c r="J19" s="218">
        <v>20</v>
      </c>
      <c r="K19" s="264">
        <f>VLOOKUP(A19,'[1]District Growth'!$A:$J,5,FALSE)</f>
        <v>20</v>
      </c>
      <c r="L19" s="95">
        <f>VLOOKUP(A19,'[1]District Growth'!$A:$K,6,FALSE)</f>
        <v>20</v>
      </c>
      <c r="M19" s="3">
        <f t="shared" si="0"/>
        <v>0</v>
      </c>
      <c r="N19" s="219">
        <f t="shared" si="1"/>
        <v>0</v>
      </c>
    </row>
    <row r="20" spans="1:19" s="2" customFormat="1" ht="15" customHeight="1" x14ac:dyDescent="0.2">
      <c r="A20" s="19">
        <v>1608</v>
      </c>
      <c r="B20" s="113" t="s">
        <v>360</v>
      </c>
      <c r="C20" s="224">
        <v>23</v>
      </c>
      <c r="D20" s="224">
        <v>22</v>
      </c>
      <c r="E20" s="224">
        <v>21</v>
      </c>
      <c r="F20" s="224">
        <v>23</v>
      </c>
      <c r="G20" s="224">
        <v>27</v>
      </c>
      <c r="H20" s="232">
        <v>25</v>
      </c>
      <c r="I20" s="3">
        <v>27</v>
      </c>
      <c r="J20" s="218">
        <v>29</v>
      </c>
      <c r="K20" s="264">
        <f>VLOOKUP(A20,'[1]District Growth'!$A:$J,5,FALSE)</f>
        <v>24</v>
      </c>
      <c r="L20" s="95">
        <f>VLOOKUP(A20,'[1]District Growth'!$A:$K,6,FALSE)</f>
        <v>24</v>
      </c>
      <c r="M20" s="3">
        <f t="shared" si="0"/>
        <v>0</v>
      </c>
      <c r="N20" s="219">
        <f t="shared" si="1"/>
        <v>0</v>
      </c>
    </row>
    <row r="21" spans="1:19" s="2" customFormat="1" ht="15" customHeight="1" x14ac:dyDescent="0.2">
      <c r="A21" s="19">
        <v>1611</v>
      </c>
      <c r="B21" s="113" t="s">
        <v>351</v>
      </c>
      <c r="C21" s="224">
        <v>52</v>
      </c>
      <c r="D21" s="224">
        <v>48</v>
      </c>
      <c r="E21" s="224">
        <v>46</v>
      </c>
      <c r="F21" s="224">
        <v>45</v>
      </c>
      <c r="G21" s="224">
        <v>44</v>
      </c>
      <c r="H21" s="232">
        <v>43</v>
      </c>
      <c r="I21" s="3">
        <v>42</v>
      </c>
      <c r="J21" s="218">
        <v>40</v>
      </c>
      <c r="K21" s="264">
        <f>VLOOKUP(A21,'[1]District Growth'!$A:$J,5,FALSE)</f>
        <v>39</v>
      </c>
      <c r="L21" s="95">
        <f>VLOOKUP(A21,'[1]District Growth'!$A:$K,6,FALSE)</f>
        <v>39</v>
      </c>
      <c r="M21" s="3">
        <f t="shared" si="0"/>
        <v>0</v>
      </c>
      <c r="N21" s="219">
        <f t="shared" si="1"/>
        <v>0</v>
      </c>
    </row>
    <row r="22" spans="1:19" s="2" customFormat="1" ht="15" customHeight="1" x14ac:dyDescent="0.2">
      <c r="A22" s="19">
        <v>1612</v>
      </c>
      <c r="B22" s="113" t="s">
        <v>330</v>
      </c>
      <c r="C22" s="224">
        <v>41</v>
      </c>
      <c r="D22" s="224">
        <v>36</v>
      </c>
      <c r="E22" s="224">
        <v>28</v>
      </c>
      <c r="F22" s="224">
        <v>29</v>
      </c>
      <c r="G22" s="224">
        <v>26</v>
      </c>
      <c r="H22" s="232">
        <v>27</v>
      </c>
      <c r="I22" s="3">
        <v>26</v>
      </c>
      <c r="J22" s="218">
        <v>27</v>
      </c>
      <c r="K22" s="264">
        <f>VLOOKUP(A22,'[1]District Growth'!$A:$J,5,FALSE)</f>
        <v>30</v>
      </c>
      <c r="L22" s="95">
        <f>VLOOKUP(A22,'[1]District Growth'!$A:$K,6,FALSE)</f>
        <v>30</v>
      </c>
      <c r="M22" s="3">
        <f t="shared" si="0"/>
        <v>0</v>
      </c>
      <c r="N22" s="219">
        <f t="shared" si="1"/>
        <v>0</v>
      </c>
    </row>
    <row r="23" spans="1:19" s="2" customFormat="1" ht="15" customHeight="1" x14ac:dyDescent="0.2">
      <c r="A23" s="19">
        <v>1616</v>
      </c>
      <c r="B23" s="113" t="s">
        <v>368</v>
      </c>
      <c r="C23" s="224">
        <v>27</v>
      </c>
      <c r="D23" s="224">
        <v>30</v>
      </c>
      <c r="E23" s="224">
        <v>31</v>
      </c>
      <c r="F23" s="224">
        <v>26</v>
      </c>
      <c r="G23" s="224">
        <v>25</v>
      </c>
      <c r="H23" s="232">
        <v>21</v>
      </c>
      <c r="I23" s="3">
        <v>17</v>
      </c>
      <c r="J23" s="218">
        <v>21</v>
      </c>
      <c r="K23" s="264">
        <f>VLOOKUP(A23,'[1]District Growth'!$A:$J,5,FALSE)</f>
        <v>18</v>
      </c>
      <c r="L23" s="95">
        <f>VLOOKUP(A23,'[1]District Growth'!$A:$K,6,FALSE)</f>
        <v>18</v>
      </c>
      <c r="M23" s="3">
        <f t="shared" si="0"/>
        <v>0</v>
      </c>
      <c r="N23" s="219">
        <f t="shared" si="1"/>
        <v>0</v>
      </c>
    </row>
    <row r="24" spans="1:19" s="2" customFormat="1" ht="15" customHeight="1" x14ac:dyDescent="0.2">
      <c r="A24" s="19">
        <v>1624</v>
      </c>
      <c r="B24" s="113" t="s">
        <v>362</v>
      </c>
      <c r="C24" s="224">
        <v>48</v>
      </c>
      <c r="D24" s="224">
        <v>47</v>
      </c>
      <c r="E24" s="224">
        <v>47</v>
      </c>
      <c r="F24" s="224">
        <v>48</v>
      </c>
      <c r="G24" s="224">
        <v>51</v>
      </c>
      <c r="H24" s="232">
        <v>43</v>
      </c>
      <c r="I24" s="3">
        <v>45</v>
      </c>
      <c r="J24" s="218">
        <v>44</v>
      </c>
      <c r="K24" s="264">
        <f>VLOOKUP(A24,'[1]District Growth'!$A:$J,5,FALSE)</f>
        <v>40</v>
      </c>
      <c r="L24" s="95">
        <f>VLOOKUP(A24,'[1]District Growth'!$A:$K,6,FALSE)</f>
        <v>40</v>
      </c>
      <c r="M24" s="3">
        <f t="shared" si="0"/>
        <v>0</v>
      </c>
      <c r="N24" s="219">
        <f t="shared" si="1"/>
        <v>0</v>
      </c>
    </row>
    <row r="25" spans="1:19" s="2" customFormat="1" ht="15" customHeight="1" x14ac:dyDescent="0.2">
      <c r="A25" s="19">
        <v>1627</v>
      </c>
      <c r="B25" s="113" t="s">
        <v>356</v>
      </c>
      <c r="C25" s="224">
        <v>28</v>
      </c>
      <c r="D25" s="224">
        <v>26</v>
      </c>
      <c r="E25" s="224">
        <v>22</v>
      </c>
      <c r="F25" s="224">
        <v>20</v>
      </c>
      <c r="G25" s="224">
        <v>20</v>
      </c>
      <c r="H25" s="232">
        <v>18</v>
      </c>
      <c r="I25" s="3">
        <v>15</v>
      </c>
      <c r="J25" s="218">
        <v>12</v>
      </c>
      <c r="K25" s="264">
        <f>VLOOKUP(A25,'[1]District Growth'!$A:$J,5,FALSE)</f>
        <v>12</v>
      </c>
      <c r="L25" s="95">
        <f>VLOOKUP(A25,'[1]District Growth'!$A:$K,6,FALSE)</f>
        <v>12</v>
      </c>
      <c r="M25" s="3">
        <f t="shared" si="0"/>
        <v>0</v>
      </c>
      <c r="N25" s="219">
        <f t="shared" si="1"/>
        <v>0</v>
      </c>
    </row>
    <row r="26" spans="1:19" s="2" customFormat="1" ht="15" customHeight="1" x14ac:dyDescent="0.2">
      <c r="A26" s="19">
        <v>1635</v>
      </c>
      <c r="B26" s="113" t="s">
        <v>365</v>
      </c>
      <c r="C26" s="224">
        <v>25</v>
      </c>
      <c r="D26" s="224">
        <v>22</v>
      </c>
      <c r="E26" s="224">
        <v>20</v>
      </c>
      <c r="F26" s="224">
        <v>20</v>
      </c>
      <c r="G26" s="224">
        <v>20</v>
      </c>
      <c r="H26" s="232">
        <v>17</v>
      </c>
      <c r="I26" s="3">
        <v>18</v>
      </c>
      <c r="J26" s="218">
        <v>18</v>
      </c>
      <c r="K26" s="264">
        <f>VLOOKUP(A26,'[1]District Growth'!$A:$J,5,FALSE)</f>
        <v>15</v>
      </c>
      <c r="L26" s="95">
        <f>VLOOKUP(A26,'[1]District Growth'!$A:$K,6,FALSE)</f>
        <v>15</v>
      </c>
      <c r="M26" s="3">
        <f t="shared" si="0"/>
        <v>0</v>
      </c>
      <c r="N26" s="219">
        <f t="shared" si="1"/>
        <v>0</v>
      </c>
    </row>
    <row r="27" spans="1:19" s="2" customFormat="1" ht="15" customHeight="1" x14ac:dyDescent="0.2">
      <c r="A27" s="19">
        <v>1636</v>
      </c>
      <c r="B27" s="113" t="s">
        <v>336</v>
      </c>
      <c r="C27" s="224">
        <v>16</v>
      </c>
      <c r="D27" s="224">
        <v>16</v>
      </c>
      <c r="E27" s="224">
        <v>15</v>
      </c>
      <c r="F27" s="224">
        <v>16</v>
      </c>
      <c r="G27" s="224">
        <v>14</v>
      </c>
      <c r="H27" s="232">
        <v>14</v>
      </c>
      <c r="I27" s="3">
        <v>16</v>
      </c>
      <c r="J27" s="218">
        <v>19</v>
      </c>
      <c r="K27" s="264">
        <f>VLOOKUP(A27,'[1]District Growth'!$A:$J,5,FALSE)</f>
        <v>20</v>
      </c>
      <c r="L27" s="95">
        <f>VLOOKUP(A27,'[1]District Growth'!$A:$K,6,FALSE)</f>
        <v>20</v>
      </c>
      <c r="M27" s="3">
        <f t="shared" si="0"/>
        <v>0</v>
      </c>
      <c r="N27" s="219">
        <f t="shared" si="1"/>
        <v>0</v>
      </c>
    </row>
    <row r="28" spans="1:19" s="2" customFormat="1" ht="15" customHeight="1" x14ac:dyDescent="0.2">
      <c r="A28" s="19">
        <v>23041</v>
      </c>
      <c r="B28" s="113" t="s">
        <v>352</v>
      </c>
      <c r="C28" s="224">
        <v>35</v>
      </c>
      <c r="D28" s="224">
        <v>29</v>
      </c>
      <c r="E28" s="224">
        <v>24</v>
      </c>
      <c r="F28" s="224">
        <v>22</v>
      </c>
      <c r="G28" s="224">
        <v>23</v>
      </c>
      <c r="H28" s="232">
        <v>22</v>
      </c>
      <c r="I28" s="3">
        <v>21</v>
      </c>
      <c r="J28" s="218">
        <v>20</v>
      </c>
      <c r="K28" s="264">
        <f>VLOOKUP(A28,'[1]District Growth'!$A:$J,5,FALSE)</f>
        <v>19</v>
      </c>
      <c r="L28" s="95">
        <f>VLOOKUP(A28,'[1]District Growth'!$A:$K,6,FALSE)</f>
        <v>19</v>
      </c>
      <c r="M28" s="3">
        <f t="shared" si="0"/>
        <v>0</v>
      </c>
      <c r="N28" s="219">
        <f t="shared" si="1"/>
        <v>0</v>
      </c>
    </row>
    <row r="29" spans="1:19" s="2" customFormat="1" ht="15" customHeight="1" x14ac:dyDescent="0.2">
      <c r="A29" s="19">
        <v>50683</v>
      </c>
      <c r="B29" s="113" t="s">
        <v>338</v>
      </c>
      <c r="C29" s="224">
        <v>17</v>
      </c>
      <c r="D29" s="224">
        <v>19</v>
      </c>
      <c r="E29" s="224">
        <v>13</v>
      </c>
      <c r="F29" s="224">
        <v>10</v>
      </c>
      <c r="G29" s="224">
        <v>8</v>
      </c>
      <c r="H29" s="232">
        <v>8</v>
      </c>
      <c r="I29" s="3">
        <v>9</v>
      </c>
      <c r="J29" s="218">
        <v>8</v>
      </c>
      <c r="K29" s="264">
        <f>VLOOKUP(A29,'[1]District Growth'!$A:$J,5,FALSE)</f>
        <v>10</v>
      </c>
      <c r="L29" s="95">
        <f>VLOOKUP(A29,'[1]District Growth'!$A:$K,6,FALSE)</f>
        <v>10</v>
      </c>
      <c r="M29" s="3">
        <f t="shared" si="0"/>
        <v>0</v>
      </c>
      <c r="N29" s="219">
        <f t="shared" si="1"/>
        <v>0</v>
      </c>
    </row>
    <row r="30" spans="1:19" s="2" customFormat="1" ht="15" customHeight="1" x14ac:dyDescent="0.2">
      <c r="A30" s="19">
        <v>61505</v>
      </c>
      <c r="B30" s="113" t="s">
        <v>355</v>
      </c>
      <c r="C30" s="224">
        <v>23</v>
      </c>
      <c r="D30" s="224">
        <v>23</v>
      </c>
      <c r="E30" s="224">
        <v>19</v>
      </c>
      <c r="F30" s="224">
        <v>16</v>
      </c>
      <c r="G30" s="224">
        <v>14</v>
      </c>
      <c r="H30" s="232">
        <v>15</v>
      </c>
      <c r="I30" s="3">
        <v>10</v>
      </c>
      <c r="J30" s="218">
        <v>10</v>
      </c>
      <c r="K30" s="264">
        <f>VLOOKUP(A30,'[1]District Growth'!$A:$J,5,FALSE)</f>
        <v>9</v>
      </c>
      <c r="L30" s="95">
        <f>VLOOKUP(A30,'[1]District Growth'!$A:$K,6,FALSE)</f>
        <v>9</v>
      </c>
      <c r="M30" s="3">
        <f t="shared" si="0"/>
        <v>0</v>
      </c>
      <c r="N30" s="219">
        <f t="shared" si="1"/>
        <v>0</v>
      </c>
    </row>
    <row r="31" spans="1:19" s="2" customFormat="1" ht="15" customHeight="1" x14ac:dyDescent="0.2">
      <c r="A31" s="19">
        <v>26710</v>
      </c>
      <c r="B31" s="113" t="s">
        <v>331</v>
      </c>
      <c r="C31" s="224">
        <v>89</v>
      </c>
      <c r="D31" s="224">
        <v>83</v>
      </c>
      <c r="E31" s="224">
        <v>97</v>
      </c>
      <c r="F31" s="224">
        <v>99</v>
      </c>
      <c r="G31" s="224">
        <v>102</v>
      </c>
      <c r="H31" s="232">
        <v>93</v>
      </c>
      <c r="I31" s="3">
        <v>96</v>
      </c>
      <c r="J31" s="218">
        <v>92</v>
      </c>
      <c r="K31" s="264">
        <f>VLOOKUP(A31,'[1]District Growth'!$A:$J,5,FALSE)</f>
        <v>87</v>
      </c>
      <c r="L31" s="95">
        <f>VLOOKUP(A31,'[1]District Growth'!$A:$K,6,FALSE)</f>
        <v>87</v>
      </c>
      <c r="M31" s="3">
        <f t="shared" si="0"/>
        <v>0</v>
      </c>
      <c r="N31" s="219">
        <f t="shared" si="1"/>
        <v>0</v>
      </c>
    </row>
    <row r="32" spans="1:19" s="2" customFormat="1" ht="15" customHeight="1" x14ac:dyDescent="0.2">
      <c r="A32" s="19">
        <v>1613</v>
      </c>
      <c r="B32" s="113" t="s">
        <v>354</v>
      </c>
      <c r="C32" s="224">
        <v>62</v>
      </c>
      <c r="D32" s="224">
        <v>73</v>
      </c>
      <c r="E32" s="224">
        <v>73</v>
      </c>
      <c r="F32" s="224">
        <v>72</v>
      </c>
      <c r="G32" s="224">
        <v>72</v>
      </c>
      <c r="H32" s="232">
        <v>72</v>
      </c>
      <c r="I32" s="3">
        <v>70</v>
      </c>
      <c r="J32" s="218">
        <v>69</v>
      </c>
      <c r="K32" s="264">
        <f>VLOOKUP(A32,'[1]District Growth'!$A:$J,5,FALSE)</f>
        <v>66</v>
      </c>
      <c r="L32" s="95">
        <f>VLOOKUP(A32,'[1]District Growth'!$A:$K,6,FALSE)</f>
        <v>66</v>
      </c>
      <c r="M32" s="3">
        <f t="shared" si="0"/>
        <v>0</v>
      </c>
      <c r="N32" s="219">
        <f t="shared" si="1"/>
        <v>0</v>
      </c>
    </row>
    <row r="33" spans="1:14" s="2" customFormat="1" ht="15" customHeight="1" x14ac:dyDescent="0.2">
      <c r="A33" s="19">
        <v>50207</v>
      </c>
      <c r="B33" s="113" t="s">
        <v>367</v>
      </c>
      <c r="C33" s="224">
        <v>56</v>
      </c>
      <c r="D33" s="224">
        <v>62</v>
      </c>
      <c r="E33" s="224">
        <v>58</v>
      </c>
      <c r="F33" s="224">
        <v>52</v>
      </c>
      <c r="G33" s="224">
        <v>51</v>
      </c>
      <c r="H33" s="232">
        <v>54</v>
      </c>
      <c r="I33" s="3">
        <v>48</v>
      </c>
      <c r="J33" s="218">
        <v>52</v>
      </c>
      <c r="K33" s="264">
        <f>VLOOKUP(A33,'[1]District Growth'!$A:$J,5,FALSE)</f>
        <v>49</v>
      </c>
      <c r="L33" s="95">
        <f>VLOOKUP(A33,'[1]District Growth'!$A:$K,6,FALSE)</f>
        <v>49</v>
      </c>
      <c r="M33" s="3">
        <f t="shared" si="0"/>
        <v>0</v>
      </c>
      <c r="N33" s="219">
        <f t="shared" si="1"/>
        <v>0</v>
      </c>
    </row>
    <row r="34" spans="1:14" s="2" customFormat="1" ht="15" customHeight="1" x14ac:dyDescent="0.2">
      <c r="A34" s="19">
        <v>1630</v>
      </c>
      <c r="B34" s="114" t="s">
        <v>350</v>
      </c>
      <c r="C34" s="224">
        <v>137</v>
      </c>
      <c r="D34" s="224">
        <v>140</v>
      </c>
      <c r="E34" s="224">
        <v>139</v>
      </c>
      <c r="F34" s="224">
        <v>137</v>
      </c>
      <c r="G34" s="224">
        <v>133</v>
      </c>
      <c r="H34" s="232">
        <v>134</v>
      </c>
      <c r="I34" s="3">
        <v>128</v>
      </c>
      <c r="J34" s="218">
        <v>119</v>
      </c>
      <c r="K34" s="264">
        <f>VLOOKUP(A34,'[1]District Growth'!$A:$J,5,FALSE)</f>
        <v>110</v>
      </c>
      <c r="L34" s="95">
        <f>VLOOKUP(A34,'[1]District Growth'!$A:$K,6,FALSE)</f>
        <v>109</v>
      </c>
      <c r="M34" s="3">
        <f t="shared" si="0"/>
        <v>-1</v>
      </c>
      <c r="N34" s="219">
        <f t="shared" si="1"/>
        <v>-9.0909090909090384E-3</v>
      </c>
    </row>
    <row r="35" spans="1:14" s="2" customFormat="1" ht="15" customHeight="1" x14ac:dyDescent="0.2">
      <c r="A35" s="19">
        <v>1625</v>
      </c>
      <c r="B35" s="114" t="s">
        <v>52</v>
      </c>
      <c r="C35" s="224">
        <v>96</v>
      </c>
      <c r="D35" s="224">
        <v>93</v>
      </c>
      <c r="E35" s="224">
        <v>90</v>
      </c>
      <c r="F35" s="224">
        <v>79</v>
      </c>
      <c r="G35" s="224">
        <v>86</v>
      </c>
      <c r="H35" s="232">
        <v>84</v>
      </c>
      <c r="I35" s="3">
        <v>86</v>
      </c>
      <c r="J35" s="218">
        <v>67</v>
      </c>
      <c r="K35" s="264">
        <f>VLOOKUP(A35,'[1]District Growth'!$A:$J,5,FALSE)</f>
        <v>55</v>
      </c>
      <c r="L35" s="95">
        <f>VLOOKUP(A35,'[1]District Growth'!$A:$K,6,FALSE)</f>
        <v>54</v>
      </c>
      <c r="M35" s="3">
        <f t="shared" si="0"/>
        <v>-1</v>
      </c>
      <c r="N35" s="219">
        <f t="shared" si="1"/>
        <v>-1.8181818181818188E-2</v>
      </c>
    </row>
    <row r="36" spans="1:14" s="2" customFormat="1" ht="15" customHeight="1" x14ac:dyDescent="0.2">
      <c r="A36" s="19">
        <v>1620</v>
      </c>
      <c r="B36" s="114" t="s">
        <v>359</v>
      </c>
      <c r="C36" s="224">
        <v>192</v>
      </c>
      <c r="D36" s="224">
        <v>204</v>
      </c>
      <c r="E36" s="224">
        <v>199</v>
      </c>
      <c r="F36" s="224">
        <v>194</v>
      </c>
      <c r="G36" s="224">
        <v>195</v>
      </c>
      <c r="H36" s="232">
        <v>196</v>
      </c>
      <c r="I36" s="3">
        <v>180</v>
      </c>
      <c r="J36" s="218">
        <v>187</v>
      </c>
      <c r="K36" s="264">
        <f>VLOOKUP(A36,'[1]District Growth'!$A:$J,5,FALSE)</f>
        <v>185</v>
      </c>
      <c r="L36" s="95">
        <f>VLOOKUP(A36,'[1]District Growth'!$A:$K,6,FALSE)</f>
        <v>181</v>
      </c>
      <c r="M36" s="3">
        <f t="shared" si="0"/>
        <v>-4</v>
      </c>
      <c r="N36" s="219">
        <f t="shared" si="1"/>
        <v>-2.1621621621621623E-2</v>
      </c>
    </row>
    <row r="37" spans="1:14" s="2" customFormat="1" ht="15" customHeight="1" x14ac:dyDescent="0.2">
      <c r="A37" s="19">
        <v>1619</v>
      </c>
      <c r="B37" s="114" t="s">
        <v>337</v>
      </c>
      <c r="C37" s="224">
        <v>56</v>
      </c>
      <c r="D37" s="224">
        <v>54</v>
      </c>
      <c r="E37" s="224">
        <v>52</v>
      </c>
      <c r="F37" s="224">
        <v>51</v>
      </c>
      <c r="G37" s="224">
        <v>55</v>
      </c>
      <c r="H37" s="232">
        <v>51</v>
      </c>
      <c r="I37" s="3">
        <v>47</v>
      </c>
      <c r="J37" s="218">
        <v>52</v>
      </c>
      <c r="K37" s="264">
        <f>VLOOKUP(A37,'[1]District Growth'!$A:$J,5,FALSE)</f>
        <v>46</v>
      </c>
      <c r="L37" s="95">
        <f>VLOOKUP(A37,'[1]District Growth'!$A:$K,6,FALSE)</f>
        <v>45</v>
      </c>
      <c r="M37" s="3">
        <f t="shared" si="0"/>
        <v>-1</v>
      </c>
      <c r="N37" s="219">
        <f t="shared" si="1"/>
        <v>-2.1739130434782594E-2</v>
      </c>
    </row>
    <row r="38" spans="1:14" s="2" customFormat="1" ht="15" customHeight="1" x14ac:dyDescent="0.2">
      <c r="A38" s="19">
        <v>1633</v>
      </c>
      <c r="B38" s="114" t="s">
        <v>361</v>
      </c>
      <c r="C38" s="224">
        <v>54</v>
      </c>
      <c r="D38" s="224">
        <v>56</v>
      </c>
      <c r="E38" s="224">
        <v>44</v>
      </c>
      <c r="F38" s="224">
        <v>47</v>
      </c>
      <c r="G38" s="224">
        <v>49</v>
      </c>
      <c r="H38" s="232">
        <v>51</v>
      </c>
      <c r="I38" s="3">
        <v>43</v>
      </c>
      <c r="J38" s="218">
        <v>46</v>
      </c>
      <c r="K38" s="264">
        <f>VLOOKUP(A38,'[1]District Growth'!$A:$J,5,FALSE)</f>
        <v>40</v>
      </c>
      <c r="L38" s="95">
        <f>VLOOKUP(A38,'[1]District Growth'!$A:$K,6,FALSE)</f>
        <v>39</v>
      </c>
      <c r="M38" s="3">
        <f t="shared" si="0"/>
        <v>-1</v>
      </c>
      <c r="N38" s="219">
        <f t="shared" si="1"/>
        <v>-2.5000000000000022E-2</v>
      </c>
    </row>
    <row r="39" spans="1:14" s="2" customFormat="1" ht="15" customHeight="1" x14ac:dyDescent="0.2">
      <c r="A39" s="19">
        <v>1634</v>
      </c>
      <c r="B39" s="114" t="s">
        <v>347</v>
      </c>
      <c r="C39" s="224">
        <v>188</v>
      </c>
      <c r="D39" s="224">
        <v>194</v>
      </c>
      <c r="E39" s="224">
        <v>194</v>
      </c>
      <c r="F39" s="224">
        <v>194</v>
      </c>
      <c r="G39" s="224">
        <v>187</v>
      </c>
      <c r="H39" s="232">
        <v>189</v>
      </c>
      <c r="I39" s="3">
        <v>181</v>
      </c>
      <c r="J39" s="218">
        <v>185</v>
      </c>
      <c r="K39" s="264">
        <f>VLOOKUP(A39,'[1]District Growth'!$A:$J,5,FALSE)</f>
        <v>179</v>
      </c>
      <c r="L39" s="95">
        <f>VLOOKUP(A39,'[1]District Growth'!$A:$K,6,FALSE)</f>
        <v>174</v>
      </c>
      <c r="M39" s="3">
        <f t="shared" si="0"/>
        <v>-5</v>
      </c>
      <c r="N39" s="219">
        <f t="shared" si="1"/>
        <v>-2.7932960893854775E-2</v>
      </c>
    </row>
    <row r="40" spans="1:14" s="2" customFormat="1" ht="15" customHeight="1" x14ac:dyDescent="0.2">
      <c r="A40" s="19">
        <v>1631</v>
      </c>
      <c r="B40" s="114" t="s">
        <v>353</v>
      </c>
      <c r="C40" s="224">
        <v>35</v>
      </c>
      <c r="D40" s="224">
        <v>38</v>
      </c>
      <c r="E40" s="224">
        <v>35</v>
      </c>
      <c r="F40" s="224">
        <v>37</v>
      </c>
      <c r="G40" s="224">
        <v>36</v>
      </c>
      <c r="H40" s="232">
        <v>35</v>
      </c>
      <c r="I40" s="3">
        <v>39</v>
      </c>
      <c r="J40" s="218">
        <v>33</v>
      </c>
      <c r="K40" s="264">
        <f>VLOOKUP(A40,'[1]District Growth'!$A:$J,5,FALSE)</f>
        <v>33</v>
      </c>
      <c r="L40" s="95">
        <f>VLOOKUP(A40,'[1]District Growth'!$A:$K,6,FALSE)</f>
        <v>32</v>
      </c>
      <c r="M40" s="3">
        <f t="shared" si="0"/>
        <v>-1</v>
      </c>
      <c r="N40" s="219">
        <f t="shared" si="1"/>
        <v>-3.0303030303030276E-2</v>
      </c>
    </row>
    <row r="41" spans="1:14" s="2" customFormat="1" ht="15" customHeight="1" x14ac:dyDescent="0.2">
      <c r="A41" s="19">
        <v>1618</v>
      </c>
      <c r="B41" s="114" t="s">
        <v>335</v>
      </c>
      <c r="C41" s="224">
        <v>66</v>
      </c>
      <c r="D41" s="224">
        <v>69</v>
      </c>
      <c r="E41" s="224">
        <v>60</v>
      </c>
      <c r="F41" s="224">
        <v>57</v>
      </c>
      <c r="G41" s="224">
        <v>59</v>
      </c>
      <c r="H41" s="232">
        <v>58</v>
      </c>
      <c r="I41" s="3">
        <v>52</v>
      </c>
      <c r="J41" s="218">
        <v>48</v>
      </c>
      <c r="K41" s="264">
        <f>VLOOKUP(A41,'[1]District Growth'!$A:$J,5,FALSE)</f>
        <v>47</v>
      </c>
      <c r="L41" s="95">
        <f>VLOOKUP(A41,'[1]District Growth'!$A:$K,6,FALSE)</f>
        <v>45</v>
      </c>
      <c r="M41" s="3">
        <f t="shared" si="0"/>
        <v>-2</v>
      </c>
      <c r="N41" s="219">
        <f t="shared" si="1"/>
        <v>-4.2553191489361653E-2</v>
      </c>
    </row>
    <row r="42" spans="1:14" s="2" customFormat="1" ht="15" customHeight="1" x14ac:dyDescent="0.2">
      <c r="A42" s="19">
        <v>31782</v>
      </c>
      <c r="B42" s="114" t="s">
        <v>345</v>
      </c>
      <c r="C42" s="224">
        <v>41</v>
      </c>
      <c r="D42" s="224">
        <v>42</v>
      </c>
      <c r="E42" s="224">
        <v>33</v>
      </c>
      <c r="F42" s="224">
        <v>35</v>
      </c>
      <c r="G42" s="224">
        <v>39</v>
      </c>
      <c r="H42" s="232">
        <v>36</v>
      </c>
      <c r="I42" s="3">
        <v>38</v>
      </c>
      <c r="J42" s="218">
        <v>37</v>
      </c>
      <c r="K42" s="264">
        <f>VLOOKUP(A42,'[1]District Growth'!$A:$J,5,FALSE)</f>
        <v>34</v>
      </c>
      <c r="L42" s="95">
        <f>VLOOKUP(A42,'[1]District Growth'!$A:$K,6,FALSE)</f>
        <v>32</v>
      </c>
      <c r="M42" s="3">
        <f t="shared" si="0"/>
        <v>-2</v>
      </c>
      <c r="N42" s="219">
        <f t="shared" si="1"/>
        <v>-5.8823529411764719E-2</v>
      </c>
    </row>
    <row r="43" spans="1:14" s="2" customFormat="1" ht="15" customHeight="1" x14ac:dyDescent="0.2">
      <c r="A43" s="19">
        <v>1610</v>
      </c>
      <c r="B43" s="114" t="s">
        <v>51</v>
      </c>
      <c r="C43" s="224">
        <v>31</v>
      </c>
      <c r="D43" s="224">
        <v>35</v>
      </c>
      <c r="E43" s="224">
        <v>39</v>
      </c>
      <c r="F43" s="224">
        <v>43</v>
      </c>
      <c r="G43" s="224">
        <v>47</v>
      </c>
      <c r="H43" s="232">
        <v>42</v>
      </c>
      <c r="I43" s="3">
        <v>35</v>
      </c>
      <c r="J43" s="218">
        <v>34</v>
      </c>
      <c r="K43" s="264">
        <f>VLOOKUP(A43,'[1]District Growth'!$A:$J,5,FALSE)</f>
        <v>30</v>
      </c>
      <c r="L43" s="95">
        <f>VLOOKUP(A43,'[1]District Growth'!$A:$K,6,FALSE)</f>
        <v>28</v>
      </c>
      <c r="M43" s="3">
        <f t="shared" si="0"/>
        <v>-2</v>
      </c>
      <c r="N43" s="219">
        <f t="shared" si="1"/>
        <v>-6.6666666666666652E-2</v>
      </c>
    </row>
    <row r="44" spans="1:14" s="2" customFormat="1" ht="15" customHeight="1" x14ac:dyDescent="0.2">
      <c r="A44" s="19">
        <v>1629</v>
      </c>
      <c r="B44" s="114" t="s">
        <v>346</v>
      </c>
      <c r="C44" s="224">
        <v>28</v>
      </c>
      <c r="D44" s="224">
        <v>28</v>
      </c>
      <c r="E44" s="224">
        <v>30</v>
      </c>
      <c r="F44" s="224">
        <v>25</v>
      </c>
      <c r="G44" s="224">
        <v>26</v>
      </c>
      <c r="H44" s="232">
        <v>24</v>
      </c>
      <c r="I44" s="3">
        <v>24</v>
      </c>
      <c r="J44" s="218">
        <v>23</v>
      </c>
      <c r="K44" s="264">
        <f>VLOOKUP(A44,'[1]District Growth'!$A:$J,5,FALSE)</f>
        <v>24</v>
      </c>
      <c r="L44" s="95">
        <f>VLOOKUP(A44,'[1]District Growth'!$A:$K,6,FALSE)</f>
        <v>22</v>
      </c>
      <c r="M44" s="3">
        <f t="shared" si="0"/>
        <v>-2</v>
      </c>
      <c r="N44" s="219">
        <f t="shared" si="1"/>
        <v>-8.333333333333337E-2</v>
      </c>
    </row>
    <row r="45" spans="1:14" s="2" customFormat="1" ht="15" customHeight="1" x14ac:dyDescent="0.2">
      <c r="A45" s="19">
        <v>1626</v>
      </c>
      <c r="B45" s="114" t="s">
        <v>334</v>
      </c>
      <c r="C45" s="224">
        <v>25</v>
      </c>
      <c r="D45" s="224">
        <v>22</v>
      </c>
      <c r="E45" s="224">
        <v>24</v>
      </c>
      <c r="F45" s="224">
        <v>23</v>
      </c>
      <c r="G45" s="224">
        <v>24</v>
      </c>
      <c r="H45" s="232">
        <v>20</v>
      </c>
      <c r="I45" s="3">
        <v>20</v>
      </c>
      <c r="J45" s="218">
        <v>17</v>
      </c>
      <c r="K45" s="264">
        <f>VLOOKUP(A45,'[1]District Growth'!$A:$J,5,FALSE)</f>
        <v>20</v>
      </c>
      <c r="L45" s="95">
        <f>VLOOKUP(A45,'[1]District Growth'!$A:$K,6,FALSE)</f>
        <v>18</v>
      </c>
      <c r="M45" s="3">
        <f t="shared" si="0"/>
        <v>-2</v>
      </c>
      <c r="N45" s="219">
        <f t="shared" si="1"/>
        <v>-9.9999999999999978E-2</v>
      </c>
    </row>
    <row r="46" spans="1:14" s="2" customFormat="1" ht="15" customHeight="1" x14ac:dyDescent="0.2">
      <c r="A46" s="19">
        <v>1615</v>
      </c>
      <c r="B46" s="114" t="s">
        <v>364</v>
      </c>
      <c r="C46" s="224">
        <v>24</v>
      </c>
      <c r="D46" s="224">
        <v>19</v>
      </c>
      <c r="E46" s="224">
        <v>19</v>
      </c>
      <c r="F46" s="224">
        <v>26</v>
      </c>
      <c r="G46" s="224">
        <v>24</v>
      </c>
      <c r="H46" s="232">
        <v>18</v>
      </c>
      <c r="I46" s="3">
        <v>18</v>
      </c>
      <c r="J46" s="218">
        <v>18</v>
      </c>
      <c r="K46" s="264">
        <f>VLOOKUP(A46,'[1]District Growth'!$A:$J,5,FALSE)</f>
        <v>18</v>
      </c>
      <c r="L46" s="95">
        <f>VLOOKUP(A46,'[1]District Growth'!$A:$K,6,FALSE)</f>
        <v>14</v>
      </c>
      <c r="M46" s="3">
        <f t="shared" si="0"/>
        <v>-4</v>
      </c>
      <c r="N46" s="219">
        <f t="shared" si="1"/>
        <v>-0.22222222222222221</v>
      </c>
    </row>
    <row r="47" spans="1:14" s="2" customFormat="1" ht="15" customHeight="1" x14ac:dyDescent="0.2">
      <c r="A47" s="19">
        <v>83484</v>
      </c>
      <c r="B47" s="115" t="s">
        <v>348</v>
      </c>
      <c r="C47" s="224">
        <v>23</v>
      </c>
      <c r="D47" s="224">
        <v>31</v>
      </c>
      <c r="E47" s="224">
        <v>27</v>
      </c>
      <c r="F47" s="224">
        <v>30</v>
      </c>
      <c r="G47" s="224">
        <v>25</v>
      </c>
      <c r="H47" s="232">
        <v>29</v>
      </c>
      <c r="I47" s="3">
        <v>20</v>
      </c>
      <c r="J47" s="218">
        <v>14</v>
      </c>
      <c r="K47" s="264"/>
      <c r="L47" s="188"/>
      <c r="M47" s="3"/>
      <c r="N47" s="219"/>
    </row>
    <row r="48" spans="1:14" s="2" customFormat="1" ht="15" customHeight="1" x14ac:dyDescent="0.2">
      <c r="B48" s="115" t="s">
        <v>173</v>
      </c>
      <c r="C48" s="224">
        <v>0</v>
      </c>
      <c r="D48" s="224">
        <v>0</v>
      </c>
      <c r="E48" s="224">
        <v>0</v>
      </c>
      <c r="F48" s="224">
        <v>0</v>
      </c>
      <c r="G48" s="224">
        <v>0</v>
      </c>
      <c r="H48" s="124" t="s">
        <v>370</v>
      </c>
      <c r="I48" s="126"/>
      <c r="J48" s="126"/>
      <c r="K48" s="3"/>
      <c r="L48" s="188"/>
      <c r="M48" s="3"/>
      <c r="N48" s="219"/>
    </row>
    <row r="49" spans="1:15" s="2" customFormat="1" ht="15" customHeight="1" x14ac:dyDescent="0.2">
      <c r="B49" s="115" t="s">
        <v>371</v>
      </c>
      <c r="C49" s="224">
        <v>12</v>
      </c>
      <c r="D49" s="224">
        <v>12</v>
      </c>
      <c r="E49" s="224">
        <v>0</v>
      </c>
      <c r="F49" s="224">
        <v>0</v>
      </c>
      <c r="G49" s="224">
        <v>0</v>
      </c>
      <c r="H49" s="232">
        <v>0</v>
      </c>
      <c r="I49" s="126"/>
      <c r="J49" s="126"/>
      <c r="K49" s="126"/>
      <c r="L49" s="3"/>
      <c r="M49" s="3"/>
      <c r="N49" s="226"/>
    </row>
    <row r="50" spans="1:15" s="2" customFormat="1" ht="15" customHeight="1" x14ac:dyDescent="0.2">
      <c r="B50" s="115" t="s">
        <v>372</v>
      </c>
      <c r="C50" s="224">
        <v>13</v>
      </c>
      <c r="D50" s="224">
        <v>11</v>
      </c>
      <c r="E50" s="224">
        <v>0</v>
      </c>
      <c r="F50" s="224">
        <v>0</v>
      </c>
      <c r="G50" s="224">
        <v>0</v>
      </c>
      <c r="H50" s="232">
        <v>0</v>
      </c>
      <c r="I50" s="126"/>
      <c r="J50" s="126"/>
      <c r="K50" s="126"/>
      <c r="L50" s="3"/>
      <c r="M50" s="3"/>
      <c r="N50" s="226"/>
    </row>
    <row r="51" spans="1:15" s="2" customFormat="1" ht="15" customHeight="1" x14ac:dyDescent="0.2">
      <c r="B51" s="115" t="s">
        <v>373</v>
      </c>
      <c r="C51" s="224">
        <v>0</v>
      </c>
      <c r="D51" s="224">
        <v>0</v>
      </c>
      <c r="E51" s="224">
        <v>0</v>
      </c>
      <c r="F51" s="224">
        <v>0</v>
      </c>
      <c r="G51" s="224">
        <v>0</v>
      </c>
      <c r="H51" s="232">
        <v>0</v>
      </c>
      <c r="I51" s="126"/>
      <c r="J51" s="126"/>
      <c r="K51" s="126"/>
      <c r="L51" s="3"/>
      <c r="M51" s="3"/>
      <c r="N51" s="226"/>
    </row>
    <row r="52" spans="1:15" s="2" customFormat="1" ht="15" customHeight="1" x14ac:dyDescent="0.2">
      <c r="B52" s="115" t="s">
        <v>374</v>
      </c>
      <c r="C52" s="224">
        <v>23</v>
      </c>
      <c r="D52" s="224">
        <v>21</v>
      </c>
      <c r="E52" s="224">
        <v>23</v>
      </c>
      <c r="F52" s="224">
        <v>23</v>
      </c>
      <c r="G52" s="224">
        <v>22</v>
      </c>
      <c r="H52" s="232">
        <v>18</v>
      </c>
      <c r="I52" s="126"/>
      <c r="J52" s="126"/>
      <c r="K52" s="126"/>
      <c r="L52" s="116"/>
      <c r="M52" s="124"/>
      <c r="N52" s="226"/>
    </row>
    <row r="53" spans="1:15" s="2" customFormat="1" ht="15" customHeight="1" x14ac:dyDescent="0.2">
      <c r="B53" s="115" t="s">
        <v>375</v>
      </c>
      <c r="C53" s="224">
        <v>17</v>
      </c>
      <c r="D53" s="224">
        <v>17</v>
      </c>
      <c r="E53" s="224">
        <v>15</v>
      </c>
      <c r="F53" s="224">
        <v>18</v>
      </c>
      <c r="G53" s="224">
        <v>16</v>
      </c>
      <c r="H53" s="232">
        <v>0</v>
      </c>
      <c r="I53" s="126"/>
      <c r="J53" s="126"/>
      <c r="K53" s="126"/>
      <c r="L53" s="3"/>
      <c r="M53" s="3"/>
      <c r="N53" s="226"/>
    </row>
    <row r="54" spans="1:15" s="2" customFormat="1" ht="15" customHeight="1" x14ac:dyDescent="0.2">
      <c r="B54" s="115" t="s">
        <v>376</v>
      </c>
      <c r="C54" s="224">
        <v>15</v>
      </c>
      <c r="D54" s="224">
        <v>15</v>
      </c>
      <c r="E54" s="224">
        <v>18</v>
      </c>
      <c r="F54" s="224">
        <v>20</v>
      </c>
      <c r="G54" s="224">
        <v>14</v>
      </c>
      <c r="H54" s="232">
        <v>0</v>
      </c>
      <c r="I54" s="126"/>
      <c r="J54" s="126"/>
      <c r="K54" s="126"/>
      <c r="L54" s="3"/>
      <c r="M54" s="3"/>
      <c r="N54" s="226"/>
    </row>
    <row r="55" spans="1:15" s="2" customFormat="1" ht="15" customHeight="1" x14ac:dyDescent="0.2">
      <c r="B55" s="115" t="s">
        <v>377</v>
      </c>
      <c r="C55" s="224">
        <v>0</v>
      </c>
      <c r="D55" s="224">
        <v>0</v>
      </c>
      <c r="E55" s="224">
        <v>0</v>
      </c>
      <c r="F55" s="224">
        <v>0</v>
      </c>
      <c r="G55" s="224">
        <v>0</v>
      </c>
      <c r="H55" s="232">
        <v>0</v>
      </c>
      <c r="I55" s="126"/>
      <c r="J55" s="126"/>
      <c r="K55" s="126"/>
      <c r="L55" s="3"/>
      <c r="M55" s="3"/>
      <c r="N55" s="226"/>
    </row>
    <row r="56" spans="1:15" s="2" customFormat="1" ht="15" customHeight="1" x14ac:dyDescent="0.2">
      <c r="B56" s="115" t="s">
        <v>378</v>
      </c>
      <c r="C56" s="224">
        <v>0</v>
      </c>
      <c r="D56" s="224">
        <v>0</v>
      </c>
      <c r="E56" s="224">
        <v>0</v>
      </c>
      <c r="F56" s="224">
        <v>0</v>
      </c>
      <c r="G56" s="224">
        <v>0</v>
      </c>
      <c r="H56" s="232">
        <v>0</v>
      </c>
      <c r="I56" s="126"/>
      <c r="J56" s="126"/>
      <c r="K56" s="126"/>
      <c r="L56" s="3"/>
      <c r="M56" s="3"/>
      <c r="N56" s="226"/>
    </row>
    <row r="57" spans="1:15" s="2" customFormat="1" ht="15" x14ac:dyDescent="0.2">
      <c r="B57" s="128"/>
      <c r="C57" s="233"/>
      <c r="D57" s="233"/>
      <c r="E57" s="233"/>
      <c r="F57" s="233"/>
      <c r="G57" s="233"/>
      <c r="H57" s="232"/>
      <c r="I57" s="232"/>
      <c r="J57" s="3"/>
      <c r="K57" s="3"/>
      <c r="L57" s="3"/>
      <c r="M57" s="3"/>
      <c r="N57" s="226"/>
    </row>
    <row r="58" spans="1:15" s="2" customFormat="1" ht="15" x14ac:dyDescent="0.2">
      <c r="B58" s="117" t="s">
        <v>37</v>
      </c>
      <c r="C58" s="95">
        <f t="shared" ref="C58:M58" si="2">SUM(C3:C57)</f>
        <v>2574</v>
      </c>
      <c r="D58" s="223">
        <f t="shared" si="2"/>
        <v>2571</v>
      </c>
      <c r="E58" s="223">
        <f t="shared" si="2"/>
        <v>2487</v>
      </c>
      <c r="F58" s="222">
        <f t="shared" si="2"/>
        <v>2493</v>
      </c>
      <c r="G58" s="222">
        <f t="shared" si="2"/>
        <v>2517</v>
      </c>
      <c r="H58" s="223">
        <f t="shared" si="2"/>
        <v>2417</v>
      </c>
      <c r="I58" s="223">
        <f t="shared" si="2"/>
        <v>2344</v>
      </c>
      <c r="J58" s="223">
        <f t="shared" si="2"/>
        <v>2334</v>
      </c>
      <c r="K58" s="223">
        <f t="shared" si="2"/>
        <v>2254</v>
      </c>
      <c r="L58" s="222">
        <f t="shared" si="2"/>
        <v>2275</v>
      </c>
      <c r="M58" s="95">
        <f t="shared" si="2"/>
        <v>21</v>
      </c>
      <c r="N58" s="219">
        <f>(L58/K58)-1</f>
        <v>9.3167701863354768E-3</v>
      </c>
    </row>
    <row r="59" spans="1:15" s="2" customFormat="1" ht="15" x14ac:dyDescent="0.2">
      <c r="C59" s="3"/>
      <c r="D59" s="3">
        <f t="shared" ref="D59:J59" si="3">SUM(D58-C58)</f>
        <v>-3</v>
      </c>
      <c r="E59" s="3">
        <f t="shared" si="3"/>
        <v>-84</v>
      </c>
      <c r="F59" s="3">
        <f t="shared" si="3"/>
        <v>6</v>
      </c>
      <c r="G59" s="3">
        <f t="shared" si="3"/>
        <v>24</v>
      </c>
      <c r="H59" s="3">
        <f t="shared" si="3"/>
        <v>-100</v>
      </c>
      <c r="I59" s="3">
        <f t="shared" si="3"/>
        <v>-73</v>
      </c>
      <c r="J59" s="3">
        <f t="shared" si="3"/>
        <v>-10</v>
      </c>
      <c r="K59" s="3">
        <f t="shared" ref="K59" si="4">SUM(K58-J58)</f>
        <v>-80</v>
      </c>
      <c r="L59" s="3">
        <f t="shared" ref="L59" si="5">SUM(L58-K58)</f>
        <v>21</v>
      </c>
      <c r="M59" s="3"/>
      <c r="N59" s="3"/>
      <c r="O59" s="121"/>
    </row>
    <row r="60" spans="1:15" s="2" customFormat="1" ht="15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21"/>
    </row>
    <row r="61" spans="1:15" s="2" customFormat="1" ht="15" x14ac:dyDescent="0.2">
      <c r="A61" s="76"/>
      <c r="B61" s="101" t="s">
        <v>38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34"/>
    </row>
    <row r="62" spans="1:15" s="2" customFormat="1" ht="15" x14ac:dyDescent="0.2">
      <c r="A62" s="76"/>
      <c r="B62" s="102" t="s">
        <v>39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34"/>
    </row>
    <row r="63" spans="1:15" s="2" customFormat="1" ht="15" x14ac:dyDescent="0.2">
      <c r="A63" s="76"/>
      <c r="B63" s="103" t="s">
        <v>40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34"/>
    </row>
    <row r="64" spans="1:15" s="2" customFormat="1" ht="15" x14ac:dyDescent="0.2">
      <c r="A64" s="76"/>
      <c r="B64" s="108" t="s">
        <v>41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s="2" customFormat="1" ht="15" x14ac:dyDescent="0.2">
      <c r="B65" s="104" t="s">
        <v>42</v>
      </c>
      <c r="C65" s="28"/>
      <c r="D65" s="28"/>
      <c r="E65" s="28"/>
      <c r="F65" s="28"/>
      <c r="G65" s="28"/>
      <c r="H65" s="28"/>
      <c r="I65" s="28"/>
      <c r="J65" s="28"/>
      <c r="K65" s="28"/>
      <c r="L65" s="3"/>
      <c r="M65" s="3"/>
      <c r="N65" s="3"/>
    </row>
    <row r="66" spans="2:14" s="2" customFormat="1" ht="15" x14ac:dyDescent="0.2">
      <c r="B66" s="105" t="s">
        <v>43</v>
      </c>
      <c r="C66" s="76"/>
      <c r="D66" s="76"/>
      <c r="E66" s="76"/>
      <c r="F66" s="76"/>
      <c r="G66" s="76"/>
      <c r="H66" s="76"/>
      <c r="I66" s="76"/>
      <c r="J66" s="76"/>
      <c r="K66" s="76"/>
    </row>
    <row r="67" spans="2:14" s="2" customFormat="1" ht="15" x14ac:dyDescent="0.2"/>
    <row r="68" spans="2:14" s="2" customFormat="1" ht="15" x14ac:dyDescent="0.2"/>
  </sheetData>
  <sortState xmlns:xlrd2="http://schemas.microsoft.com/office/spreadsheetml/2017/richdata2" ref="A3:N56">
    <sortCondition descending="1" ref="N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N102"/>
  <sheetViews>
    <sheetView workbookViewId="0"/>
  </sheetViews>
  <sheetFormatPr baseColWidth="10" defaultColWidth="8.83203125" defaultRowHeight="13" x14ac:dyDescent="0.15"/>
  <cols>
    <col min="2" max="2" width="53" customWidth="1"/>
    <col min="3" max="11" width="8.5" customWidth="1"/>
    <col min="12" max="12" width="9.5" customWidth="1"/>
  </cols>
  <sheetData>
    <row r="1" spans="1:14" s="2" customFormat="1" ht="15" customHeight="1" x14ac:dyDescent="0.2">
      <c r="B1" s="129" t="s">
        <v>379</v>
      </c>
      <c r="C1" s="130"/>
      <c r="D1" s="130"/>
      <c r="E1" s="130"/>
      <c r="F1" s="130"/>
      <c r="G1" s="130"/>
      <c r="H1" s="131"/>
      <c r="I1" s="131"/>
      <c r="J1" s="3"/>
      <c r="K1" s="3"/>
      <c r="L1" s="120"/>
      <c r="M1" s="132"/>
      <c r="N1" s="133"/>
    </row>
    <row r="2" spans="1:14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4" s="2" customFormat="1" ht="15" customHeight="1" x14ac:dyDescent="0.2">
      <c r="A3" s="19">
        <v>81766</v>
      </c>
      <c r="B3" s="135" t="s">
        <v>442</v>
      </c>
      <c r="C3" s="3">
        <v>26</v>
      </c>
      <c r="D3" s="3">
        <v>26</v>
      </c>
      <c r="E3" s="3">
        <v>22</v>
      </c>
      <c r="F3" s="3">
        <v>20</v>
      </c>
      <c r="G3" s="3">
        <v>20</v>
      </c>
      <c r="H3" s="3">
        <v>20</v>
      </c>
      <c r="I3" s="3">
        <v>20</v>
      </c>
      <c r="J3" s="218">
        <v>22</v>
      </c>
      <c r="K3" s="264">
        <f>VLOOKUP(A3,'[1]District Growth'!$A:$J,5,FALSE)</f>
        <v>19</v>
      </c>
      <c r="L3" s="95">
        <f>VLOOKUP(A3,'[1]District Growth'!$A:$K,6,FALSE)</f>
        <v>23</v>
      </c>
      <c r="M3" s="3">
        <f t="shared" ref="M3:M34" si="0">L3-K3</f>
        <v>4</v>
      </c>
      <c r="N3" s="219">
        <f t="shared" ref="N3:N34" si="1">(L3/K3)-1</f>
        <v>0.21052631578947367</v>
      </c>
    </row>
    <row r="4" spans="1:14" s="2" customFormat="1" ht="15" customHeight="1" x14ac:dyDescent="0.2">
      <c r="A4" s="19">
        <v>1801</v>
      </c>
      <c r="B4" s="135" t="s">
        <v>438</v>
      </c>
      <c r="C4" s="3">
        <v>41</v>
      </c>
      <c r="D4" s="3">
        <v>46</v>
      </c>
      <c r="E4" s="3">
        <v>43</v>
      </c>
      <c r="F4" s="3">
        <v>45</v>
      </c>
      <c r="G4" s="3">
        <v>43</v>
      </c>
      <c r="H4" s="3">
        <v>44</v>
      </c>
      <c r="I4" s="3">
        <v>36</v>
      </c>
      <c r="J4" s="218">
        <v>44</v>
      </c>
      <c r="K4" s="264">
        <f>VLOOKUP(A4,'[1]District Growth'!$A:$J,5,FALSE)</f>
        <v>32</v>
      </c>
      <c r="L4" s="95">
        <f>VLOOKUP(A4,'[1]District Growth'!$A:$K,6,FALSE)</f>
        <v>38</v>
      </c>
      <c r="M4" s="3">
        <f t="shared" si="0"/>
        <v>6</v>
      </c>
      <c r="N4" s="219">
        <f t="shared" si="1"/>
        <v>0.1875</v>
      </c>
    </row>
    <row r="5" spans="1:14" s="2" customFormat="1" ht="15" customHeight="1" x14ac:dyDescent="0.2">
      <c r="A5" s="19">
        <v>59104</v>
      </c>
      <c r="B5" s="135" t="s">
        <v>404</v>
      </c>
      <c r="C5" s="3">
        <v>10</v>
      </c>
      <c r="D5" s="3">
        <v>16</v>
      </c>
      <c r="E5" s="3">
        <v>18</v>
      </c>
      <c r="F5" s="3">
        <v>17</v>
      </c>
      <c r="G5" s="3">
        <v>8</v>
      </c>
      <c r="H5" s="3">
        <v>7</v>
      </c>
      <c r="I5" s="3">
        <v>13</v>
      </c>
      <c r="J5" s="218">
        <v>13</v>
      </c>
      <c r="K5" s="264">
        <f>VLOOKUP(A5,'[1]District Growth'!$A:$J,5,FALSE)</f>
        <v>11</v>
      </c>
      <c r="L5" s="95">
        <f>VLOOKUP(A5,'[1]District Growth'!$A:$K,6,FALSE)</f>
        <v>13</v>
      </c>
      <c r="M5" s="3">
        <f t="shared" si="0"/>
        <v>2</v>
      </c>
      <c r="N5" s="219">
        <f t="shared" si="1"/>
        <v>0.18181818181818188</v>
      </c>
    </row>
    <row r="6" spans="1:14" s="2" customFormat="1" ht="15" customHeight="1" x14ac:dyDescent="0.2">
      <c r="A6" s="64">
        <v>90039</v>
      </c>
      <c r="B6" s="94" t="s">
        <v>1147</v>
      </c>
      <c r="C6" s="3"/>
      <c r="D6" s="3"/>
      <c r="E6" s="3"/>
      <c r="F6" s="3"/>
      <c r="G6" s="3"/>
      <c r="H6" s="3"/>
      <c r="I6" s="3"/>
      <c r="J6" s="200"/>
      <c r="K6" s="264">
        <f>VLOOKUP(A6,'[1]District Growth'!$A:$J,5,FALSE)</f>
        <v>38</v>
      </c>
      <c r="L6" s="95">
        <f>VLOOKUP(A6,'[1]District Growth'!$A:$K,6,FALSE)</f>
        <v>42</v>
      </c>
      <c r="M6" s="3">
        <f t="shared" si="0"/>
        <v>4</v>
      </c>
      <c r="N6" s="219">
        <f t="shared" si="1"/>
        <v>0.10526315789473695</v>
      </c>
    </row>
    <row r="7" spans="1:14" s="2" customFormat="1" ht="15" customHeight="1" x14ac:dyDescent="0.2">
      <c r="A7" s="19">
        <v>86609</v>
      </c>
      <c r="B7" s="135" t="s">
        <v>445</v>
      </c>
      <c r="C7" s="3"/>
      <c r="D7" s="3"/>
      <c r="E7" s="3"/>
      <c r="F7" s="3"/>
      <c r="G7" s="3">
        <v>24</v>
      </c>
      <c r="H7" s="3">
        <v>27</v>
      </c>
      <c r="I7" s="3">
        <v>35</v>
      </c>
      <c r="J7" s="218">
        <v>28</v>
      </c>
      <c r="K7" s="264">
        <f>VLOOKUP(A7,'[1]District Growth'!$A:$J,5,FALSE)</f>
        <v>19</v>
      </c>
      <c r="L7" s="95">
        <f>VLOOKUP(A7,'[1]District Growth'!$A:$K,6,FALSE)</f>
        <v>21</v>
      </c>
      <c r="M7" s="3">
        <f t="shared" si="0"/>
        <v>2</v>
      </c>
      <c r="N7" s="219">
        <f t="shared" si="1"/>
        <v>0.10526315789473695</v>
      </c>
    </row>
    <row r="8" spans="1:14" s="2" customFormat="1" ht="15" customHeight="1" x14ac:dyDescent="0.2">
      <c r="A8" s="19">
        <v>1808</v>
      </c>
      <c r="B8" s="135" t="s">
        <v>434</v>
      </c>
      <c r="C8" s="3">
        <v>29</v>
      </c>
      <c r="D8" s="3">
        <v>29</v>
      </c>
      <c r="E8" s="3">
        <v>32</v>
      </c>
      <c r="F8" s="3">
        <v>33</v>
      </c>
      <c r="G8" s="3">
        <v>30</v>
      </c>
      <c r="H8" s="3">
        <v>26</v>
      </c>
      <c r="I8" s="3">
        <v>32</v>
      </c>
      <c r="J8" s="218">
        <v>34</v>
      </c>
      <c r="K8" s="264">
        <f>VLOOKUP(A8,'[1]District Growth'!$A:$J,5,FALSE)</f>
        <v>29</v>
      </c>
      <c r="L8" s="95">
        <f>VLOOKUP(A8,'[1]District Growth'!$A:$K,6,FALSE)</f>
        <v>32</v>
      </c>
      <c r="M8" s="3">
        <f t="shared" si="0"/>
        <v>3</v>
      </c>
      <c r="N8" s="219">
        <f t="shared" si="1"/>
        <v>0.10344827586206895</v>
      </c>
    </row>
    <row r="9" spans="1:14" s="2" customFormat="1" ht="15" customHeight="1" x14ac:dyDescent="0.2">
      <c r="A9" s="19">
        <v>1778</v>
      </c>
      <c r="B9" s="134" t="s">
        <v>384</v>
      </c>
      <c r="C9" s="3">
        <v>21</v>
      </c>
      <c r="D9" s="3">
        <v>16</v>
      </c>
      <c r="E9" s="3">
        <v>17</v>
      </c>
      <c r="F9" s="3">
        <v>18</v>
      </c>
      <c r="G9" s="3">
        <v>19</v>
      </c>
      <c r="H9" s="3">
        <v>21</v>
      </c>
      <c r="I9" s="3">
        <v>15</v>
      </c>
      <c r="J9" s="218">
        <v>18</v>
      </c>
      <c r="K9" s="264">
        <f>VLOOKUP(A9,'[1]District Growth'!$A:$J,5,FALSE)</f>
        <v>20</v>
      </c>
      <c r="L9" s="95">
        <f>VLOOKUP(A9,'[1]District Growth'!$A:$K,6,FALSE)</f>
        <v>22</v>
      </c>
      <c r="M9" s="3">
        <f t="shared" si="0"/>
        <v>2</v>
      </c>
      <c r="N9" s="219">
        <f t="shared" si="1"/>
        <v>0.10000000000000009</v>
      </c>
    </row>
    <row r="10" spans="1:14" s="2" customFormat="1" ht="15" customHeight="1" x14ac:dyDescent="0.2">
      <c r="A10" s="19">
        <v>1807</v>
      </c>
      <c r="B10" s="135" t="s">
        <v>400</v>
      </c>
      <c r="C10" s="3">
        <v>60</v>
      </c>
      <c r="D10" s="3">
        <v>62</v>
      </c>
      <c r="E10" s="3">
        <v>49</v>
      </c>
      <c r="F10" s="3">
        <v>53</v>
      </c>
      <c r="G10" s="3">
        <v>44</v>
      </c>
      <c r="H10" s="3">
        <v>35</v>
      </c>
      <c r="I10" s="3">
        <v>38</v>
      </c>
      <c r="J10" s="218">
        <v>34</v>
      </c>
      <c r="K10" s="264">
        <f>VLOOKUP(A10,'[1]District Growth'!$A:$J,5,FALSE)</f>
        <v>31</v>
      </c>
      <c r="L10" s="95">
        <f>VLOOKUP(A10,'[1]District Growth'!$A:$K,6,FALSE)</f>
        <v>34</v>
      </c>
      <c r="M10" s="3">
        <f t="shared" si="0"/>
        <v>3</v>
      </c>
      <c r="N10" s="219">
        <f t="shared" si="1"/>
        <v>9.6774193548387011E-2</v>
      </c>
    </row>
    <row r="11" spans="1:14" s="2" customFormat="1" ht="15" customHeight="1" x14ac:dyDescent="0.2">
      <c r="A11" s="19">
        <v>68275</v>
      </c>
      <c r="B11" s="135" t="s">
        <v>390</v>
      </c>
      <c r="C11" s="3">
        <v>20</v>
      </c>
      <c r="D11" s="3">
        <v>18</v>
      </c>
      <c r="E11" s="3">
        <v>13</v>
      </c>
      <c r="F11" s="3">
        <v>16</v>
      </c>
      <c r="G11" s="3">
        <v>16</v>
      </c>
      <c r="H11" s="3">
        <v>17</v>
      </c>
      <c r="I11" s="3">
        <v>19</v>
      </c>
      <c r="J11" s="218">
        <v>20</v>
      </c>
      <c r="K11" s="264">
        <f>VLOOKUP(A11,'[1]District Growth'!$A:$J,5,FALSE)</f>
        <v>22</v>
      </c>
      <c r="L11" s="95">
        <f>VLOOKUP(A11,'[1]District Growth'!$A:$K,6,FALSE)</f>
        <v>24</v>
      </c>
      <c r="M11" s="3">
        <f t="shared" si="0"/>
        <v>2</v>
      </c>
      <c r="N11" s="219">
        <f t="shared" si="1"/>
        <v>9.0909090909090828E-2</v>
      </c>
    </row>
    <row r="12" spans="1:14" s="2" customFormat="1" ht="15" customHeight="1" x14ac:dyDescent="0.2">
      <c r="A12" s="19">
        <v>1811</v>
      </c>
      <c r="B12" s="135" t="s">
        <v>391</v>
      </c>
      <c r="C12" s="3">
        <v>41</v>
      </c>
      <c r="D12" s="3">
        <v>38</v>
      </c>
      <c r="E12" s="3">
        <v>36</v>
      </c>
      <c r="F12" s="3">
        <v>31</v>
      </c>
      <c r="G12" s="3">
        <v>28</v>
      </c>
      <c r="H12" s="3">
        <v>29</v>
      </c>
      <c r="I12" s="3">
        <v>20</v>
      </c>
      <c r="J12" s="218">
        <v>21</v>
      </c>
      <c r="K12" s="264">
        <f>VLOOKUP(A12,'[1]District Growth'!$A:$J,5,FALSE)</f>
        <v>23</v>
      </c>
      <c r="L12" s="95">
        <f>VLOOKUP(A12,'[1]District Growth'!$A:$K,6,FALSE)</f>
        <v>25</v>
      </c>
      <c r="M12" s="3">
        <f t="shared" si="0"/>
        <v>2</v>
      </c>
      <c r="N12" s="219">
        <f t="shared" si="1"/>
        <v>8.6956521739130377E-2</v>
      </c>
    </row>
    <row r="13" spans="1:14" s="2" customFormat="1" ht="15" customHeight="1" x14ac:dyDescent="0.2">
      <c r="A13" s="19">
        <v>87500</v>
      </c>
      <c r="B13" s="135" t="s">
        <v>394</v>
      </c>
      <c r="C13" s="3"/>
      <c r="D13" s="3"/>
      <c r="E13" s="3"/>
      <c r="F13" s="3"/>
      <c r="G13" s="3"/>
      <c r="H13" s="3">
        <v>33</v>
      </c>
      <c r="I13" s="3">
        <v>40</v>
      </c>
      <c r="J13" s="218">
        <v>30</v>
      </c>
      <c r="K13" s="264">
        <f>VLOOKUP(A13,'[1]District Growth'!$A:$J,5,FALSE)</f>
        <v>35</v>
      </c>
      <c r="L13" s="95">
        <f>VLOOKUP(A13,'[1]District Growth'!$A:$K,6,FALSE)</f>
        <v>38</v>
      </c>
      <c r="M13" s="3">
        <f t="shared" si="0"/>
        <v>3</v>
      </c>
      <c r="N13" s="219">
        <f t="shared" si="1"/>
        <v>8.5714285714285632E-2</v>
      </c>
    </row>
    <row r="14" spans="1:14" s="2" customFormat="1" ht="15" customHeight="1" x14ac:dyDescent="0.2">
      <c r="A14" s="19">
        <v>1800</v>
      </c>
      <c r="B14" s="135" t="s">
        <v>395</v>
      </c>
      <c r="C14" s="3">
        <v>54</v>
      </c>
      <c r="D14" s="3">
        <v>64</v>
      </c>
      <c r="E14" s="3">
        <v>66</v>
      </c>
      <c r="F14" s="3">
        <v>62</v>
      </c>
      <c r="G14" s="3">
        <v>63</v>
      </c>
      <c r="H14" s="3">
        <v>63</v>
      </c>
      <c r="I14" s="3">
        <v>59</v>
      </c>
      <c r="J14" s="218">
        <v>62</v>
      </c>
      <c r="K14" s="264">
        <f>VLOOKUP(A14,'[1]District Growth'!$A:$J,5,FALSE)</f>
        <v>64</v>
      </c>
      <c r="L14" s="95">
        <f>VLOOKUP(A14,'[1]District Growth'!$A:$K,6,FALSE)</f>
        <v>69</v>
      </c>
      <c r="M14" s="3">
        <f t="shared" si="0"/>
        <v>5</v>
      </c>
      <c r="N14" s="219">
        <f t="shared" si="1"/>
        <v>7.8125E-2</v>
      </c>
    </row>
    <row r="15" spans="1:14" s="2" customFormat="1" ht="15" customHeight="1" x14ac:dyDescent="0.2">
      <c r="A15" s="19">
        <v>26735</v>
      </c>
      <c r="B15" s="135" t="s">
        <v>446</v>
      </c>
      <c r="C15" s="3">
        <v>12</v>
      </c>
      <c r="D15" s="3">
        <v>10</v>
      </c>
      <c r="E15" s="3">
        <v>11</v>
      </c>
      <c r="F15" s="3">
        <v>11</v>
      </c>
      <c r="G15" s="3">
        <v>14</v>
      </c>
      <c r="H15" s="3">
        <v>16</v>
      </c>
      <c r="I15" s="3">
        <v>14</v>
      </c>
      <c r="J15" s="218">
        <v>16</v>
      </c>
      <c r="K15" s="264">
        <f>VLOOKUP(A15,'[1]District Growth'!$A:$J,5,FALSE)</f>
        <v>14</v>
      </c>
      <c r="L15" s="95">
        <f>VLOOKUP(A15,'[1]District Growth'!$A:$K,6,FALSE)</f>
        <v>15</v>
      </c>
      <c r="M15" s="3">
        <f t="shared" si="0"/>
        <v>1</v>
      </c>
      <c r="N15" s="219">
        <f t="shared" si="1"/>
        <v>7.1428571428571397E-2</v>
      </c>
    </row>
    <row r="16" spans="1:14" s="2" customFormat="1" ht="15" customHeight="1" x14ac:dyDescent="0.2">
      <c r="A16" s="19">
        <v>1770</v>
      </c>
      <c r="B16" s="135" t="s">
        <v>406</v>
      </c>
      <c r="C16" s="3">
        <v>23</v>
      </c>
      <c r="D16" s="3">
        <v>22</v>
      </c>
      <c r="E16" s="3">
        <v>21</v>
      </c>
      <c r="F16" s="3">
        <v>26</v>
      </c>
      <c r="G16" s="3">
        <v>25</v>
      </c>
      <c r="H16" s="3">
        <v>27</v>
      </c>
      <c r="I16" s="3">
        <v>22</v>
      </c>
      <c r="J16" s="218">
        <v>17</v>
      </c>
      <c r="K16" s="264">
        <f>VLOOKUP(A16,'[1]District Growth'!$A:$J,5,FALSE)</f>
        <v>15</v>
      </c>
      <c r="L16" s="95">
        <f>VLOOKUP(A16,'[1]District Growth'!$A:$K,6,FALSE)</f>
        <v>16</v>
      </c>
      <c r="M16" s="3">
        <f t="shared" si="0"/>
        <v>1</v>
      </c>
      <c r="N16" s="219">
        <f t="shared" si="1"/>
        <v>6.6666666666666652E-2</v>
      </c>
    </row>
    <row r="17" spans="1:14" s="2" customFormat="1" ht="15" customHeight="1" x14ac:dyDescent="0.2">
      <c r="A17" s="64">
        <v>89732</v>
      </c>
      <c r="B17" s="94" t="s">
        <v>450</v>
      </c>
      <c r="C17" s="3"/>
      <c r="D17" s="3"/>
      <c r="E17" s="3"/>
      <c r="F17" s="3"/>
      <c r="G17" s="3"/>
      <c r="H17" s="3"/>
      <c r="I17" s="3"/>
      <c r="J17" s="200"/>
      <c r="K17" s="264">
        <f>VLOOKUP(A17,'[1]District Growth'!$A:$J,5,FALSE)</f>
        <v>31</v>
      </c>
      <c r="L17" s="95">
        <f>VLOOKUP(A17,'[1]District Growth'!$A:$K,6,FALSE)</f>
        <v>33</v>
      </c>
      <c r="M17" s="3">
        <f t="shared" si="0"/>
        <v>2</v>
      </c>
      <c r="N17" s="219">
        <f t="shared" si="1"/>
        <v>6.4516129032258007E-2</v>
      </c>
    </row>
    <row r="18" spans="1:14" s="2" customFormat="1" ht="15" customHeight="1" x14ac:dyDescent="0.2">
      <c r="A18" s="19">
        <v>1793</v>
      </c>
      <c r="B18" s="135" t="s">
        <v>392</v>
      </c>
      <c r="C18" s="3">
        <v>88</v>
      </c>
      <c r="D18" s="3">
        <v>85</v>
      </c>
      <c r="E18" s="3">
        <v>87</v>
      </c>
      <c r="F18" s="3">
        <v>104</v>
      </c>
      <c r="G18" s="3">
        <v>111</v>
      </c>
      <c r="H18" s="3">
        <v>113</v>
      </c>
      <c r="I18" s="3">
        <v>109</v>
      </c>
      <c r="J18" s="218">
        <v>106</v>
      </c>
      <c r="K18" s="264">
        <f>VLOOKUP(A18,'[1]District Growth'!$A:$J,5,FALSE)</f>
        <v>116</v>
      </c>
      <c r="L18" s="95">
        <f>VLOOKUP(A18,'[1]District Growth'!$A:$K,6,FALSE)</f>
        <v>123</v>
      </c>
      <c r="M18" s="3">
        <f t="shared" si="0"/>
        <v>7</v>
      </c>
      <c r="N18" s="219">
        <f t="shared" si="1"/>
        <v>6.0344827586206851E-2</v>
      </c>
    </row>
    <row r="19" spans="1:14" s="2" customFormat="1" ht="15" customHeight="1" x14ac:dyDescent="0.2">
      <c r="A19" s="19">
        <v>1768</v>
      </c>
      <c r="B19" s="135" t="s">
        <v>448</v>
      </c>
      <c r="C19" s="3">
        <v>23</v>
      </c>
      <c r="D19" s="3">
        <v>30</v>
      </c>
      <c r="E19" s="3">
        <v>23</v>
      </c>
      <c r="F19" s="3">
        <v>20</v>
      </c>
      <c r="G19" s="3">
        <v>19</v>
      </c>
      <c r="H19" s="3">
        <v>15</v>
      </c>
      <c r="I19" s="3">
        <v>15</v>
      </c>
      <c r="J19" s="218">
        <v>15</v>
      </c>
      <c r="K19" s="264">
        <f>VLOOKUP(A19,'[1]District Growth'!$A:$J,5,FALSE)</f>
        <v>17</v>
      </c>
      <c r="L19" s="95">
        <f>VLOOKUP(A19,'[1]District Growth'!$A:$K,6,FALSE)</f>
        <v>18</v>
      </c>
      <c r="M19" s="3">
        <f t="shared" si="0"/>
        <v>1</v>
      </c>
      <c r="N19" s="219">
        <f t="shared" si="1"/>
        <v>5.8823529411764719E-2</v>
      </c>
    </row>
    <row r="20" spans="1:14" s="2" customFormat="1" ht="15" customHeight="1" x14ac:dyDescent="0.2">
      <c r="A20" s="19">
        <v>1782</v>
      </c>
      <c r="B20" s="135" t="s">
        <v>440</v>
      </c>
      <c r="C20" s="3">
        <v>19</v>
      </c>
      <c r="D20" s="3">
        <v>17</v>
      </c>
      <c r="E20" s="3">
        <v>18</v>
      </c>
      <c r="F20" s="3">
        <v>20</v>
      </c>
      <c r="G20" s="3">
        <v>25</v>
      </c>
      <c r="H20" s="3">
        <v>27</v>
      </c>
      <c r="I20" s="3">
        <v>24</v>
      </c>
      <c r="J20" s="218">
        <v>24</v>
      </c>
      <c r="K20" s="264">
        <f>VLOOKUP(A20,'[1]District Growth'!$A:$J,5,FALSE)</f>
        <v>18</v>
      </c>
      <c r="L20" s="95">
        <f>VLOOKUP(A20,'[1]District Growth'!$A:$K,6,FALSE)</f>
        <v>19</v>
      </c>
      <c r="M20" s="3">
        <f t="shared" si="0"/>
        <v>1</v>
      </c>
      <c r="N20" s="219">
        <f t="shared" si="1"/>
        <v>5.555555555555558E-2</v>
      </c>
    </row>
    <row r="21" spans="1:14" s="2" customFormat="1" ht="15" customHeight="1" x14ac:dyDescent="0.2">
      <c r="A21" s="19">
        <v>86744</v>
      </c>
      <c r="B21" s="135" t="s">
        <v>430</v>
      </c>
      <c r="C21" s="3"/>
      <c r="D21" s="3"/>
      <c r="E21" s="3"/>
      <c r="F21" s="3"/>
      <c r="G21" s="3">
        <v>20</v>
      </c>
      <c r="H21" s="3">
        <v>16</v>
      </c>
      <c r="I21" s="3">
        <v>16</v>
      </c>
      <c r="J21" s="218">
        <v>19</v>
      </c>
      <c r="K21" s="264">
        <f>VLOOKUP(A21,'[1]District Growth'!$A:$J,5,FALSE)</f>
        <v>23</v>
      </c>
      <c r="L21" s="95">
        <f>VLOOKUP(A21,'[1]District Growth'!$A:$K,6,FALSE)</f>
        <v>24</v>
      </c>
      <c r="M21" s="3">
        <f t="shared" si="0"/>
        <v>1</v>
      </c>
      <c r="N21" s="219">
        <f t="shared" si="1"/>
        <v>4.3478260869565188E-2</v>
      </c>
    </row>
    <row r="22" spans="1:14" s="2" customFormat="1" ht="15" customHeight="1" x14ac:dyDescent="0.2">
      <c r="A22" s="19">
        <v>1780</v>
      </c>
      <c r="B22" s="135" t="s">
        <v>402</v>
      </c>
      <c r="C22" s="3">
        <v>32</v>
      </c>
      <c r="D22" s="3">
        <v>35</v>
      </c>
      <c r="E22" s="3">
        <v>36</v>
      </c>
      <c r="F22" s="3">
        <v>39</v>
      </c>
      <c r="G22" s="3">
        <v>42</v>
      </c>
      <c r="H22" s="3">
        <v>47</v>
      </c>
      <c r="I22" s="3">
        <v>48</v>
      </c>
      <c r="J22" s="218">
        <v>45</v>
      </c>
      <c r="K22" s="264">
        <f>VLOOKUP(A22,'[1]District Growth'!$A:$J,5,FALSE)</f>
        <v>47</v>
      </c>
      <c r="L22" s="95">
        <f>VLOOKUP(A22,'[1]District Growth'!$A:$K,6,FALSE)</f>
        <v>49</v>
      </c>
      <c r="M22" s="3">
        <f t="shared" si="0"/>
        <v>2</v>
      </c>
      <c r="N22" s="219">
        <f t="shared" si="1"/>
        <v>4.2553191489361764E-2</v>
      </c>
    </row>
    <row r="23" spans="1:14" s="2" customFormat="1" ht="15" customHeight="1" x14ac:dyDescent="0.2">
      <c r="A23" s="19">
        <v>1773</v>
      </c>
      <c r="B23" s="134" t="s">
        <v>387</v>
      </c>
      <c r="C23" s="3">
        <v>49</v>
      </c>
      <c r="D23" s="3">
        <v>42</v>
      </c>
      <c r="E23" s="3">
        <v>43</v>
      </c>
      <c r="F23" s="3">
        <v>42</v>
      </c>
      <c r="G23" s="3">
        <v>45</v>
      </c>
      <c r="H23" s="3">
        <v>47</v>
      </c>
      <c r="I23" s="3">
        <v>48</v>
      </c>
      <c r="J23" s="218">
        <v>46</v>
      </c>
      <c r="K23" s="264">
        <f>VLOOKUP(A23,'[1]District Growth'!$A:$J,5,FALSE)</f>
        <v>49</v>
      </c>
      <c r="L23" s="95">
        <f>VLOOKUP(A23,'[1]District Growth'!$A:$K,6,FALSE)</f>
        <v>51</v>
      </c>
      <c r="M23" s="3">
        <f t="shared" si="0"/>
        <v>2</v>
      </c>
      <c r="N23" s="219">
        <f t="shared" si="1"/>
        <v>4.081632653061229E-2</v>
      </c>
    </row>
    <row r="24" spans="1:14" s="2" customFormat="1" ht="15" customHeight="1" x14ac:dyDescent="0.2">
      <c r="A24" s="19">
        <v>24435</v>
      </c>
      <c r="B24" s="135" t="s">
        <v>416</v>
      </c>
      <c r="C24" s="3">
        <v>64</v>
      </c>
      <c r="D24" s="3">
        <v>60</v>
      </c>
      <c r="E24" s="3">
        <v>59</v>
      </c>
      <c r="F24" s="3">
        <v>68</v>
      </c>
      <c r="G24" s="3">
        <v>72</v>
      </c>
      <c r="H24" s="3">
        <v>69</v>
      </c>
      <c r="I24" s="3">
        <v>68</v>
      </c>
      <c r="J24" s="218">
        <v>82</v>
      </c>
      <c r="K24" s="264">
        <f>VLOOKUP(A24,'[1]District Growth'!$A:$J,5,FALSE)</f>
        <v>74</v>
      </c>
      <c r="L24" s="95">
        <f>VLOOKUP(A24,'[1]District Growth'!$A:$K,6,FALSE)</f>
        <v>77</v>
      </c>
      <c r="M24" s="3">
        <f t="shared" si="0"/>
        <v>3</v>
      </c>
      <c r="N24" s="219">
        <f t="shared" si="1"/>
        <v>4.0540540540540571E-2</v>
      </c>
    </row>
    <row r="25" spans="1:14" s="2" customFormat="1" ht="15" customHeight="1" x14ac:dyDescent="0.2">
      <c r="A25" s="19">
        <v>27524</v>
      </c>
      <c r="B25" s="135" t="s">
        <v>393</v>
      </c>
      <c r="C25" s="3">
        <v>51</v>
      </c>
      <c r="D25" s="3">
        <v>52</v>
      </c>
      <c r="E25" s="3">
        <v>66</v>
      </c>
      <c r="F25" s="3">
        <v>68</v>
      </c>
      <c r="G25" s="3">
        <v>47</v>
      </c>
      <c r="H25" s="3">
        <v>42</v>
      </c>
      <c r="I25" s="3">
        <v>38</v>
      </c>
      <c r="J25" s="218">
        <v>45</v>
      </c>
      <c r="K25" s="264">
        <f>VLOOKUP(A25,'[1]District Growth'!$A:$J,5,FALSE)</f>
        <v>52</v>
      </c>
      <c r="L25" s="95">
        <f>VLOOKUP(A25,'[1]District Growth'!$A:$K,6,FALSE)</f>
        <v>54</v>
      </c>
      <c r="M25" s="3">
        <f t="shared" si="0"/>
        <v>2</v>
      </c>
      <c r="N25" s="219">
        <f t="shared" si="1"/>
        <v>3.8461538461538547E-2</v>
      </c>
    </row>
    <row r="26" spans="1:14" s="2" customFormat="1" ht="15" customHeight="1" x14ac:dyDescent="0.2">
      <c r="A26" s="19">
        <v>1798</v>
      </c>
      <c r="B26" s="135" t="s">
        <v>424</v>
      </c>
      <c r="C26" s="3">
        <v>64</v>
      </c>
      <c r="D26" s="3">
        <v>68</v>
      </c>
      <c r="E26" s="3">
        <v>68</v>
      </c>
      <c r="F26" s="3">
        <v>66</v>
      </c>
      <c r="G26" s="3">
        <v>70</v>
      </c>
      <c r="H26" s="3">
        <v>61</v>
      </c>
      <c r="I26" s="3">
        <v>67</v>
      </c>
      <c r="J26" s="218">
        <v>56</v>
      </c>
      <c r="K26" s="264">
        <f>VLOOKUP(A26,'[1]District Growth'!$A:$J,5,FALSE)</f>
        <v>52</v>
      </c>
      <c r="L26" s="95">
        <f>VLOOKUP(A26,'[1]District Growth'!$A:$K,6,FALSE)</f>
        <v>54</v>
      </c>
      <c r="M26" s="3">
        <f t="shared" si="0"/>
        <v>2</v>
      </c>
      <c r="N26" s="219">
        <f t="shared" si="1"/>
        <v>3.8461538461538547E-2</v>
      </c>
    </row>
    <row r="27" spans="1:14" s="2" customFormat="1" ht="15" customHeight="1" x14ac:dyDescent="0.2">
      <c r="A27" s="19">
        <v>87041</v>
      </c>
      <c r="B27" s="135" t="s">
        <v>408</v>
      </c>
      <c r="C27" s="3"/>
      <c r="D27" s="3"/>
      <c r="E27" s="3"/>
      <c r="F27" s="3"/>
      <c r="G27" s="3"/>
      <c r="H27" s="3">
        <v>95</v>
      </c>
      <c r="I27" s="3">
        <v>101</v>
      </c>
      <c r="J27" s="218">
        <v>105</v>
      </c>
      <c r="K27" s="264">
        <f>VLOOKUP(A27,'[1]District Growth'!$A:$J,5,FALSE)</f>
        <v>110</v>
      </c>
      <c r="L27" s="95">
        <f>VLOOKUP(A27,'[1]District Growth'!$A:$K,6,FALSE)</f>
        <v>114</v>
      </c>
      <c r="M27" s="3">
        <f t="shared" si="0"/>
        <v>4</v>
      </c>
      <c r="N27" s="219">
        <f t="shared" si="1"/>
        <v>3.6363636363636376E-2</v>
      </c>
    </row>
    <row r="28" spans="1:14" s="2" customFormat="1" ht="15" customHeight="1" x14ac:dyDescent="0.2">
      <c r="A28" s="19">
        <v>1763</v>
      </c>
      <c r="B28" s="135" t="s">
        <v>398</v>
      </c>
      <c r="C28" s="3">
        <v>117</v>
      </c>
      <c r="D28" s="3">
        <v>122</v>
      </c>
      <c r="E28" s="3">
        <v>116</v>
      </c>
      <c r="F28" s="3">
        <v>132</v>
      </c>
      <c r="G28" s="3">
        <v>143</v>
      </c>
      <c r="H28" s="3">
        <v>146</v>
      </c>
      <c r="I28" s="3">
        <v>133</v>
      </c>
      <c r="J28" s="218">
        <v>129</v>
      </c>
      <c r="K28" s="264">
        <f>VLOOKUP(A28,'[1]District Growth'!$A:$J,5,FALSE)</f>
        <v>138</v>
      </c>
      <c r="L28" s="95">
        <f>VLOOKUP(A28,'[1]District Growth'!$A:$K,6,FALSE)</f>
        <v>143</v>
      </c>
      <c r="M28" s="3">
        <f t="shared" si="0"/>
        <v>5</v>
      </c>
      <c r="N28" s="219">
        <f t="shared" si="1"/>
        <v>3.6231884057970953E-2</v>
      </c>
    </row>
    <row r="29" spans="1:14" s="2" customFormat="1" ht="15" customHeight="1" x14ac:dyDescent="0.2">
      <c r="A29" s="19">
        <v>31149</v>
      </c>
      <c r="B29" s="134" t="s">
        <v>389</v>
      </c>
      <c r="C29" s="3">
        <v>25</v>
      </c>
      <c r="D29" s="3">
        <v>28</v>
      </c>
      <c r="E29" s="3">
        <v>29</v>
      </c>
      <c r="F29" s="3">
        <v>26</v>
      </c>
      <c r="G29" s="3">
        <v>29</v>
      </c>
      <c r="H29" s="3">
        <v>30</v>
      </c>
      <c r="I29" s="3">
        <v>47</v>
      </c>
      <c r="J29" s="218">
        <v>28</v>
      </c>
      <c r="K29" s="264">
        <f>VLOOKUP(A29,'[1]District Growth'!$A:$J,5,FALSE)</f>
        <v>31</v>
      </c>
      <c r="L29" s="95">
        <f>VLOOKUP(A29,'[1]District Growth'!$A:$K,6,FALSE)</f>
        <v>32</v>
      </c>
      <c r="M29" s="3">
        <f t="shared" si="0"/>
        <v>1</v>
      </c>
      <c r="N29" s="219">
        <f t="shared" si="1"/>
        <v>3.2258064516129004E-2</v>
      </c>
    </row>
    <row r="30" spans="1:14" s="2" customFormat="1" ht="15" customHeight="1" x14ac:dyDescent="0.2">
      <c r="A30" s="19">
        <v>1787</v>
      </c>
      <c r="B30" s="135" t="s">
        <v>443</v>
      </c>
      <c r="C30" s="3">
        <v>63</v>
      </c>
      <c r="D30" s="3">
        <v>54</v>
      </c>
      <c r="E30" s="3">
        <v>53</v>
      </c>
      <c r="F30" s="3">
        <v>50</v>
      </c>
      <c r="G30" s="3">
        <v>53</v>
      </c>
      <c r="H30" s="3">
        <v>51</v>
      </c>
      <c r="I30" s="3">
        <v>43</v>
      </c>
      <c r="J30" s="218">
        <v>39</v>
      </c>
      <c r="K30" s="264">
        <f>VLOOKUP(A30,'[1]District Growth'!$A:$J,5,FALSE)</f>
        <v>33</v>
      </c>
      <c r="L30" s="95">
        <f>VLOOKUP(A30,'[1]District Growth'!$A:$K,6,FALSE)</f>
        <v>34</v>
      </c>
      <c r="M30" s="3">
        <f t="shared" si="0"/>
        <v>1</v>
      </c>
      <c r="N30" s="219">
        <f t="shared" si="1"/>
        <v>3.0303030303030276E-2</v>
      </c>
    </row>
    <row r="31" spans="1:14" s="2" customFormat="1" ht="15" customHeight="1" x14ac:dyDescent="0.2">
      <c r="A31" s="19">
        <v>1762</v>
      </c>
      <c r="B31" s="135" t="s">
        <v>417</v>
      </c>
      <c r="C31" s="3">
        <v>97</v>
      </c>
      <c r="D31" s="3">
        <v>84</v>
      </c>
      <c r="E31" s="3">
        <v>84</v>
      </c>
      <c r="F31" s="3">
        <v>87</v>
      </c>
      <c r="G31" s="3">
        <v>83</v>
      </c>
      <c r="H31" s="3">
        <v>76</v>
      </c>
      <c r="I31" s="3">
        <v>73</v>
      </c>
      <c r="J31" s="218">
        <v>69</v>
      </c>
      <c r="K31" s="264">
        <f>VLOOKUP(A31,'[1]District Growth'!$A:$J,5,FALSE)</f>
        <v>71</v>
      </c>
      <c r="L31" s="95">
        <f>VLOOKUP(A31,'[1]District Growth'!$A:$K,6,FALSE)</f>
        <v>73</v>
      </c>
      <c r="M31" s="3">
        <f t="shared" si="0"/>
        <v>2</v>
      </c>
      <c r="N31" s="219">
        <f t="shared" si="1"/>
        <v>2.8169014084507005E-2</v>
      </c>
    </row>
    <row r="32" spans="1:14" s="2" customFormat="1" ht="15" customHeight="1" x14ac:dyDescent="0.2">
      <c r="A32" s="19">
        <v>1779</v>
      </c>
      <c r="B32" s="135" t="s">
        <v>419</v>
      </c>
      <c r="C32" s="3">
        <v>88</v>
      </c>
      <c r="D32" s="3">
        <v>97</v>
      </c>
      <c r="E32" s="3">
        <v>96</v>
      </c>
      <c r="F32" s="3">
        <v>91</v>
      </c>
      <c r="G32" s="3">
        <v>99</v>
      </c>
      <c r="H32" s="3">
        <v>106</v>
      </c>
      <c r="I32" s="3">
        <v>93</v>
      </c>
      <c r="J32" s="218">
        <v>78</v>
      </c>
      <c r="K32" s="264">
        <f>VLOOKUP(A32,'[1]District Growth'!$A:$J,5,FALSE)</f>
        <v>72</v>
      </c>
      <c r="L32" s="95">
        <f>VLOOKUP(A32,'[1]District Growth'!$A:$K,6,FALSE)</f>
        <v>74</v>
      </c>
      <c r="M32" s="3">
        <f t="shared" si="0"/>
        <v>2</v>
      </c>
      <c r="N32" s="219">
        <f t="shared" si="1"/>
        <v>2.7777777777777679E-2</v>
      </c>
    </row>
    <row r="33" spans="1:14" s="2" customFormat="1" ht="15" customHeight="1" x14ac:dyDescent="0.2">
      <c r="A33" s="19">
        <v>1788</v>
      </c>
      <c r="B33" s="136" t="s">
        <v>385</v>
      </c>
      <c r="C33" s="3">
        <v>24</v>
      </c>
      <c r="D33" s="3">
        <v>27</v>
      </c>
      <c r="E33" s="3">
        <v>23</v>
      </c>
      <c r="F33" s="3">
        <v>17</v>
      </c>
      <c r="G33" s="3">
        <v>19</v>
      </c>
      <c r="H33" s="3">
        <v>18</v>
      </c>
      <c r="I33" s="3">
        <v>18</v>
      </c>
      <c r="J33" s="218">
        <v>19</v>
      </c>
      <c r="K33" s="264">
        <f>VLOOKUP(A33,'[1]District Growth'!$A:$J,5,FALSE)</f>
        <v>18</v>
      </c>
      <c r="L33" s="95">
        <f>VLOOKUP(A33,'[1]District Growth'!$A:$K,6,FALSE)</f>
        <v>18</v>
      </c>
      <c r="M33" s="3">
        <f t="shared" si="0"/>
        <v>0</v>
      </c>
      <c r="N33" s="219">
        <f t="shared" si="1"/>
        <v>0</v>
      </c>
    </row>
    <row r="34" spans="1:14" s="2" customFormat="1" ht="15" customHeight="1" x14ac:dyDescent="0.2">
      <c r="A34" s="19">
        <v>1813</v>
      </c>
      <c r="B34" s="137" t="s">
        <v>437</v>
      </c>
      <c r="C34" s="3">
        <v>64</v>
      </c>
      <c r="D34" s="3">
        <v>60</v>
      </c>
      <c r="E34" s="3">
        <v>59</v>
      </c>
      <c r="F34" s="3">
        <v>62</v>
      </c>
      <c r="G34" s="3">
        <v>59</v>
      </c>
      <c r="H34" s="3">
        <v>54</v>
      </c>
      <c r="I34" s="3">
        <v>45</v>
      </c>
      <c r="J34" s="218">
        <v>49</v>
      </c>
      <c r="K34" s="264">
        <f>VLOOKUP(A34,'[1]District Growth'!$A:$J,5,FALSE)</f>
        <v>43</v>
      </c>
      <c r="L34" s="95">
        <f>VLOOKUP(A34,'[1]District Growth'!$A:$K,6,FALSE)</f>
        <v>43</v>
      </c>
      <c r="M34" s="3">
        <f t="shared" si="0"/>
        <v>0</v>
      </c>
      <c r="N34" s="219">
        <f t="shared" si="1"/>
        <v>0</v>
      </c>
    </row>
    <row r="35" spans="1:14" s="2" customFormat="1" ht="15" customHeight="1" x14ac:dyDescent="0.2">
      <c r="A35" s="19">
        <v>1764</v>
      </c>
      <c r="B35" s="137" t="s">
        <v>421</v>
      </c>
      <c r="C35" s="3">
        <v>38</v>
      </c>
      <c r="D35" s="3">
        <v>33</v>
      </c>
      <c r="E35" s="3">
        <v>30</v>
      </c>
      <c r="F35" s="3">
        <v>30</v>
      </c>
      <c r="G35" s="3">
        <v>31</v>
      </c>
      <c r="H35" s="3">
        <v>33</v>
      </c>
      <c r="I35" s="3">
        <v>33</v>
      </c>
      <c r="J35" s="218">
        <v>31</v>
      </c>
      <c r="K35" s="264">
        <f>VLOOKUP(A35,'[1]District Growth'!$A:$J,5,FALSE)</f>
        <v>30</v>
      </c>
      <c r="L35" s="95">
        <f>VLOOKUP(A35,'[1]District Growth'!$A:$K,6,FALSE)</f>
        <v>30</v>
      </c>
      <c r="M35" s="3">
        <f t="shared" ref="M35:M66" si="2">L35-K35</f>
        <v>0</v>
      </c>
      <c r="N35" s="219">
        <f t="shared" ref="N35:N66" si="3">(L35/K35)-1</f>
        <v>0</v>
      </c>
    </row>
    <row r="36" spans="1:14" s="2" customFormat="1" ht="15" customHeight="1" x14ac:dyDescent="0.2">
      <c r="A36" s="19">
        <v>1767</v>
      </c>
      <c r="B36" s="137" t="s">
        <v>420</v>
      </c>
      <c r="C36" s="3">
        <v>31</v>
      </c>
      <c r="D36" s="3">
        <v>29</v>
      </c>
      <c r="E36" s="3">
        <v>31</v>
      </c>
      <c r="F36" s="3">
        <v>34</v>
      </c>
      <c r="G36" s="3">
        <v>39</v>
      </c>
      <c r="H36" s="3">
        <v>42</v>
      </c>
      <c r="I36" s="3">
        <v>41</v>
      </c>
      <c r="J36" s="218">
        <v>37</v>
      </c>
      <c r="K36" s="264">
        <f>VLOOKUP(A36,'[1]District Growth'!$A:$J,5,FALSE)</f>
        <v>34</v>
      </c>
      <c r="L36" s="95">
        <f>VLOOKUP(A36,'[1]District Growth'!$A:$K,6,FALSE)</f>
        <v>34</v>
      </c>
      <c r="M36" s="3">
        <f t="shared" si="2"/>
        <v>0</v>
      </c>
      <c r="N36" s="219">
        <f t="shared" si="3"/>
        <v>0</v>
      </c>
    </row>
    <row r="37" spans="1:14" s="2" customFormat="1" ht="15" customHeight="1" x14ac:dyDescent="0.2">
      <c r="A37" s="19">
        <v>1772</v>
      </c>
      <c r="B37" s="137" t="s">
        <v>422</v>
      </c>
      <c r="C37" s="3">
        <v>40</v>
      </c>
      <c r="D37" s="3">
        <v>42</v>
      </c>
      <c r="E37" s="3">
        <v>36</v>
      </c>
      <c r="F37" s="3">
        <v>42</v>
      </c>
      <c r="G37" s="3">
        <v>44</v>
      </c>
      <c r="H37" s="3">
        <v>40</v>
      </c>
      <c r="I37" s="3">
        <v>31</v>
      </c>
      <c r="J37" s="218">
        <v>30</v>
      </c>
      <c r="K37" s="264">
        <f>VLOOKUP(A37,'[1]District Growth'!$A:$J,5,FALSE)</f>
        <v>29</v>
      </c>
      <c r="L37" s="95">
        <f>VLOOKUP(A37,'[1]District Growth'!$A:$K,6,FALSE)</f>
        <v>29</v>
      </c>
      <c r="M37" s="3">
        <f t="shared" si="2"/>
        <v>0</v>
      </c>
      <c r="N37" s="219">
        <f t="shared" si="3"/>
        <v>0</v>
      </c>
    </row>
    <row r="38" spans="1:14" s="2" customFormat="1" ht="15" customHeight="1" x14ac:dyDescent="0.2">
      <c r="A38" s="19">
        <v>1774</v>
      </c>
      <c r="B38" s="137" t="s">
        <v>396</v>
      </c>
      <c r="C38" s="3">
        <v>11</v>
      </c>
      <c r="D38" s="3">
        <v>15</v>
      </c>
      <c r="E38" s="3">
        <v>14</v>
      </c>
      <c r="F38" s="3">
        <v>14</v>
      </c>
      <c r="G38" s="3">
        <v>17</v>
      </c>
      <c r="H38" s="3">
        <v>16</v>
      </c>
      <c r="I38" s="3">
        <v>17</v>
      </c>
      <c r="J38" s="218">
        <v>17</v>
      </c>
      <c r="K38" s="264">
        <f>VLOOKUP(A38,'[1]District Growth'!$A:$J,5,FALSE)</f>
        <v>17</v>
      </c>
      <c r="L38" s="95">
        <f>VLOOKUP(A38,'[1]District Growth'!$A:$K,6,FALSE)</f>
        <v>17</v>
      </c>
      <c r="M38" s="3">
        <f t="shared" si="2"/>
        <v>0</v>
      </c>
      <c r="N38" s="219">
        <f t="shared" si="3"/>
        <v>0</v>
      </c>
    </row>
    <row r="39" spans="1:14" s="2" customFormat="1" ht="15" customHeight="1" x14ac:dyDescent="0.2">
      <c r="A39" s="19">
        <v>1776</v>
      </c>
      <c r="B39" s="137" t="s">
        <v>407</v>
      </c>
      <c r="C39" s="3">
        <v>9</v>
      </c>
      <c r="D39" s="3">
        <v>10</v>
      </c>
      <c r="E39" s="3">
        <v>10</v>
      </c>
      <c r="F39" s="3">
        <v>10</v>
      </c>
      <c r="G39" s="3">
        <v>12</v>
      </c>
      <c r="H39" s="3">
        <v>10</v>
      </c>
      <c r="I39" s="3">
        <v>10</v>
      </c>
      <c r="J39" s="218">
        <v>10</v>
      </c>
      <c r="K39" s="264">
        <f>VLOOKUP(A39,'[1]District Growth'!$A:$J,5,FALSE)</f>
        <v>10</v>
      </c>
      <c r="L39" s="95">
        <f>VLOOKUP(A39,'[1]District Growth'!$A:$K,6,FALSE)</f>
        <v>10</v>
      </c>
      <c r="M39" s="3">
        <f t="shared" si="2"/>
        <v>0</v>
      </c>
      <c r="N39" s="219">
        <f t="shared" si="3"/>
        <v>0</v>
      </c>
    </row>
    <row r="40" spans="1:14" s="2" customFormat="1" ht="15" customHeight="1" x14ac:dyDescent="0.2">
      <c r="A40" s="19">
        <v>1777</v>
      </c>
      <c r="B40" s="137" t="s">
        <v>409</v>
      </c>
      <c r="C40" s="3">
        <v>13</v>
      </c>
      <c r="D40" s="3">
        <v>10</v>
      </c>
      <c r="E40" s="3">
        <v>11</v>
      </c>
      <c r="F40" s="3">
        <v>9</v>
      </c>
      <c r="G40" s="3">
        <v>10</v>
      </c>
      <c r="H40" s="3">
        <v>12</v>
      </c>
      <c r="I40" s="3">
        <v>12</v>
      </c>
      <c r="J40" s="218">
        <v>14</v>
      </c>
      <c r="K40" s="264">
        <f>VLOOKUP(A40,'[1]District Growth'!$A:$J,5,FALSE)</f>
        <v>14</v>
      </c>
      <c r="L40" s="95">
        <f>VLOOKUP(A40,'[1]District Growth'!$A:$K,6,FALSE)</f>
        <v>14</v>
      </c>
      <c r="M40" s="3">
        <f t="shared" si="2"/>
        <v>0</v>
      </c>
      <c r="N40" s="219">
        <f t="shared" si="3"/>
        <v>0</v>
      </c>
    </row>
    <row r="41" spans="1:14" s="2" customFormat="1" ht="15" customHeight="1" x14ac:dyDescent="0.2">
      <c r="A41" s="19">
        <v>1786</v>
      </c>
      <c r="B41" s="137" t="s">
        <v>441</v>
      </c>
      <c r="C41" s="3">
        <v>19</v>
      </c>
      <c r="D41" s="3">
        <v>21</v>
      </c>
      <c r="E41" s="3">
        <v>19</v>
      </c>
      <c r="F41" s="3">
        <v>17</v>
      </c>
      <c r="G41" s="3">
        <v>17</v>
      </c>
      <c r="H41" s="3">
        <v>18</v>
      </c>
      <c r="I41" s="3">
        <v>9</v>
      </c>
      <c r="J41" s="218">
        <v>12</v>
      </c>
      <c r="K41" s="264">
        <f>VLOOKUP(A41,'[1]District Growth'!$A:$J,5,FALSE)</f>
        <v>15</v>
      </c>
      <c r="L41" s="95">
        <f>VLOOKUP(A41,'[1]District Growth'!$A:$K,6,FALSE)</f>
        <v>15</v>
      </c>
      <c r="M41" s="3">
        <f t="shared" si="2"/>
        <v>0</v>
      </c>
      <c r="N41" s="219">
        <f t="shared" si="3"/>
        <v>0</v>
      </c>
    </row>
    <row r="42" spans="1:14" s="2" customFormat="1" ht="15" customHeight="1" x14ac:dyDescent="0.2">
      <c r="A42" s="19">
        <v>1790</v>
      </c>
      <c r="B42" s="137" t="s">
        <v>423</v>
      </c>
      <c r="C42" s="3">
        <v>99</v>
      </c>
      <c r="D42" s="3">
        <v>95</v>
      </c>
      <c r="E42" s="3">
        <v>92</v>
      </c>
      <c r="F42" s="3">
        <v>104</v>
      </c>
      <c r="G42" s="3">
        <v>87</v>
      </c>
      <c r="H42" s="3">
        <v>100</v>
      </c>
      <c r="I42" s="3">
        <v>106</v>
      </c>
      <c r="J42" s="218">
        <v>86</v>
      </c>
      <c r="K42" s="264">
        <f>VLOOKUP(A42,'[1]District Growth'!$A:$J,5,FALSE)</f>
        <v>81</v>
      </c>
      <c r="L42" s="95">
        <f>VLOOKUP(A42,'[1]District Growth'!$A:$K,6,FALSE)</f>
        <v>81</v>
      </c>
      <c r="M42" s="3">
        <f t="shared" si="2"/>
        <v>0</v>
      </c>
      <c r="N42" s="219">
        <f t="shared" si="3"/>
        <v>0</v>
      </c>
    </row>
    <row r="43" spans="1:14" s="2" customFormat="1" ht="15" customHeight="1" x14ac:dyDescent="0.2">
      <c r="A43" s="19">
        <v>1794</v>
      </c>
      <c r="B43" s="137" t="s">
        <v>431</v>
      </c>
      <c r="C43" s="3">
        <v>35</v>
      </c>
      <c r="D43" s="3">
        <v>29</v>
      </c>
      <c r="E43" s="3">
        <v>18</v>
      </c>
      <c r="F43" s="3">
        <v>17</v>
      </c>
      <c r="G43" s="3">
        <v>20</v>
      </c>
      <c r="H43" s="3">
        <v>20</v>
      </c>
      <c r="I43" s="3">
        <v>23</v>
      </c>
      <c r="J43" s="218">
        <v>19</v>
      </c>
      <c r="K43" s="264">
        <f>VLOOKUP(A43,'[1]District Growth'!$A:$J,5,FALSE)</f>
        <v>18</v>
      </c>
      <c r="L43" s="95">
        <f>VLOOKUP(A43,'[1]District Growth'!$A:$K,6,FALSE)</f>
        <v>18</v>
      </c>
      <c r="M43" s="3">
        <f t="shared" si="2"/>
        <v>0</v>
      </c>
      <c r="N43" s="219">
        <f t="shared" si="3"/>
        <v>0</v>
      </c>
    </row>
    <row r="44" spans="1:14" s="2" customFormat="1" ht="15" customHeight="1" x14ac:dyDescent="0.2">
      <c r="A44" s="19">
        <v>1797</v>
      </c>
      <c r="B44" s="137" t="s">
        <v>413</v>
      </c>
      <c r="C44" s="3">
        <v>14</v>
      </c>
      <c r="D44" s="3">
        <v>17</v>
      </c>
      <c r="E44" s="3">
        <v>18</v>
      </c>
      <c r="F44" s="3">
        <v>19</v>
      </c>
      <c r="G44" s="3">
        <v>20</v>
      </c>
      <c r="H44" s="3">
        <v>24</v>
      </c>
      <c r="I44" s="3">
        <v>20</v>
      </c>
      <c r="J44" s="218">
        <v>19</v>
      </c>
      <c r="K44" s="264">
        <f>VLOOKUP(A44,'[1]District Growth'!$A:$J,5,FALSE)</f>
        <v>20</v>
      </c>
      <c r="L44" s="95">
        <f>VLOOKUP(A44,'[1]District Growth'!$A:$K,6,FALSE)</f>
        <v>20</v>
      </c>
      <c r="M44" s="3">
        <f t="shared" si="2"/>
        <v>0</v>
      </c>
      <c r="N44" s="219">
        <f t="shared" si="3"/>
        <v>0</v>
      </c>
    </row>
    <row r="45" spans="1:14" s="2" customFormat="1" ht="15" customHeight="1" x14ac:dyDescent="0.2">
      <c r="A45" s="19">
        <v>1799</v>
      </c>
      <c r="B45" s="136" t="s">
        <v>382</v>
      </c>
      <c r="C45" s="3">
        <v>12</v>
      </c>
      <c r="D45" s="3">
        <v>12</v>
      </c>
      <c r="E45" s="3">
        <v>12</v>
      </c>
      <c r="F45" s="3">
        <v>19</v>
      </c>
      <c r="G45" s="3">
        <v>17</v>
      </c>
      <c r="H45" s="3">
        <v>24</v>
      </c>
      <c r="I45" s="3">
        <v>23</v>
      </c>
      <c r="J45" s="218">
        <v>19</v>
      </c>
      <c r="K45" s="264">
        <f>VLOOKUP(A45,'[1]District Growth'!$A:$J,5,FALSE)</f>
        <v>21</v>
      </c>
      <c r="L45" s="95">
        <f>VLOOKUP(A45,'[1]District Growth'!$A:$K,6,FALSE)</f>
        <v>21</v>
      </c>
      <c r="M45" s="3">
        <f t="shared" si="2"/>
        <v>0</v>
      </c>
      <c r="N45" s="219">
        <f t="shared" si="3"/>
        <v>0</v>
      </c>
    </row>
    <row r="46" spans="1:14" s="2" customFormat="1" ht="15" customHeight="1" x14ac:dyDescent="0.2">
      <c r="A46" s="19">
        <v>1802</v>
      </c>
      <c r="B46" s="137" t="s">
        <v>447</v>
      </c>
      <c r="C46" s="3">
        <v>11</v>
      </c>
      <c r="D46" s="3">
        <v>11</v>
      </c>
      <c r="E46" s="3">
        <v>10</v>
      </c>
      <c r="F46" s="3">
        <v>12</v>
      </c>
      <c r="G46" s="3">
        <v>12</v>
      </c>
      <c r="H46" s="3">
        <v>12</v>
      </c>
      <c r="I46" s="3">
        <v>12</v>
      </c>
      <c r="J46" s="218">
        <v>12</v>
      </c>
      <c r="K46" s="264">
        <f>VLOOKUP(A46,'[1]District Growth'!$A:$J,5,FALSE)</f>
        <v>12</v>
      </c>
      <c r="L46" s="95">
        <f>VLOOKUP(A46,'[1]District Growth'!$A:$K,6,FALSE)</f>
        <v>12</v>
      </c>
      <c r="M46" s="3">
        <f t="shared" si="2"/>
        <v>0</v>
      </c>
      <c r="N46" s="219">
        <f t="shared" si="3"/>
        <v>0</v>
      </c>
    </row>
    <row r="47" spans="1:14" s="2" customFormat="1" ht="15" customHeight="1" x14ac:dyDescent="0.2">
      <c r="A47" s="19">
        <v>1809</v>
      </c>
      <c r="B47" s="137" t="s">
        <v>415</v>
      </c>
      <c r="C47" s="3">
        <v>29</v>
      </c>
      <c r="D47" s="3">
        <v>24</v>
      </c>
      <c r="E47" s="3">
        <v>24</v>
      </c>
      <c r="F47" s="3">
        <v>25</v>
      </c>
      <c r="G47" s="3">
        <v>25</v>
      </c>
      <c r="H47" s="3">
        <v>23</v>
      </c>
      <c r="I47" s="3">
        <v>18</v>
      </c>
      <c r="J47" s="218">
        <v>15</v>
      </c>
      <c r="K47" s="264">
        <f>VLOOKUP(A47,'[1]District Growth'!$A:$J,5,FALSE)</f>
        <v>11</v>
      </c>
      <c r="L47" s="95">
        <f>VLOOKUP(A47,'[1]District Growth'!$A:$K,6,FALSE)</f>
        <v>11</v>
      </c>
      <c r="M47" s="3">
        <f t="shared" si="2"/>
        <v>0</v>
      </c>
      <c r="N47" s="219">
        <f t="shared" si="3"/>
        <v>0</v>
      </c>
    </row>
    <row r="48" spans="1:14" s="2" customFormat="1" ht="15" customHeight="1" x14ac:dyDescent="0.2">
      <c r="A48" s="19">
        <v>1815</v>
      </c>
      <c r="B48" s="137" t="s">
        <v>433</v>
      </c>
      <c r="C48" s="3">
        <v>31</v>
      </c>
      <c r="D48" s="3">
        <v>27</v>
      </c>
      <c r="E48" s="3">
        <v>30</v>
      </c>
      <c r="F48" s="3">
        <v>26</v>
      </c>
      <c r="G48" s="3">
        <v>23</v>
      </c>
      <c r="H48" s="3">
        <v>21</v>
      </c>
      <c r="I48" s="3">
        <v>21</v>
      </c>
      <c r="J48" s="218">
        <v>18</v>
      </c>
      <c r="K48" s="264">
        <f>VLOOKUP(A48,'[1]District Growth'!$A:$J,5,FALSE)</f>
        <v>16</v>
      </c>
      <c r="L48" s="95">
        <f>VLOOKUP(A48,'[1]District Growth'!$A:$K,6,FALSE)</f>
        <v>16</v>
      </c>
      <c r="M48" s="3">
        <f t="shared" si="2"/>
        <v>0</v>
      </c>
      <c r="N48" s="219">
        <f t="shared" si="3"/>
        <v>0</v>
      </c>
    </row>
    <row r="49" spans="1:14" s="2" customFormat="1" ht="15" customHeight="1" x14ac:dyDescent="0.2">
      <c r="A49" s="19">
        <v>31630</v>
      </c>
      <c r="B49" s="137" t="s">
        <v>427</v>
      </c>
      <c r="C49" s="3">
        <v>11</v>
      </c>
      <c r="D49" s="3">
        <v>13</v>
      </c>
      <c r="E49" s="3">
        <v>11</v>
      </c>
      <c r="F49" s="3">
        <v>29</v>
      </c>
      <c r="G49" s="3">
        <v>19</v>
      </c>
      <c r="H49" s="3">
        <v>14</v>
      </c>
      <c r="I49" s="3">
        <v>19</v>
      </c>
      <c r="J49" s="218">
        <v>25</v>
      </c>
      <c r="K49" s="264">
        <f>VLOOKUP(A49,'[1]District Growth'!$A:$J,5,FALSE)</f>
        <v>27</v>
      </c>
      <c r="L49" s="95">
        <f>VLOOKUP(A49,'[1]District Growth'!$A:$K,6,FALSE)</f>
        <v>27</v>
      </c>
      <c r="M49" s="3">
        <f t="shared" si="2"/>
        <v>0</v>
      </c>
      <c r="N49" s="219">
        <f t="shared" si="3"/>
        <v>0</v>
      </c>
    </row>
    <row r="50" spans="1:14" s="2" customFormat="1" ht="15" customHeight="1" x14ac:dyDescent="0.2">
      <c r="A50" s="19">
        <v>84295</v>
      </c>
      <c r="B50" s="136" t="s">
        <v>381</v>
      </c>
      <c r="C50" s="3"/>
      <c r="D50" s="3">
        <v>31</v>
      </c>
      <c r="E50" s="3">
        <v>31</v>
      </c>
      <c r="F50" s="3">
        <v>36</v>
      </c>
      <c r="G50" s="3">
        <v>34</v>
      </c>
      <c r="H50" s="3">
        <v>31</v>
      </c>
      <c r="I50" s="3">
        <v>22</v>
      </c>
      <c r="J50" s="218">
        <v>17</v>
      </c>
      <c r="K50" s="264">
        <f>VLOOKUP(A50,'[1]District Growth'!$A:$J,5,FALSE)</f>
        <v>18</v>
      </c>
      <c r="L50" s="95">
        <f>VLOOKUP(A50,'[1]District Growth'!$A:$K,6,FALSE)</f>
        <v>18</v>
      </c>
      <c r="M50" s="3">
        <f t="shared" si="2"/>
        <v>0</v>
      </c>
      <c r="N50" s="219">
        <f t="shared" si="3"/>
        <v>0</v>
      </c>
    </row>
    <row r="51" spans="1:14" s="2" customFormat="1" ht="15" customHeight="1" x14ac:dyDescent="0.2">
      <c r="A51" s="19">
        <v>88314</v>
      </c>
      <c r="B51" s="137" t="s">
        <v>418</v>
      </c>
      <c r="C51" s="3"/>
      <c r="D51" s="3"/>
      <c r="E51" s="3"/>
      <c r="F51" s="3"/>
      <c r="G51" s="3"/>
      <c r="H51" s="3"/>
      <c r="I51" s="3">
        <v>42</v>
      </c>
      <c r="J51" s="218">
        <v>42</v>
      </c>
      <c r="K51" s="264">
        <f>VLOOKUP(A51,'[1]District Growth'!$A:$J,5,FALSE)</f>
        <v>41</v>
      </c>
      <c r="L51" s="95">
        <f>VLOOKUP(A51,'[1]District Growth'!$A:$K,6,FALSE)</f>
        <v>41</v>
      </c>
      <c r="M51" s="3">
        <f t="shared" si="2"/>
        <v>0</v>
      </c>
      <c r="N51" s="219">
        <f t="shared" si="3"/>
        <v>0</v>
      </c>
    </row>
    <row r="52" spans="1:14" s="2" customFormat="1" ht="15" customHeight="1" x14ac:dyDescent="0.2">
      <c r="A52" s="19">
        <v>81440</v>
      </c>
      <c r="B52" s="136" t="s">
        <v>383</v>
      </c>
      <c r="C52" s="3">
        <v>29</v>
      </c>
      <c r="D52" s="3">
        <v>30</v>
      </c>
      <c r="E52" s="3">
        <v>20</v>
      </c>
      <c r="F52" s="3">
        <v>21</v>
      </c>
      <c r="G52" s="3">
        <v>22</v>
      </c>
      <c r="H52" s="3">
        <v>25</v>
      </c>
      <c r="I52" s="3">
        <v>27</v>
      </c>
      <c r="J52" s="218">
        <v>23</v>
      </c>
      <c r="K52" s="264">
        <f>VLOOKUP(A52,'[1]District Growth'!$A:$J,5,FALSE)</f>
        <v>26</v>
      </c>
      <c r="L52" s="95">
        <f>VLOOKUP(A52,'[1]District Growth'!$A:$K,6,FALSE)</f>
        <v>26</v>
      </c>
      <c r="M52" s="3">
        <f t="shared" si="2"/>
        <v>0</v>
      </c>
      <c r="N52" s="219">
        <f t="shared" si="3"/>
        <v>0</v>
      </c>
    </row>
    <row r="53" spans="1:14" s="2" customFormat="1" ht="15" customHeight="1" x14ac:dyDescent="0.2">
      <c r="A53" s="19">
        <v>82971</v>
      </c>
      <c r="B53" s="137" t="s">
        <v>429</v>
      </c>
      <c r="C53" s="3">
        <v>26</v>
      </c>
      <c r="D53" s="3">
        <v>27</v>
      </c>
      <c r="E53" s="3">
        <v>28</v>
      </c>
      <c r="F53" s="3">
        <v>26</v>
      </c>
      <c r="G53" s="3">
        <v>26</v>
      </c>
      <c r="H53" s="3">
        <v>22</v>
      </c>
      <c r="I53" s="3">
        <v>22</v>
      </c>
      <c r="J53" s="218">
        <v>21</v>
      </c>
      <c r="K53" s="264">
        <f>VLOOKUP(A53,'[1]District Growth'!$A:$J,5,FALSE)</f>
        <v>20</v>
      </c>
      <c r="L53" s="95">
        <f>VLOOKUP(A53,'[1]District Growth'!$A:$K,6,FALSE)</f>
        <v>20</v>
      </c>
      <c r="M53" s="3">
        <f t="shared" si="2"/>
        <v>0</v>
      </c>
      <c r="N53" s="219">
        <f t="shared" si="3"/>
        <v>0</v>
      </c>
    </row>
    <row r="54" spans="1:14" s="2" customFormat="1" ht="15" customHeight="1" x14ac:dyDescent="0.2">
      <c r="A54" s="19">
        <v>1814</v>
      </c>
      <c r="B54" s="138" t="s">
        <v>436</v>
      </c>
      <c r="C54" s="3">
        <v>81</v>
      </c>
      <c r="D54" s="3">
        <v>81</v>
      </c>
      <c r="E54" s="3">
        <v>79</v>
      </c>
      <c r="F54" s="3">
        <v>81</v>
      </c>
      <c r="G54" s="3">
        <v>81</v>
      </c>
      <c r="H54" s="3">
        <v>76</v>
      </c>
      <c r="I54" s="3">
        <v>79</v>
      </c>
      <c r="J54" s="218">
        <v>82</v>
      </c>
      <c r="K54" s="264">
        <f>VLOOKUP(A54,'[1]District Growth'!$A:$J,5,FALSE)</f>
        <v>78</v>
      </c>
      <c r="L54" s="95">
        <f>VLOOKUP(A54,'[1]District Growth'!$A:$K,6,FALSE)</f>
        <v>77</v>
      </c>
      <c r="M54" s="3">
        <f t="shared" si="2"/>
        <v>-1</v>
      </c>
      <c r="N54" s="219">
        <f t="shared" si="3"/>
        <v>-1.2820512820512775E-2</v>
      </c>
    </row>
    <row r="55" spans="1:14" s="2" customFormat="1" ht="15" customHeight="1" x14ac:dyDescent="0.2">
      <c r="A55" s="19">
        <v>1812</v>
      </c>
      <c r="B55" s="138" t="s">
        <v>401</v>
      </c>
      <c r="C55" s="3">
        <v>107</v>
      </c>
      <c r="D55" s="3">
        <v>98</v>
      </c>
      <c r="E55" s="3">
        <v>80</v>
      </c>
      <c r="F55" s="3">
        <v>79</v>
      </c>
      <c r="G55" s="3">
        <v>87</v>
      </c>
      <c r="H55" s="3">
        <v>86</v>
      </c>
      <c r="I55" s="3">
        <v>80</v>
      </c>
      <c r="J55" s="218">
        <v>80</v>
      </c>
      <c r="K55" s="264">
        <f>VLOOKUP(A55,'[1]District Growth'!$A:$J,5,FALSE)</f>
        <v>77</v>
      </c>
      <c r="L55" s="95">
        <f>VLOOKUP(A55,'[1]District Growth'!$A:$K,6,FALSE)</f>
        <v>76</v>
      </c>
      <c r="M55" s="3">
        <f t="shared" si="2"/>
        <v>-1</v>
      </c>
      <c r="N55" s="219">
        <f t="shared" si="3"/>
        <v>-1.2987012987012991E-2</v>
      </c>
    </row>
    <row r="56" spans="1:14" s="2" customFormat="1" ht="15" customHeight="1" x14ac:dyDescent="0.2">
      <c r="A56" s="19">
        <v>1775</v>
      </c>
      <c r="B56" s="138" t="s">
        <v>428</v>
      </c>
      <c r="C56" s="3">
        <v>78</v>
      </c>
      <c r="D56" s="3">
        <v>67</v>
      </c>
      <c r="E56" s="3">
        <v>68</v>
      </c>
      <c r="F56" s="3">
        <v>62</v>
      </c>
      <c r="G56" s="3">
        <v>64</v>
      </c>
      <c r="H56" s="3">
        <v>64</v>
      </c>
      <c r="I56" s="3">
        <v>69</v>
      </c>
      <c r="J56" s="218">
        <v>71</v>
      </c>
      <c r="K56" s="264">
        <f>VLOOKUP(A56,'[1]District Growth'!$A:$J,5,FALSE)</f>
        <v>62</v>
      </c>
      <c r="L56" s="95">
        <f>VLOOKUP(A56,'[1]District Growth'!$A:$K,6,FALSE)</f>
        <v>61</v>
      </c>
      <c r="M56" s="3">
        <f t="shared" si="2"/>
        <v>-1</v>
      </c>
      <c r="N56" s="219">
        <f t="shared" si="3"/>
        <v>-1.6129032258064502E-2</v>
      </c>
    </row>
    <row r="57" spans="1:14" s="2" customFormat="1" ht="15" customHeight="1" x14ac:dyDescent="0.2">
      <c r="A57" s="19">
        <v>1766</v>
      </c>
      <c r="B57" s="138" t="s">
        <v>405</v>
      </c>
      <c r="C57" s="3">
        <v>34</v>
      </c>
      <c r="D57" s="3">
        <v>37</v>
      </c>
      <c r="E57" s="3">
        <v>41</v>
      </c>
      <c r="F57" s="3">
        <v>45</v>
      </c>
      <c r="G57" s="3">
        <v>44</v>
      </c>
      <c r="H57" s="3">
        <v>36</v>
      </c>
      <c r="I57" s="3">
        <v>35</v>
      </c>
      <c r="J57" s="218">
        <v>31</v>
      </c>
      <c r="K57" s="264">
        <f>VLOOKUP(A57,'[1]District Growth'!$A:$J,5,FALSE)</f>
        <v>34</v>
      </c>
      <c r="L57" s="95">
        <f>VLOOKUP(A57,'[1]District Growth'!$A:$K,6,FALSE)</f>
        <v>33</v>
      </c>
      <c r="M57" s="3">
        <f t="shared" si="2"/>
        <v>-1</v>
      </c>
      <c r="N57" s="219">
        <f t="shared" si="3"/>
        <v>-2.9411764705882359E-2</v>
      </c>
    </row>
    <row r="58" spans="1:14" s="2" customFormat="1" ht="15" customHeight="1" x14ac:dyDescent="0.2">
      <c r="A58" s="19">
        <v>1789</v>
      </c>
      <c r="B58" s="138" t="s">
        <v>449</v>
      </c>
      <c r="C58" s="3">
        <v>47</v>
      </c>
      <c r="D58" s="3">
        <v>45</v>
      </c>
      <c r="E58" s="3">
        <v>50</v>
      </c>
      <c r="F58" s="3">
        <v>56</v>
      </c>
      <c r="G58" s="3">
        <v>53</v>
      </c>
      <c r="H58" s="3">
        <v>48</v>
      </c>
      <c r="I58" s="3">
        <v>48</v>
      </c>
      <c r="J58" s="218">
        <v>48</v>
      </c>
      <c r="K58" s="264">
        <f>VLOOKUP(A58,'[1]District Growth'!$A:$J,5,FALSE)</f>
        <v>31</v>
      </c>
      <c r="L58" s="95">
        <f>VLOOKUP(A58,'[1]District Growth'!$A:$K,6,FALSE)</f>
        <v>30</v>
      </c>
      <c r="M58" s="3">
        <f t="shared" si="2"/>
        <v>-1</v>
      </c>
      <c r="N58" s="219">
        <f t="shared" si="3"/>
        <v>-3.2258064516129004E-2</v>
      </c>
    </row>
    <row r="59" spans="1:14" s="2" customFormat="1" ht="15" customHeight="1" x14ac:dyDescent="0.2">
      <c r="A59" s="19">
        <v>22287</v>
      </c>
      <c r="B59" s="138" t="s">
        <v>426</v>
      </c>
      <c r="C59" s="3">
        <v>18</v>
      </c>
      <c r="D59" s="3">
        <v>22</v>
      </c>
      <c r="E59" s="3">
        <v>29</v>
      </c>
      <c r="F59" s="3">
        <v>31</v>
      </c>
      <c r="G59" s="3">
        <v>36</v>
      </c>
      <c r="H59" s="3">
        <v>32</v>
      </c>
      <c r="I59" s="3">
        <v>30</v>
      </c>
      <c r="J59" s="218">
        <v>26</v>
      </c>
      <c r="K59" s="264">
        <f>VLOOKUP(A59,'[1]District Growth'!$A:$J,5,FALSE)</f>
        <v>25</v>
      </c>
      <c r="L59" s="95">
        <f>VLOOKUP(A59,'[1]District Growth'!$A:$K,6,FALSE)</f>
        <v>24</v>
      </c>
      <c r="M59" s="3">
        <f t="shared" si="2"/>
        <v>-1</v>
      </c>
      <c r="N59" s="219">
        <f t="shared" si="3"/>
        <v>-4.0000000000000036E-2</v>
      </c>
    </row>
    <row r="60" spans="1:14" s="2" customFormat="1" ht="15" customHeight="1" x14ac:dyDescent="0.2">
      <c r="A60" s="19">
        <v>1785</v>
      </c>
      <c r="B60" s="138" t="s">
        <v>444</v>
      </c>
      <c r="C60" s="3">
        <v>35</v>
      </c>
      <c r="D60" s="3">
        <v>35</v>
      </c>
      <c r="E60" s="3">
        <v>38</v>
      </c>
      <c r="F60" s="3">
        <v>39</v>
      </c>
      <c r="G60" s="3">
        <v>30</v>
      </c>
      <c r="H60" s="3">
        <v>28</v>
      </c>
      <c r="I60" s="3">
        <v>28</v>
      </c>
      <c r="J60" s="218">
        <v>28</v>
      </c>
      <c r="K60" s="264">
        <f>VLOOKUP(A60,'[1]District Growth'!$A:$J,5,FALSE)</f>
        <v>24</v>
      </c>
      <c r="L60" s="95">
        <f>VLOOKUP(A60,'[1]District Growth'!$A:$K,6,FALSE)</f>
        <v>23</v>
      </c>
      <c r="M60" s="3">
        <f t="shared" si="2"/>
        <v>-1</v>
      </c>
      <c r="N60" s="219">
        <f t="shared" si="3"/>
        <v>-4.166666666666663E-2</v>
      </c>
    </row>
    <row r="61" spans="1:14" s="2" customFormat="1" ht="15" customHeight="1" x14ac:dyDescent="0.2">
      <c r="A61" s="19">
        <v>1810</v>
      </c>
      <c r="B61" s="138" t="s">
        <v>439</v>
      </c>
      <c r="C61" s="3">
        <v>23</v>
      </c>
      <c r="D61" s="3">
        <v>31</v>
      </c>
      <c r="E61" s="3">
        <v>36</v>
      </c>
      <c r="F61" s="3">
        <v>36</v>
      </c>
      <c r="G61" s="3">
        <v>36</v>
      </c>
      <c r="H61" s="3">
        <v>35</v>
      </c>
      <c r="I61" s="3">
        <v>33</v>
      </c>
      <c r="J61" s="218">
        <v>25</v>
      </c>
      <c r="K61" s="264">
        <f>VLOOKUP(A61,'[1]District Growth'!$A:$J,5,FALSE)</f>
        <v>23</v>
      </c>
      <c r="L61" s="95">
        <f>VLOOKUP(A61,'[1]District Growth'!$A:$K,6,FALSE)</f>
        <v>22</v>
      </c>
      <c r="M61" s="3">
        <f t="shared" si="2"/>
        <v>-1</v>
      </c>
      <c r="N61" s="219">
        <f t="shared" si="3"/>
        <v>-4.3478260869565188E-2</v>
      </c>
    </row>
    <row r="62" spans="1:14" s="2" customFormat="1" ht="15" customHeight="1" x14ac:dyDescent="0.2">
      <c r="A62" s="19">
        <v>1796</v>
      </c>
      <c r="B62" s="138" t="s">
        <v>412</v>
      </c>
      <c r="C62" s="3">
        <v>23</v>
      </c>
      <c r="D62" s="3">
        <v>21</v>
      </c>
      <c r="E62" s="3">
        <v>19</v>
      </c>
      <c r="F62" s="3">
        <v>18</v>
      </c>
      <c r="G62" s="3">
        <v>20</v>
      </c>
      <c r="H62" s="3">
        <v>17</v>
      </c>
      <c r="I62" s="3">
        <v>16</v>
      </c>
      <c r="J62" s="218">
        <v>21</v>
      </c>
      <c r="K62" s="264">
        <f>VLOOKUP(A62,'[1]District Growth'!$A:$J,5,FALSE)</f>
        <v>20</v>
      </c>
      <c r="L62" s="95">
        <f>VLOOKUP(A62,'[1]District Growth'!$A:$K,6,FALSE)</f>
        <v>19</v>
      </c>
      <c r="M62" s="3">
        <f t="shared" si="2"/>
        <v>-1</v>
      </c>
      <c r="N62" s="219">
        <f t="shared" si="3"/>
        <v>-5.0000000000000044E-2</v>
      </c>
    </row>
    <row r="63" spans="1:14" s="2" customFormat="1" ht="15" customHeight="1" x14ac:dyDescent="0.2">
      <c r="A63" s="19">
        <v>21499</v>
      </c>
      <c r="B63" s="138" t="s">
        <v>432</v>
      </c>
      <c r="C63" s="3">
        <v>45</v>
      </c>
      <c r="D63" s="3">
        <v>48</v>
      </c>
      <c r="E63" s="3">
        <v>39</v>
      </c>
      <c r="F63" s="3">
        <v>43</v>
      </c>
      <c r="G63" s="3">
        <v>48</v>
      </c>
      <c r="H63" s="3">
        <v>46</v>
      </c>
      <c r="I63" s="3">
        <v>43</v>
      </c>
      <c r="J63" s="218">
        <v>37</v>
      </c>
      <c r="K63" s="264">
        <f>VLOOKUP(A63,'[1]District Growth'!$A:$J,5,FALSE)</f>
        <v>36</v>
      </c>
      <c r="L63" s="95">
        <f>VLOOKUP(A63,'[1]District Growth'!$A:$K,6,FALSE)</f>
        <v>34</v>
      </c>
      <c r="M63" s="3">
        <f t="shared" si="2"/>
        <v>-2</v>
      </c>
      <c r="N63" s="219">
        <f t="shared" si="3"/>
        <v>-5.555555555555558E-2</v>
      </c>
    </row>
    <row r="64" spans="1:14" s="2" customFormat="1" ht="15" customHeight="1" x14ac:dyDescent="0.2">
      <c r="A64" s="19">
        <v>1784</v>
      </c>
      <c r="B64" s="150" t="s">
        <v>380</v>
      </c>
      <c r="C64" s="3">
        <v>448</v>
      </c>
      <c r="D64" s="3">
        <v>435</v>
      </c>
      <c r="E64" s="3">
        <v>393</v>
      </c>
      <c r="F64" s="3">
        <v>397</v>
      </c>
      <c r="G64" s="3">
        <v>441</v>
      </c>
      <c r="H64" s="3">
        <v>422</v>
      </c>
      <c r="I64" s="3">
        <v>434</v>
      </c>
      <c r="J64" s="218">
        <v>212</v>
      </c>
      <c r="K64" s="264">
        <f>VLOOKUP(A64,'[1]District Growth'!$A:$J,5,FALSE)</f>
        <v>293</v>
      </c>
      <c r="L64" s="95">
        <f>VLOOKUP(A64,'[1]District Growth'!$A:$K,6,FALSE)</f>
        <v>276</v>
      </c>
      <c r="M64" s="3">
        <f t="shared" si="2"/>
        <v>-17</v>
      </c>
      <c r="N64" s="219">
        <f t="shared" si="3"/>
        <v>-5.8020477815699634E-2</v>
      </c>
    </row>
    <row r="65" spans="1:14" s="2" customFormat="1" ht="15" customHeight="1" x14ac:dyDescent="0.2">
      <c r="A65" s="19">
        <v>21735</v>
      </c>
      <c r="B65" s="150" t="s">
        <v>388</v>
      </c>
      <c r="C65" s="3">
        <v>32</v>
      </c>
      <c r="D65" s="3">
        <v>34</v>
      </c>
      <c r="E65" s="3">
        <v>44</v>
      </c>
      <c r="F65" s="3">
        <v>47</v>
      </c>
      <c r="G65" s="3">
        <v>46</v>
      </c>
      <c r="H65" s="3">
        <v>48</v>
      </c>
      <c r="I65" s="3">
        <v>51</v>
      </c>
      <c r="J65" s="218">
        <v>52</v>
      </c>
      <c r="K65" s="264">
        <f>VLOOKUP(A65,'[1]District Growth'!$A:$J,5,FALSE)</f>
        <v>63</v>
      </c>
      <c r="L65" s="95">
        <f>VLOOKUP(A65,'[1]District Growth'!$A:$K,6,FALSE)</f>
        <v>59</v>
      </c>
      <c r="M65" s="3">
        <f t="shared" si="2"/>
        <v>-4</v>
      </c>
      <c r="N65" s="219">
        <f t="shared" si="3"/>
        <v>-6.3492063492063489E-2</v>
      </c>
    </row>
    <row r="66" spans="1:14" s="2" customFormat="1" ht="15" customHeight="1" x14ac:dyDescent="0.2">
      <c r="A66" s="19">
        <v>25472</v>
      </c>
      <c r="B66" s="138" t="s">
        <v>435</v>
      </c>
      <c r="C66" s="3">
        <v>28</v>
      </c>
      <c r="D66" s="3">
        <v>31</v>
      </c>
      <c r="E66" s="3">
        <v>30</v>
      </c>
      <c r="F66" s="3">
        <v>28</v>
      </c>
      <c r="G66" s="3">
        <v>31</v>
      </c>
      <c r="H66" s="3">
        <v>28</v>
      </c>
      <c r="I66" s="3">
        <v>30</v>
      </c>
      <c r="J66" s="218">
        <v>33</v>
      </c>
      <c r="K66" s="264">
        <f>VLOOKUP(A66,'[1]District Growth'!$A:$J,5,FALSE)</f>
        <v>30</v>
      </c>
      <c r="L66" s="95">
        <f>VLOOKUP(A66,'[1]District Growth'!$A:$K,6,FALSE)</f>
        <v>28</v>
      </c>
      <c r="M66" s="3">
        <f t="shared" si="2"/>
        <v>-2</v>
      </c>
      <c r="N66" s="219">
        <f t="shared" si="3"/>
        <v>-6.6666666666666652E-2</v>
      </c>
    </row>
    <row r="67" spans="1:14" s="2" customFormat="1" ht="15" customHeight="1" x14ac:dyDescent="0.2">
      <c r="A67" s="19">
        <v>67514</v>
      </c>
      <c r="B67" s="150" t="s">
        <v>386</v>
      </c>
      <c r="C67" s="3">
        <v>16</v>
      </c>
      <c r="D67" s="3">
        <v>14</v>
      </c>
      <c r="E67" s="3">
        <v>13</v>
      </c>
      <c r="F67" s="3">
        <v>15</v>
      </c>
      <c r="G67" s="3">
        <v>20</v>
      </c>
      <c r="H67" s="3">
        <v>24</v>
      </c>
      <c r="I67" s="3">
        <v>24</v>
      </c>
      <c r="J67" s="218">
        <v>27</v>
      </c>
      <c r="K67" s="264">
        <f>VLOOKUP(A67,'[1]District Growth'!$A:$J,5,FALSE)</f>
        <v>30</v>
      </c>
      <c r="L67" s="95">
        <f>VLOOKUP(A67,'[1]District Growth'!$A:$K,6,FALSE)</f>
        <v>28</v>
      </c>
      <c r="M67" s="3">
        <f t="shared" ref="M67:M98" si="4">L67-K67</f>
        <v>-2</v>
      </c>
      <c r="N67" s="219">
        <f t="shared" ref="N67:N74" si="5">(L67/K67)-1</f>
        <v>-6.6666666666666652E-2</v>
      </c>
    </row>
    <row r="68" spans="1:14" s="2" customFormat="1" ht="15" customHeight="1" x14ac:dyDescent="0.2">
      <c r="A68" s="19">
        <v>69640</v>
      </c>
      <c r="B68" s="138" t="s">
        <v>414</v>
      </c>
      <c r="C68" s="3">
        <v>15</v>
      </c>
      <c r="D68" s="3">
        <v>16</v>
      </c>
      <c r="E68" s="3">
        <v>23</v>
      </c>
      <c r="F68" s="3">
        <v>22</v>
      </c>
      <c r="G68" s="3">
        <v>18</v>
      </c>
      <c r="H68" s="3">
        <v>17</v>
      </c>
      <c r="I68" s="3">
        <v>20</v>
      </c>
      <c r="J68" s="218">
        <v>26</v>
      </c>
      <c r="K68" s="264">
        <f>VLOOKUP(A68,'[1]District Growth'!$A:$J,5,FALSE)</f>
        <v>29</v>
      </c>
      <c r="L68" s="95">
        <f>VLOOKUP(A68,'[1]District Growth'!$A:$K,6,FALSE)</f>
        <v>27</v>
      </c>
      <c r="M68" s="3">
        <f t="shared" si="4"/>
        <v>-2</v>
      </c>
      <c r="N68" s="219">
        <f t="shared" si="5"/>
        <v>-6.8965517241379337E-2</v>
      </c>
    </row>
    <row r="69" spans="1:14" s="2" customFormat="1" ht="15" customHeight="1" x14ac:dyDescent="0.2">
      <c r="A69" s="19">
        <v>1769</v>
      </c>
      <c r="B69" s="138" t="s">
        <v>425</v>
      </c>
      <c r="C69" s="3">
        <v>25</v>
      </c>
      <c r="D69" s="3">
        <v>24</v>
      </c>
      <c r="E69" s="3">
        <v>24</v>
      </c>
      <c r="F69" s="3">
        <v>22</v>
      </c>
      <c r="G69" s="3">
        <v>22</v>
      </c>
      <c r="H69" s="3">
        <v>26</v>
      </c>
      <c r="I69" s="3">
        <v>31</v>
      </c>
      <c r="J69" s="218">
        <v>27</v>
      </c>
      <c r="K69" s="264">
        <f>VLOOKUP(A69,'[1]District Growth'!$A:$J,5,FALSE)</f>
        <v>26</v>
      </c>
      <c r="L69" s="95">
        <f>VLOOKUP(A69,'[1]District Growth'!$A:$K,6,FALSE)</f>
        <v>24</v>
      </c>
      <c r="M69" s="3">
        <f t="shared" si="4"/>
        <v>-2</v>
      </c>
      <c r="N69" s="219">
        <f t="shared" si="5"/>
        <v>-7.6923076923076872E-2</v>
      </c>
    </row>
    <row r="70" spans="1:14" s="2" customFormat="1" ht="15" customHeight="1" x14ac:dyDescent="0.2">
      <c r="A70" s="19">
        <v>24551</v>
      </c>
      <c r="B70" s="138" t="s">
        <v>403</v>
      </c>
      <c r="C70" s="3">
        <v>76</v>
      </c>
      <c r="D70" s="3">
        <v>72</v>
      </c>
      <c r="E70" s="3">
        <v>63</v>
      </c>
      <c r="F70" s="3">
        <v>63</v>
      </c>
      <c r="G70" s="3">
        <v>55</v>
      </c>
      <c r="H70" s="3">
        <v>51</v>
      </c>
      <c r="I70" s="3">
        <v>57</v>
      </c>
      <c r="J70" s="218">
        <v>53</v>
      </c>
      <c r="K70" s="264">
        <f>VLOOKUP(A70,'[1]District Growth'!$A:$J,5,FALSE)</f>
        <v>55</v>
      </c>
      <c r="L70" s="95">
        <f>VLOOKUP(A70,'[1]District Growth'!$A:$K,6,FALSE)</f>
        <v>49</v>
      </c>
      <c r="M70" s="3">
        <f t="shared" si="4"/>
        <v>-6</v>
      </c>
      <c r="N70" s="219">
        <f t="shared" si="5"/>
        <v>-0.10909090909090913</v>
      </c>
    </row>
    <row r="71" spans="1:14" s="2" customFormat="1" ht="15" customHeight="1" x14ac:dyDescent="0.2">
      <c r="A71" s="19">
        <v>1791</v>
      </c>
      <c r="B71" s="138" t="s">
        <v>411</v>
      </c>
      <c r="C71" s="3">
        <v>47</v>
      </c>
      <c r="D71" s="3">
        <v>48</v>
      </c>
      <c r="E71" s="3">
        <v>46</v>
      </c>
      <c r="F71" s="3">
        <v>44</v>
      </c>
      <c r="G71" s="3">
        <v>41</v>
      </c>
      <c r="H71" s="3">
        <v>35</v>
      </c>
      <c r="I71" s="3">
        <v>40</v>
      </c>
      <c r="J71" s="218">
        <v>56</v>
      </c>
      <c r="K71" s="264">
        <f>VLOOKUP(A71,'[1]District Growth'!$A:$J,5,FALSE)</f>
        <v>62</v>
      </c>
      <c r="L71" s="95">
        <f>VLOOKUP(A71,'[1]District Growth'!$A:$K,6,FALSE)</f>
        <v>55</v>
      </c>
      <c r="M71" s="3">
        <f t="shared" si="4"/>
        <v>-7</v>
      </c>
      <c r="N71" s="219">
        <f t="shared" si="5"/>
        <v>-0.11290322580645162</v>
      </c>
    </row>
    <row r="72" spans="1:14" s="2" customFormat="1" ht="15" customHeight="1" x14ac:dyDescent="0.2">
      <c r="A72" s="19">
        <v>1781</v>
      </c>
      <c r="B72" s="138" t="s">
        <v>410</v>
      </c>
      <c r="C72" s="3">
        <v>23</v>
      </c>
      <c r="D72" s="3">
        <v>23</v>
      </c>
      <c r="E72" s="3">
        <v>29</v>
      </c>
      <c r="F72" s="3">
        <v>30</v>
      </c>
      <c r="G72" s="3">
        <v>30</v>
      </c>
      <c r="H72" s="3">
        <v>29</v>
      </c>
      <c r="I72" s="3">
        <v>30</v>
      </c>
      <c r="J72" s="218">
        <v>30</v>
      </c>
      <c r="K72" s="264">
        <f>VLOOKUP(A72,'[1]District Growth'!$A:$J,5,FALSE)</f>
        <v>32</v>
      </c>
      <c r="L72" s="95">
        <f>VLOOKUP(A72,'[1]District Growth'!$A:$K,6,FALSE)</f>
        <v>28</v>
      </c>
      <c r="M72" s="3">
        <f t="shared" si="4"/>
        <v>-4</v>
      </c>
      <c r="N72" s="219">
        <f t="shared" si="5"/>
        <v>-0.125</v>
      </c>
    </row>
    <row r="73" spans="1:14" s="2" customFormat="1" ht="15" customHeight="1" x14ac:dyDescent="0.2">
      <c r="A73" s="19">
        <v>87449</v>
      </c>
      <c r="B73" s="138" t="s">
        <v>397</v>
      </c>
      <c r="C73" s="3"/>
      <c r="D73" s="3"/>
      <c r="E73" s="3"/>
      <c r="F73" s="3"/>
      <c r="G73" s="3">
        <v>0</v>
      </c>
      <c r="H73" s="3">
        <v>21</v>
      </c>
      <c r="I73" s="3">
        <v>21</v>
      </c>
      <c r="J73" s="221">
        <v>18</v>
      </c>
      <c r="K73" s="264">
        <f>VLOOKUP(A73,'[1]District Growth'!$A:$J,5,FALSE)</f>
        <v>23</v>
      </c>
      <c r="L73" s="95">
        <f>VLOOKUP(A73,'[1]District Growth'!$A:$K,6,FALSE)</f>
        <v>16</v>
      </c>
      <c r="M73" s="3">
        <f t="shared" si="4"/>
        <v>-7</v>
      </c>
      <c r="N73" s="219">
        <f t="shared" si="5"/>
        <v>-0.30434782608695654</v>
      </c>
    </row>
    <row r="74" spans="1:14" s="2" customFormat="1" ht="15" customHeight="1" x14ac:dyDescent="0.2">
      <c r="A74" s="19">
        <v>88881</v>
      </c>
      <c r="B74" s="138" t="s">
        <v>399</v>
      </c>
      <c r="C74" s="3"/>
      <c r="D74" s="3"/>
      <c r="E74" s="3"/>
      <c r="F74" s="3"/>
      <c r="G74" s="3"/>
      <c r="H74" s="3"/>
      <c r="I74" s="3"/>
      <c r="J74" s="221">
        <v>25</v>
      </c>
      <c r="K74" s="264">
        <f>VLOOKUP(A74,'[1]District Growth'!$A:$J,5,FALSE)</f>
        <v>19</v>
      </c>
      <c r="L74" s="95">
        <f>VLOOKUP(A74,'[1]District Growth'!$A:$K,6,FALSE)</f>
        <v>10</v>
      </c>
      <c r="M74" s="3">
        <f t="shared" si="4"/>
        <v>-9</v>
      </c>
      <c r="N74" s="219">
        <f t="shared" si="5"/>
        <v>-0.47368421052631582</v>
      </c>
    </row>
    <row r="75" spans="1:14" s="2" customFormat="1" ht="15" customHeight="1" x14ac:dyDescent="0.2">
      <c r="A75" s="64">
        <v>90369</v>
      </c>
      <c r="B75" s="190" t="s">
        <v>1530</v>
      </c>
      <c r="C75" s="3"/>
      <c r="D75" s="3"/>
      <c r="E75" s="3"/>
      <c r="F75" s="3"/>
      <c r="G75" s="3"/>
      <c r="H75" s="3"/>
      <c r="I75" s="3"/>
      <c r="J75" s="95"/>
      <c r="K75" s="264">
        <f>VLOOKUP(A75,'[1]District Growth'!$A:$J,5,FALSE)</f>
        <v>0</v>
      </c>
      <c r="L75" s="95">
        <f>VLOOKUP(A75,'[1]District Growth'!$A:$K,6,FALSE)</f>
        <v>31</v>
      </c>
      <c r="M75" s="3">
        <f t="shared" si="4"/>
        <v>31</v>
      </c>
      <c r="N75" s="219"/>
    </row>
    <row r="76" spans="1:14" s="2" customFormat="1" ht="15" customHeight="1" x14ac:dyDescent="0.2">
      <c r="B76" s="139" t="s">
        <v>451</v>
      </c>
      <c r="C76" s="3">
        <v>19</v>
      </c>
      <c r="D76" s="3">
        <v>15</v>
      </c>
      <c r="E76" s="3">
        <v>12</v>
      </c>
      <c r="F76" s="3">
        <v>10</v>
      </c>
      <c r="G76" s="3">
        <v>13</v>
      </c>
      <c r="H76" s="3">
        <v>13</v>
      </c>
      <c r="I76" s="3">
        <v>13</v>
      </c>
      <c r="J76" s="112"/>
      <c r="K76" s="126"/>
      <c r="L76" s="189"/>
      <c r="M76" s="126"/>
      <c r="N76" s="24"/>
    </row>
    <row r="77" spans="1:14" s="2" customFormat="1" ht="15" customHeight="1" x14ac:dyDescent="0.2">
      <c r="B77" s="139" t="s">
        <v>452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95">
        <v>0</v>
      </c>
      <c r="J77" s="95"/>
      <c r="K77" s="188"/>
      <c r="L77" s="188"/>
      <c r="M77" s="132"/>
      <c r="N77" s="24"/>
    </row>
    <row r="78" spans="1:14" s="2" customFormat="1" ht="15" customHeight="1" x14ac:dyDescent="0.2">
      <c r="B78" s="139" t="s">
        <v>453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95">
        <v>0</v>
      </c>
      <c r="J78" s="95"/>
      <c r="K78" s="188"/>
      <c r="L78" s="188"/>
      <c r="M78" s="132"/>
      <c r="N78" s="24"/>
    </row>
    <row r="79" spans="1:14" s="2" customFormat="1" ht="15" customHeight="1" x14ac:dyDescent="0.2">
      <c r="B79" s="139" t="s">
        <v>427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95">
        <v>0</v>
      </c>
      <c r="J79" s="95"/>
      <c r="K79" s="95"/>
      <c r="L79" s="95"/>
      <c r="M79" s="132"/>
      <c r="N79" s="24"/>
    </row>
    <row r="80" spans="1:14" s="2" customFormat="1" ht="15" customHeight="1" x14ac:dyDescent="0.2">
      <c r="B80" s="139" t="s">
        <v>454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95">
        <v>0</v>
      </c>
      <c r="J80" s="95"/>
      <c r="K80" s="95"/>
      <c r="L80" s="95"/>
      <c r="M80" s="132"/>
      <c r="N80" s="24"/>
    </row>
    <row r="81" spans="2:14" s="2" customFormat="1" ht="15" customHeight="1" x14ac:dyDescent="0.2">
      <c r="B81" s="139" t="s">
        <v>455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95">
        <v>0</v>
      </c>
      <c r="J81" s="95"/>
      <c r="K81" s="95"/>
      <c r="L81" s="95"/>
      <c r="M81" s="132"/>
      <c r="N81" s="24"/>
    </row>
    <row r="82" spans="2:14" s="2" customFormat="1" ht="15" customHeight="1" x14ac:dyDescent="0.2">
      <c r="B82" s="139" t="s">
        <v>456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95">
        <v>0</v>
      </c>
      <c r="J82" s="95"/>
      <c r="K82" s="95"/>
      <c r="L82" s="95"/>
      <c r="M82" s="132"/>
      <c r="N82" s="24"/>
    </row>
    <row r="83" spans="2:14" s="2" customFormat="1" ht="15" customHeight="1" x14ac:dyDescent="0.2">
      <c r="B83" s="139" t="s">
        <v>457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95">
        <v>0</v>
      </c>
      <c r="J83" s="95"/>
      <c r="K83" s="95"/>
      <c r="L83" s="95"/>
      <c r="M83" s="132"/>
      <c r="N83" s="24"/>
    </row>
    <row r="84" spans="2:14" s="2" customFormat="1" ht="15" customHeight="1" x14ac:dyDescent="0.2">
      <c r="B84" s="139" t="s">
        <v>458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95">
        <v>0</v>
      </c>
      <c r="J84" s="95"/>
      <c r="K84" s="95"/>
      <c r="L84" s="95"/>
      <c r="M84" s="132"/>
      <c r="N84" s="24"/>
    </row>
    <row r="85" spans="2:14" s="2" customFormat="1" ht="15" customHeight="1" x14ac:dyDescent="0.2">
      <c r="B85" s="139" t="s">
        <v>459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95">
        <v>0</v>
      </c>
      <c r="J85" s="95"/>
      <c r="K85" s="95"/>
      <c r="L85" s="95"/>
      <c r="M85" s="132"/>
      <c r="N85" s="24"/>
    </row>
    <row r="86" spans="2:14" s="2" customFormat="1" ht="15" customHeight="1" x14ac:dyDescent="0.2">
      <c r="B86" s="139" t="s">
        <v>460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95">
        <v>0</v>
      </c>
      <c r="J86" s="95"/>
      <c r="K86" s="95"/>
      <c r="L86" s="95"/>
      <c r="M86" s="132"/>
      <c r="N86" s="24"/>
    </row>
    <row r="87" spans="2:14" s="2" customFormat="1" ht="15" customHeight="1" x14ac:dyDescent="0.2">
      <c r="B87" s="139" t="s">
        <v>461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95">
        <v>0</v>
      </c>
      <c r="J87" s="95"/>
      <c r="K87" s="95"/>
      <c r="L87" s="95"/>
      <c r="M87" s="132"/>
      <c r="N87" s="24"/>
    </row>
    <row r="88" spans="2:14" s="2" customFormat="1" ht="15" customHeight="1" x14ac:dyDescent="0.2">
      <c r="B88" s="139" t="s">
        <v>462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95">
        <v>0</v>
      </c>
      <c r="J88" s="95"/>
      <c r="K88" s="95"/>
      <c r="L88" s="95"/>
      <c r="M88" s="132"/>
      <c r="N88" s="24"/>
    </row>
    <row r="89" spans="2:14" s="2" customFormat="1" ht="15" customHeight="1" x14ac:dyDescent="0.2">
      <c r="B89" s="139" t="s">
        <v>463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95">
        <v>0</v>
      </c>
      <c r="J89" s="95"/>
      <c r="K89" s="95"/>
      <c r="L89" s="95"/>
      <c r="M89" s="132"/>
      <c r="N89" s="24"/>
    </row>
    <row r="90" spans="2:14" s="2" customFormat="1" ht="15" customHeight="1" x14ac:dyDescent="0.2">
      <c r="B90" s="139" t="s">
        <v>464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95">
        <v>0</v>
      </c>
      <c r="J90" s="95"/>
      <c r="K90" s="95"/>
      <c r="L90" s="95"/>
      <c r="M90" s="132"/>
      <c r="N90" s="24"/>
    </row>
    <row r="91" spans="2:14" s="2" customFormat="1" ht="15" customHeight="1" x14ac:dyDescent="0.2">
      <c r="B91" s="139"/>
      <c r="C91" s="3"/>
      <c r="D91" s="3"/>
      <c r="E91" s="3"/>
      <c r="F91" s="3"/>
      <c r="G91" s="3"/>
      <c r="H91" s="3"/>
      <c r="I91" s="95"/>
      <c r="J91" s="95"/>
      <c r="K91" s="95"/>
      <c r="L91" s="95"/>
      <c r="M91" s="132"/>
      <c r="N91" s="24"/>
    </row>
    <row r="92" spans="2:14" s="2" customFormat="1" ht="15" customHeight="1" x14ac:dyDescent="0.2">
      <c r="B92" s="140" t="s">
        <v>46</v>
      </c>
      <c r="C92" s="223">
        <f t="shared" ref="C92:L92" si="6">SUM(C3:C76)</f>
        <v>2883</v>
      </c>
      <c r="D92" s="223">
        <f t="shared" si="6"/>
        <v>2881</v>
      </c>
      <c r="E92" s="223">
        <f t="shared" si="6"/>
        <v>2789</v>
      </c>
      <c r="F92" s="222">
        <f t="shared" si="6"/>
        <v>2882</v>
      </c>
      <c r="G92" s="222">
        <f t="shared" si="6"/>
        <v>2961</v>
      </c>
      <c r="H92" s="222">
        <f t="shared" si="6"/>
        <v>3047</v>
      </c>
      <c r="I92" s="222">
        <f t="shared" si="6"/>
        <v>3069</v>
      </c>
      <c r="J92" s="223">
        <f t="shared" si="6"/>
        <v>2788</v>
      </c>
      <c r="K92" s="222">
        <f t="shared" si="6"/>
        <v>2899</v>
      </c>
      <c r="L92" s="230">
        <f t="shared" si="6"/>
        <v>2935</v>
      </c>
      <c r="M92" s="188">
        <f>SUM(M3:M76)</f>
        <v>36</v>
      </c>
      <c r="N92" s="219">
        <f>(L92/K92)-1</f>
        <v>1.2418075198344258E-2</v>
      </c>
    </row>
    <row r="93" spans="2:14" s="2" customFormat="1" ht="15" customHeight="1" x14ac:dyDescent="0.2">
      <c r="B93" s="140"/>
      <c r="C93" s="95"/>
      <c r="D93" s="95">
        <f t="shared" ref="D93:J93" si="7">D92-C92</f>
        <v>-2</v>
      </c>
      <c r="E93" s="95">
        <f t="shared" si="7"/>
        <v>-92</v>
      </c>
      <c r="F93" s="95">
        <f t="shared" si="7"/>
        <v>93</v>
      </c>
      <c r="G93" s="95">
        <f t="shared" si="7"/>
        <v>79</v>
      </c>
      <c r="H93" s="95">
        <f t="shared" si="7"/>
        <v>86</v>
      </c>
      <c r="I93" s="95">
        <f t="shared" si="7"/>
        <v>22</v>
      </c>
      <c r="J93" s="95">
        <f t="shared" si="7"/>
        <v>-281</v>
      </c>
      <c r="K93" s="95">
        <f t="shared" ref="K93" si="8">K92-J92</f>
        <v>111</v>
      </c>
      <c r="L93" s="95">
        <f t="shared" ref="L93" si="9">L92-K92</f>
        <v>36</v>
      </c>
      <c r="M93" s="95"/>
      <c r="N93" s="24"/>
    </row>
    <row r="94" spans="2:14" s="2" customFormat="1" ht="15" customHeight="1" x14ac:dyDescent="0.2">
      <c r="B94" s="140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24"/>
    </row>
    <row r="95" spans="2:14" s="2" customFormat="1" ht="15" customHeight="1" x14ac:dyDescent="0.2">
      <c r="B95" s="141" t="s">
        <v>38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132"/>
      <c r="N95" s="3"/>
    </row>
    <row r="96" spans="2:14" s="2" customFormat="1" ht="15" customHeight="1" x14ac:dyDescent="0.2">
      <c r="B96" s="73" t="s">
        <v>39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132"/>
      <c r="N96" s="3"/>
    </row>
    <row r="97" spans="2:14" s="2" customFormat="1" ht="15" customHeight="1" x14ac:dyDescent="0.2">
      <c r="B97" s="142" t="s">
        <v>40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132"/>
      <c r="N97" s="3"/>
    </row>
    <row r="98" spans="2:14" s="2" customFormat="1" ht="15" customHeight="1" x14ac:dyDescent="0.2">
      <c r="B98" s="107" t="s">
        <v>41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132"/>
      <c r="N98" s="3"/>
    </row>
    <row r="99" spans="2:14" s="2" customFormat="1" ht="15" customHeight="1" x14ac:dyDescent="0.2">
      <c r="B99" s="143" t="s">
        <v>42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132"/>
      <c r="N99" s="3"/>
    </row>
    <row r="100" spans="2:14" s="2" customFormat="1" ht="15" customHeight="1" x14ac:dyDescent="0.2">
      <c r="B100" s="144" t="s">
        <v>43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32"/>
      <c r="N100" s="3"/>
    </row>
    <row r="101" spans="2:14" s="2" customFormat="1" ht="15" x14ac:dyDescent="0.2"/>
    <row r="102" spans="2:14" s="2" customFormat="1" ht="15" x14ac:dyDescent="0.2"/>
  </sheetData>
  <sortState xmlns:xlrd2="http://schemas.microsoft.com/office/spreadsheetml/2017/richdata2" ref="A3:N90">
    <sortCondition descending="1" ref="N3"/>
  </sortState>
  <pageMargins left="0.7" right="0.7" top="0.75" bottom="0.75" header="0.3" footer="0.3"/>
  <ignoredErrors>
    <ignoredError sqref="C92 D92:E92 F92:H9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O94"/>
  <sheetViews>
    <sheetView workbookViewId="0"/>
  </sheetViews>
  <sheetFormatPr baseColWidth="10" defaultColWidth="8.83203125" defaultRowHeight="13" x14ac:dyDescent="0.15"/>
  <cols>
    <col min="2" max="2" width="33.6640625" customWidth="1"/>
    <col min="3" max="11" width="8.5" customWidth="1"/>
    <col min="12" max="12" width="10.33203125" customWidth="1"/>
  </cols>
  <sheetData>
    <row r="1" spans="1:15" s="2" customFormat="1" ht="15" x14ac:dyDescent="0.2">
      <c r="B1" s="129" t="s">
        <v>465</v>
      </c>
      <c r="C1" s="130"/>
      <c r="D1" s="130"/>
      <c r="E1" s="130"/>
      <c r="F1" s="130"/>
      <c r="G1" s="130"/>
      <c r="H1" s="131"/>
      <c r="I1" s="131"/>
      <c r="J1" s="3"/>
      <c r="K1" s="3"/>
      <c r="L1" s="120"/>
      <c r="M1" s="3"/>
      <c r="N1" s="133"/>
    </row>
    <row r="2" spans="1:15" s="91" customFormat="1" ht="39" customHeight="1" x14ac:dyDescent="0.2">
      <c r="A2" s="68" t="s">
        <v>54</v>
      </c>
      <c r="B2" s="88" t="s">
        <v>33</v>
      </c>
      <c r="C2" s="89" t="s">
        <v>1</v>
      </c>
      <c r="D2" s="89" t="s">
        <v>2</v>
      </c>
      <c r="E2" s="89" t="s">
        <v>3</v>
      </c>
      <c r="F2" s="89" t="s">
        <v>4</v>
      </c>
      <c r="G2" s="89" t="s">
        <v>5</v>
      </c>
      <c r="H2" s="89" t="s">
        <v>6</v>
      </c>
      <c r="I2" s="89" t="s">
        <v>7</v>
      </c>
      <c r="J2" s="89" t="s">
        <v>8</v>
      </c>
      <c r="K2" s="89" t="s">
        <v>1529</v>
      </c>
      <c r="L2" s="89" t="s">
        <v>1541</v>
      </c>
      <c r="M2" s="89" t="s">
        <v>55</v>
      </c>
      <c r="N2" s="90" t="s">
        <v>34</v>
      </c>
    </row>
    <row r="3" spans="1:15" s="2" customFormat="1" ht="15" x14ac:dyDescent="0.2">
      <c r="A3" s="19">
        <v>1851</v>
      </c>
      <c r="B3" s="135" t="s">
        <v>475</v>
      </c>
      <c r="C3" s="3">
        <v>25</v>
      </c>
      <c r="D3" s="3">
        <v>26</v>
      </c>
      <c r="E3" s="3">
        <v>22</v>
      </c>
      <c r="F3" s="3">
        <v>20</v>
      </c>
      <c r="G3" s="3">
        <v>19</v>
      </c>
      <c r="H3" s="3">
        <v>14</v>
      </c>
      <c r="I3" s="3">
        <v>14</v>
      </c>
      <c r="J3" s="218">
        <v>14</v>
      </c>
      <c r="K3" s="264">
        <f>VLOOKUP(A3,'[1]District Growth'!$A:$J,5,FALSE)</f>
        <v>16</v>
      </c>
      <c r="L3" s="95">
        <f>VLOOKUP(A3,'[1]District Growth'!$A:$K,6,FALSE)</f>
        <v>20</v>
      </c>
      <c r="M3" s="3">
        <f t="shared" ref="M3:M34" si="0">L3-K3</f>
        <v>4</v>
      </c>
      <c r="N3" s="219">
        <f t="shared" ref="N3:N34" si="1">(L3/K3)-1</f>
        <v>0.25</v>
      </c>
      <c r="O3" s="219"/>
    </row>
    <row r="4" spans="1:15" s="2" customFormat="1" ht="15" x14ac:dyDescent="0.2">
      <c r="A4" s="19">
        <v>1825</v>
      </c>
      <c r="B4" s="135" t="s">
        <v>481</v>
      </c>
      <c r="C4" s="3">
        <v>27</v>
      </c>
      <c r="D4" s="3">
        <v>20</v>
      </c>
      <c r="E4" s="3">
        <v>23</v>
      </c>
      <c r="F4" s="3">
        <v>19</v>
      </c>
      <c r="G4" s="3">
        <v>23</v>
      </c>
      <c r="H4" s="3">
        <v>24</v>
      </c>
      <c r="I4" s="3">
        <v>17</v>
      </c>
      <c r="J4" s="218">
        <v>19</v>
      </c>
      <c r="K4" s="264">
        <f>VLOOKUP(A4,'[1]District Growth'!$A:$J,5,FALSE)</f>
        <v>18</v>
      </c>
      <c r="L4" s="95">
        <f>VLOOKUP(A4,'[1]District Growth'!$A:$K,6,FALSE)</f>
        <v>22</v>
      </c>
      <c r="M4" s="3">
        <f t="shared" si="0"/>
        <v>4</v>
      </c>
      <c r="N4" s="219">
        <f t="shared" si="1"/>
        <v>0.22222222222222232</v>
      </c>
      <c r="O4" s="3"/>
    </row>
    <row r="5" spans="1:15" s="2" customFormat="1" ht="15" x14ac:dyDescent="0.2">
      <c r="A5" s="19">
        <v>1849</v>
      </c>
      <c r="B5" s="135" t="s">
        <v>476</v>
      </c>
      <c r="C5" s="3">
        <v>33</v>
      </c>
      <c r="D5" s="3">
        <v>34</v>
      </c>
      <c r="E5" s="3">
        <v>41</v>
      </c>
      <c r="F5" s="3">
        <v>36</v>
      </c>
      <c r="G5" s="3">
        <v>34</v>
      </c>
      <c r="H5" s="3">
        <v>31</v>
      </c>
      <c r="I5" s="3">
        <v>29</v>
      </c>
      <c r="J5" s="218">
        <v>30</v>
      </c>
      <c r="K5" s="264">
        <f>VLOOKUP(A5,'[1]District Growth'!$A:$J,5,FALSE)</f>
        <v>27</v>
      </c>
      <c r="L5" s="95">
        <f>VLOOKUP(A5,'[1]District Growth'!$A:$K,6,FALSE)</f>
        <v>31</v>
      </c>
      <c r="M5" s="3">
        <f t="shared" si="0"/>
        <v>4</v>
      </c>
      <c r="N5" s="219">
        <f t="shared" si="1"/>
        <v>0.14814814814814814</v>
      </c>
      <c r="O5" s="3"/>
    </row>
    <row r="6" spans="1:15" s="2" customFormat="1" ht="15" x14ac:dyDescent="0.2">
      <c r="A6" s="19">
        <v>1848</v>
      </c>
      <c r="B6" s="135" t="s">
        <v>469</v>
      </c>
      <c r="C6" s="3">
        <v>59</v>
      </c>
      <c r="D6" s="3">
        <v>56</v>
      </c>
      <c r="E6" s="3">
        <v>48</v>
      </c>
      <c r="F6" s="3">
        <v>53</v>
      </c>
      <c r="G6" s="3">
        <v>48</v>
      </c>
      <c r="H6" s="3">
        <v>49</v>
      </c>
      <c r="I6" s="3">
        <v>37</v>
      </c>
      <c r="J6" s="218">
        <v>36</v>
      </c>
      <c r="K6" s="264">
        <f>VLOOKUP(A6,'[1]District Growth'!$A:$J,5,FALSE)</f>
        <v>30</v>
      </c>
      <c r="L6" s="95">
        <f>VLOOKUP(A6,'[1]District Growth'!$A:$K,6,FALSE)</f>
        <v>34</v>
      </c>
      <c r="M6" s="3">
        <f t="shared" si="0"/>
        <v>4</v>
      </c>
      <c r="N6" s="219">
        <f t="shared" si="1"/>
        <v>0.1333333333333333</v>
      </c>
      <c r="O6" s="3"/>
    </row>
    <row r="7" spans="1:15" s="2" customFormat="1" ht="15" x14ac:dyDescent="0.2">
      <c r="A7" s="19">
        <v>1850</v>
      </c>
      <c r="B7" s="135" t="s">
        <v>527</v>
      </c>
      <c r="C7" s="3">
        <v>92</v>
      </c>
      <c r="D7" s="3">
        <v>94</v>
      </c>
      <c r="E7" s="3">
        <v>100</v>
      </c>
      <c r="F7" s="3">
        <v>97</v>
      </c>
      <c r="G7" s="3">
        <v>97</v>
      </c>
      <c r="H7" s="3">
        <v>112</v>
      </c>
      <c r="I7" s="3">
        <v>110</v>
      </c>
      <c r="J7" s="218">
        <v>100</v>
      </c>
      <c r="K7" s="264">
        <f>VLOOKUP(A7,'[1]District Growth'!$A:$J,5,FALSE)</f>
        <v>95</v>
      </c>
      <c r="L7" s="95">
        <f>VLOOKUP(A7,'[1]District Growth'!$A:$K,6,FALSE)</f>
        <v>105</v>
      </c>
      <c r="M7" s="3">
        <f t="shared" si="0"/>
        <v>10</v>
      </c>
      <c r="N7" s="219">
        <f t="shared" si="1"/>
        <v>0.10526315789473695</v>
      </c>
      <c r="O7" s="3"/>
    </row>
    <row r="8" spans="1:15" s="2" customFormat="1" ht="15" x14ac:dyDescent="0.2">
      <c r="A8" s="19">
        <v>60204</v>
      </c>
      <c r="B8" s="135" t="s">
        <v>498</v>
      </c>
      <c r="C8" s="3">
        <v>37</v>
      </c>
      <c r="D8" s="3">
        <v>39</v>
      </c>
      <c r="E8" s="3">
        <v>39</v>
      </c>
      <c r="F8" s="3">
        <v>38</v>
      </c>
      <c r="G8" s="3">
        <v>32</v>
      </c>
      <c r="H8" s="3">
        <v>33</v>
      </c>
      <c r="I8" s="3">
        <v>38</v>
      </c>
      <c r="J8" s="218">
        <v>40</v>
      </c>
      <c r="K8" s="264">
        <f>VLOOKUP(A8,'[1]District Growth'!$A:$J,5,FALSE)</f>
        <v>42</v>
      </c>
      <c r="L8" s="95">
        <f>VLOOKUP(A8,'[1]District Growth'!$A:$K,6,FALSE)</f>
        <v>46</v>
      </c>
      <c r="M8" s="3">
        <f t="shared" si="0"/>
        <v>4</v>
      </c>
      <c r="N8" s="219">
        <f t="shared" si="1"/>
        <v>9.5238095238095344E-2</v>
      </c>
      <c r="O8" s="3"/>
    </row>
    <row r="9" spans="1:15" s="2" customFormat="1" ht="15" x14ac:dyDescent="0.2">
      <c r="A9" s="19">
        <v>1842</v>
      </c>
      <c r="B9" s="135" t="s">
        <v>502</v>
      </c>
      <c r="C9" s="3">
        <v>28</v>
      </c>
      <c r="D9" s="3">
        <v>34</v>
      </c>
      <c r="E9" s="3">
        <v>32</v>
      </c>
      <c r="F9" s="3">
        <v>25</v>
      </c>
      <c r="G9" s="3">
        <v>25</v>
      </c>
      <c r="H9" s="3">
        <v>28</v>
      </c>
      <c r="I9" s="3">
        <v>27</v>
      </c>
      <c r="J9" s="218">
        <v>21</v>
      </c>
      <c r="K9" s="264">
        <f>VLOOKUP(A9,'[1]District Growth'!$A:$J,5,FALSE)</f>
        <v>22</v>
      </c>
      <c r="L9" s="95">
        <f>VLOOKUP(A9,'[1]District Growth'!$A:$K,6,FALSE)</f>
        <v>24</v>
      </c>
      <c r="M9" s="3">
        <f t="shared" si="0"/>
        <v>2</v>
      </c>
      <c r="N9" s="219">
        <f t="shared" si="1"/>
        <v>9.0909090909090828E-2</v>
      </c>
      <c r="O9" s="3"/>
    </row>
    <row r="10" spans="1:15" s="2" customFormat="1" ht="15" x14ac:dyDescent="0.2">
      <c r="A10" s="19">
        <v>1837</v>
      </c>
      <c r="B10" s="135" t="s">
        <v>506</v>
      </c>
      <c r="C10" s="3">
        <v>43</v>
      </c>
      <c r="D10" s="3">
        <v>43</v>
      </c>
      <c r="E10" s="3">
        <v>51</v>
      </c>
      <c r="F10" s="3">
        <v>50</v>
      </c>
      <c r="G10" s="3">
        <v>48</v>
      </c>
      <c r="H10" s="3">
        <v>53</v>
      </c>
      <c r="I10" s="3">
        <v>45</v>
      </c>
      <c r="J10" s="218">
        <v>43</v>
      </c>
      <c r="K10" s="264">
        <f>VLOOKUP(A10,'[1]District Growth'!$A:$J,5,FALSE)</f>
        <v>45</v>
      </c>
      <c r="L10" s="95">
        <f>VLOOKUP(A10,'[1]District Growth'!$A:$K,6,FALSE)</f>
        <v>49</v>
      </c>
      <c r="M10" s="3">
        <f t="shared" si="0"/>
        <v>4</v>
      </c>
      <c r="N10" s="219">
        <f t="shared" si="1"/>
        <v>8.8888888888888795E-2</v>
      </c>
      <c r="O10" s="3"/>
    </row>
    <row r="11" spans="1:15" s="2" customFormat="1" ht="15" x14ac:dyDescent="0.2">
      <c r="A11" s="19">
        <v>1823</v>
      </c>
      <c r="B11" s="135" t="s">
        <v>330</v>
      </c>
      <c r="C11" s="3">
        <v>24</v>
      </c>
      <c r="D11" s="3">
        <v>20</v>
      </c>
      <c r="E11" s="3">
        <v>17</v>
      </c>
      <c r="F11" s="3">
        <v>21</v>
      </c>
      <c r="G11" s="3">
        <v>20</v>
      </c>
      <c r="H11" s="3">
        <v>21</v>
      </c>
      <c r="I11" s="3">
        <v>21</v>
      </c>
      <c r="J11" s="218">
        <v>19</v>
      </c>
      <c r="K11" s="264">
        <f>VLOOKUP(A11,'[1]District Growth'!$A:$J,5,FALSE)</f>
        <v>24</v>
      </c>
      <c r="L11" s="95">
        <f>VLOOKUP(A11,'[1]District Growth'!$A:$K,6,FALSE)</f>
        <v>26</v>
      </c>
      <c r="M11" s="3">
        <f t="shared" si="0"/>
        <v>2</v>
      </c>
      <c r="N11" s="219">
        <f t="shared" si="1"/>
        <v>8.3333333333333259E-2</v>
      </c>
      <c r="O11" s="3"/>
    </row>
    <row r="12" spans="1:15" s="2" customFormat="1" ht="15" x14ac:dyDescent="0.2">
      <c r="A12" s="19">
        <v>1826</v>
      </c>
      <c r="B12" s="135" t="s">
        <v>488</v>
      </c>
      <c r="C12" s="3">
        <v>16</v>
      </c>
      <c r="D12" s="3">
        <v>17</v>
      </c>
      <c r="E12" s="3">
        <v>20</v>
      </c>
      <c r="F12" s="3">
        <v>24</v>
      </c>
      <c r="G12" s="3">
        <v>31</v>
      </c>
      <c r="H12" s="3">
        <v>35</v>
      </c>
      <c r="I12" s="3">
        <v>29</v>
      </c>
      <c r="J12" s="218">
        <v>30</v>
      </c>
      <c r="K12" s="264">
        <f>VLOOKUP(A12,'[1]District Growth'!$A:$J,5,FALSE)</f>
        <v>28</v>
      </c>
      <c r="L12" s="95">
        <f>VLOOKUP(A12,'[1]District Growth'!$A:$K,6,FALSE)</f>
        <v>30</v>
      </c>
      <c r="M12" s="3">
        <f t="shared" si="0"/>
        <v>2</v>
      </c>
      <c r="N12" s="219">
        <f t="shared" si="1"/>
        <v>7.1428571428571397E-2</v>
      </c>
      <c r="O12" s="3"/>
    </row>
    <row r="13" spans="1:15" s="2" customFormat="1" ht="15" x14ac:dyDescent="0.2">
      <c r="A13" s="19">
        <v>1821</v>
      </c>
      <c r="B13" s="135" t="s">
        <v>483</v>
      </c>
      <c r="C13" s="3">
        <v>193</v>
      </c>
      <c r="D13" s="3">
        <v>194</v>
      </c>
      <c r="E13" s="3">
        <v>187</v>
      </c>
      <c r="F13" s="3">
        <v>189</v>
      </c>
      <c r="G13" s="3">
        <v>209</v>
      </c>
      <c r="H13" s="3">
        <v>176</v>
      </c>
      <c r="I13" s="3">
        <v>175</v>
      </c>
      <c r="J13" s="218">
        <v>180</v>
      </c>
      <c r="K13" s="264">
        <f>VLOOKUP(A13,'[1]District Growth'!$A:$J,5,FALSE)</f>
        <v>152</v>
      </c>
      <c r="L13" s="95">
        <f>VLOOKUP(A13,'[1]District Growth'!$A:$K,6,FALSE)</f>
        <v>162</v>
      </c>
      <c r="M13" s="3">
        <f t="shared" si="0"/>
        <v>10</v>
      </c>
      <c r="N13" s="219">
        <f t="shared" si="1"/>
        <v>6.578947368421062E-2</v>
      </c>
      <c r="O13" s="3"/>
    </row>
    <row r="14" spans="1:15" s="2" customFormat="1" ht="15" x14ac:dyDescent="0.2">
      <c r="A14" s="19">
        <v>21215</v>
      </c>
      <c r="B14" s="135" t="s">
        <v>472</v>
      </c>
      <c r="C14" s="3">
        <v>42</v>
      </c>
      <c r="D14" s="3">
        <v>32</v>
      </c>
      <c r="E14" s="3">
        <v>30</v>
      </c>
      <c r="F14" s="3">
        <v>33</v>
      </c>
      <c r="G14" s="3">
        <v>35</v>
      </c>
      <c r="H14" s="3">
        <v>34</v>
      </c>
      <c r="I14" s="3">
        <v>39</v>
      </c>
      <c r="J14" s="218">
        <v>32</v>
      </c>
      <c r="K14" s="264">
        <f>VLOOKUP(A14,'[1]District Growth'!$A:$J,5,FALSE)</f>
        <v>36</v>
      </c>
      <c r="L14" s="95">
        <f>VLOOKUP(A14,'[1]District Growth'!$A:$K,6,FALSE)</f>
        <v>38</v>
      </c>
      <c r="M14" s="3">
        <f t="shared" si="0"/>
        <v>2</v>
      </c>
      <c r="N14" s="219">
        <f t="shared" si="1"/>
        <v>5.555555555555558E-2</v>
      </c>
      <c r="O14" s="3"/>
    </row>
    <row r="15" spans="1:15" s="2" customFormat="1" ht="15" x14ac:dyDescent="0.2">
      <c r="A15" s="19">
        <v>26263</v>
      </c>
      <c r="B15" s="135" t="s">
        <v>503</v>
      </c>
      <c r="C15" s="3">
        <v>37</v>
      </c>
      <c r="D15" s="3">
        <v>28</v>
      </c>
      <c r="E15" s="3">
        <v>26</v>
      </c>
      <c r="F15" s="3">
        <v>26</v>
      </c>
      <c r="G15" s="3">
        <v>22</v>
      </c>
      <c r="H15" s="3">
        <v>25</v>
      </c>
      <c r="I15" s="3">
        <v>18</v>
      </c>
      <c r="J15" s="218">
        <v>17</v>
      </c>
      <c r="K15" s="264">
        <f>VLOOKUP(A15,'[1]District Growth'!$A:$J,5,FALSE)</f>
        <v>20</v>
      </c>
      <c r="L15" s="95">
        <f>VLOOKUP(A15,'[1]District Growth'!$A:$K,6,FALSE)</f>
        <v>21</v>
      </c>
      <c r="M15" s="3">
        <f t="shared" si="0"/>
        <v>1</v>
      </c>
      <c r="N15" s="219">
        <f t="shared" si="1"/>
        <v>5.0000000000000044E-2</v>
      </c>
      <c r="O15" s="3"/>
    </row>
    <row r="16" spans="1:15" s="2" customFormat="1" ht="15" x14ac:dyDescent="0.2">
      <c r="A16" s="19">
        <v>22258</v>
      </c>
      <c r="B16" s="135" t="s">
        <v>468</v>
      </c>
      <c r="C16" s="3">
        <v>45</v>
      </c>
      <c r="D16" s="3">
        <v>50</v>
      </c>
      <c r="E16" s="3">
        <v>49</v>
      </c>
      <c r="F16" s="3">
        <v>49</v>
      </c>
      <c r="G16" s="3">
        <v>50</v>
      </c>
      <c r="H16" s="3">
        <v>56</v>
      </c>
      <c r="I16" s="3">
        <v>53</v>
      </c>
      <c r="J16" s="218">
        <v>50</v>
      </c>
      <c r="K16" s="264">
        <f>VLOOKUP(A16,'[1]District Growth'!$A:$J,5,FALSE)</f>
        <v>43</v>
      </c>
      <c r="L16" s="95">
        <f>VLOOKUP(A16,'[1]District Growth'!$A:$K,6,FALSE)</f>
        <v>45</v>
      </c>
      <c r="M16" s="3">
        <f t="shared" si="0"/>
        <v>2</v>
      </c>
      <c r="N16" s="219">
        <f t="shared" si="1"/>
        <v>4.6511627906976827E-2</v>
      </c>
      <c r="O16" s="3"/>
    </row>
    <row r="17" spans="1:15" s="2" customFormat="1" ht="15" x14ac:dyDescent="0.2">
      <c r="A17" s="19">
        <v>28762</v>
      </c>
      <c r="B17" s="135" t="s">
        <v>467</v>
      </c>
      <c r="C17" s="3">
        <v>32</v>
      </c>
      <c r="D17" s="3">
        <v>27</v>
      </c>
      <c r="E17" s="3">
        <v>26</v>
      </c>
      <c r="F17" s="3">
        <v>30</v>
      </c>
      <c r="G17" s="3">
        <v>40</v>
      </c>
      <c r="H17" s="3">
        <v>37</v>
      </c>
      <c r="I17" s="3">
        <v>40</v>
      </c>
      <c r="J17" s="218">
        <v>45</v>
      </c>
      <c r="K17" s="264">
        <f>VLOOKUP(A17,'[1]District Growth'!$A:$J,5,FALSE)</f>
        <v>45</v>
      </c>
      <c r="L17" s="95">
        <f>VLOOKUP(A17,'[1]District Growth'!$A:$K,6,FALSE)</f>
        <v>47</v>
      </c>
      <c r="M17" s="3">
        <f t="shared" si="0"/>
        <v>2</v>
      </c>
      <c r="N17" s="219">
        <f t="shared" si="1"/>
        <v>4.4444444444444509E-2</v>
      </c>
      <c r="O17" s="3"/>
    </row>
    <row r="18" spans="1:15" s="2" customFormat="1" ht="15" x14ac:dyDescent="0.2">
      <c r="A18" s="19">
        <v>1845</v>
      </c>
      <c r="B18" s="135" t="s">
        <v>519</v>
      </c>
      <c r="C18" s="3">
        <v>70</v>
      </c>
      <c r="D18" s="3">
        <v>74</v>
      </c>
      <c r="E18" s="3">
        <v>67</v>
      </c>
      <c r="F18" s="3">
        <v>62</v>
      </c>
      <c r="G18" s="3">
        <v>62</v>
      </c>
      <c r="H18" s="3">
        <v>71</v>
      </c>
      <c r="I18" s="3">
        <v>74</v>
      </c>
      <c r="J18" s="218">
        <v>71</v>
      </c>
      <c r="K18" s="264">
        <f>VLOOKUP(A18,'[1]District Growth'!$A:$J,5,FALSE)</f>
        <v>73</v>
      </c>
      <c r="L18" s="95">
        <f>VLOOKUP(A18,'[1]District Growth'!$A:$K,6,FALSE)</f>
        <v>76</v>
      </c>
      <c r="M18" s="3">
        <f t="shared" si="0"/>
        <v>3</v>
      </c>
      <c r="N18" s="219">
        <f t="shared" si="1"/>
        <v>4.1095890410958846E-2</v>
      </c>
      <c r="O18" s="3"/>
    </row>
    <row r="19" spans="1:15" s="2" customFormat="1" ht="15" x14ac:dyDescent="0.2">
      <c r="A19" s="19">
        <v>1838</v>
      </c>
      <c r="B19" s="135" t="s">
        <v>516</v>
      </c>
      <c r="C19" s="3">
        <v>29</v>
      </c>
      <c r="D19" s="3">
        <v>30</v>
      </c>
      <c r="E19" s="3">
        <v>31</v>
      </c>
      <c r="F19" s="3">
        <v>34</v>
      </c>
      <c r="G19" s="3">
        <v>30</v>
      </c>
      <c r="H19" s="3">
        <v>30</v>
      </c>
      <c r="I19" s="3">
        <v>37</v>
      </c>
      <c r="J19" s="218">
        <v>36</v>
      </c>
      <c r="K19" s="264">
        <f>VLOOKUP(A19,'[1]District Growth'!$A:$J,5,FALSE)</f>
        <v>25</v>
      </c>
      <c r="L19" s="95">
        <f>VLOOKUP(A19,'[1]District Growth'!$A:$K,6,FALSE)</f>
        <v>26</v>
      </c>
      <c r="M19" s="3">
        <f t="shared" si="0"/>
        <v>1</v>
      </c>
      <c r="N19" s="219">
        <f t="shared" si="1"/>
        <v>4.0000000000000036E-2</v>
      </c>
      <c r="O19" s="3"/>
    </row>
    <row r="20" spans="1:15" s="2" customFormat="1" ht="15" x14ac:dyDescent="0.2">
      <c r="A20" s="19">
        <v>1844</v>
      </c>
      <c r="B20" s="135" t="s">
        <v>525</v>
      </c>
      <c r="C20" s="3">
        <v>38</v>
      </c>
      <c r="D20" s="3">
        <v>41</v>
      </c>
      <c r="E20" s="3">
        <v>45</v>
      </c>
      <c r="F20" s="3">
        <v>38</v>
      </c>
      <c r="G20" s="3">
        <v>32</v>
      </c>
      <c r="H20" s="3">
        <v>30</v>
      </c>
      <c r="I20" s="3">
        <v>31</v>
      </c>
      <c r="J20" s="218">
        <v>34</v>
      </c>
      <c r="K20" s="264">
        <f>VLOOKUP(A20,'[1]District Growth'!$A:$J,5,FALSE)</f>
        <v>25</v>
      </c>
      <c r="L20" s="95">
        <f>VLOOKUP(A20,'[1]District Growth'!$A:$K,6,FALSE)</f>
        <v>26</v>
      </c>
      <c r="M20" s="3">
        <f t="shared" si="0"/>
        <v>1</v>
      </c>
      <c r="N20" s="219">
        <f t="shared" si="1"/>
        <v>4.0000000000000036E-2</v>
      </c>
      <c r="O20" s="3"/>
    </row>
    <row r="21" spans="1:15" s="2" customFormat="1" ht="15" x14ac:dyDescent="0.2">
      <c r="A21" s="19">
        <v>23302</v>
      </c>
      <c r="B21" s="135" t="s">
        <v>507</v>
      </c>
      <c r="C21" s="3">
        <v>62</v>
      </c>
      <c r="D21" s="3">
        <v>61</v>
      </c>
      <c r="E21" s="3">
        <v>61</v>
      </c>
      <c r="F21" s="3">
        <v>68</v>
      </c>
      <c r="G21" s="3">
        <v>72</v>
      </c>
      <c r="H21" s="3">
        <v>68</v>
      </c>
      <c r="I21" s="3">
        <v>64</v>
      </c>
      <c r="J21" s="218">
        <v>59</v>
      </c>
      <c r="K21" s="264">
        <f>VLOOKUP(A21,'[1]District Growth'!$A:$J,5,FALSE)</f>
        <v>51</v>
      </c>
      <c r="L21" s="95">
        <f>VLOOKUP(A21,'[1]District Growth'!$A:$K,6,FALSE)</f>
        <v>53</v>
      </c>
      <c r="M21" s="3">
        <f t="shared" si="0"/>
        <v>2</v>
      </c>
      <c r="N21" s="219">
        <f t="shared" si="1"/>
        <v>3.9215686274509887E-2</v>
      </c>
      <c r="O21" s="3"/>
    </row>
    <row r="22" spans="1:15" s="2" customFormat="1" ht="15" x14ac:dyDescent="0.2">
      <c r="A22" s="19">
        <v>1833</v>
      </c>
      <c r="B22" s="135" t="s">
        <v>501</v>
      </c>
      <c r="C22" s="3">
        <v>29</v>
      </c>
      <c r="D22" s="3">
        <v>26</v>
      </c>
      <c r="E22" s="3">
        <v>28</v>
      </c>
      <c r="F22" s="3">
        <v>24</v>
      </c>
      <c r="G22" s="3">
        <v>28</v>
      </c>
      <c r="H22" s="3">
        <v>27</v>
      </c>
      <c r="I22" s="3">
        <v>23</v>
      </c>
      <c r="J22" s="218">
        <v>23</v>
      </c>
      <c r="K22" s="264">
        <f>VLOOKUP(A22,'[1]District Growth'!$A:$J,5,FALSE)</f>
        <v>26</v>
      </c>
      <c r="L22" s="95">
        <f>VLOOKUP(A22,'[1]District Growth'!$A:$K,6,FALSE)</f>
        <v>27</v>
      </c>
      <c r="M22" s="3">
        <f t="shared" si="0"/>
        <v>1</v>
      </c>
      <c r="N22" s="219">
        <f t="shared" si="1"/>
        <v>3.8461538461538547E-2</v>
      </c>
      <c r="O22" s="3"/>
    </row>
    <row r="23" spans="1:15" s="2" customFormat="1" ht="15" x14ac:dyDescent="0.2">
      <c r="A23" s="19">
        <v>22699</v>
      </c>
      <c r="B23" s="135" t="s">
        <v>487</v>
      </c>
      <c r="C23" s="3">
        <v>13</v>
      </c>
      <c r="D23" s="3">
        <v>10</v>
      </c>
      <c r="E23" s="3">
        <v>11</v>
      </c>
      <c r="F23" s="3">
        <v>12</v>
      </c>
      <c r="G23" s="3">
        <v>12</v>
      </c>
      <c r="H23" s="3">
        <v>18</v>
      </c>
      <c r="I23" s="3">
        <v>32</v>
      </c>
      <c r="J23" s="218">
        <v>35</v>
      </c>
      <c r="K23" s="264">
        <f>VLOOKUP(A23,'[1]District Growth'!$A:$J,5,FALSE)</f>
        <v>28</v>
      </c>
      <c r="L23" s="95">
        <f>VLOOKUP(A23,'[1]District Growth'!$A:$K,6,FALSE)</f>
        <v>29</v>
      </c>
      <c r="M23" s="3">
        <f t="shared" si="0"/>
        <v>1</v>
      </c>
      <c r="N23" s="219">
        <f t="shared" si="1"/>
        <v>3.5714285714285809E-2</v>
      </c>
      <c r="O23" s="3"/>
    </row>
    <row r="24" spans="1:15" s="2" customFormat="1" ht="15" x14ac:dyDescent="0.2">
      <c r="A24" s="19">
        <v>1820</v>
      </c>
      <c r="B24" s="135" t="s">
        <v>493</v>
      </c>
      <c r="C24" s="3">
        <v>35</v>
      </c>
      <c r="D24" s="3">
        <v>32</v>
      </c>
      <c r="E24" s="3">
        <v>34</v>
      </c>
      <c r="F24" s="3">
        <v>40</v>
      </c>
      <c r="G24" s="3">
        <v>40</v>
      </c>
      <c r="H24" s="3">
        <v>34</v>
      </c>
      <c r="I24" s="3">
        <v>34</v>
      </c>
      <c r="J24" s="218">
        <v>32</v>
      </c>
      <c r="K24" s="264">
        <f>VLOOKUP(A24,'[1]District Growth'!$A:$J,5,FALSE)</f>
        <v>29</v>
      </c>
      <c r="L24" s="95">
        <f>VLOOKUP(A24,'[1]District Growth'!$A:$K,6,FALSE)</f>
        <v>30</v>
      </c>
      <c r="M24" s="3">
        <f t="shared" si="0"/>
        <v>1</v>
      </c>
      <c r="N24" s="219">
        <f t="shared" si="1"/>
        <v>3.4482758620689724E-2</v>
      </c>
      <c r="O24" s="3"/>
    </row>
    <row r="25" spans="1:15" s="2" customFormat="1" ht="15" x14ac:dyDescent="0.2">
      <c r="A25" s="19">
        <v>1816</v>
      </c>
      <c r="B25" s="135" t="s">
        <v>512</v>
      </c>
      <c r="C25" s="3">
        <v>44</v>
      </c>
      <c r="D25" s="3">
        <v>44</v>
      </c>
      <c r="E25" s="3">
        <v>44</v>
      </c>
      <c r="F25" s="3">
        <v>36</v>
      </c>
      <c r="G25" s="3">
        <v>34</v>
      </c>
      <c r="H25" s="3">
        <v>31</v>
      </c>
      <c r="I25" s="3">
        <v>33</v>
      </c>
      <c r="J25" s="218">
        <v>39</v>
      </c>
      <c r="K25" s="264">
        <f>VLOOKUP(A25,'[1]District Growth'!$A:$J,5,FALSE)</f>
        <v>37</v>
      </c>
      <c r="L25" s="95">
        <f>VLOOKUP(A25,'[1]District Growth'!$A:$K,6,FALSE)</f>
        <v>38</v>
      </c>
      <c r="M25" s="3">
        <f t="shared" si="0"/>
        <v>1</v>
      </c>
      <c r="N25" s="219">
        <f t="shared" si="1"/>
        <v>2.7027027027026973E-2</v>
      </c>
      <c r="O25" s="3"/>
    </row>
    <row r="26" spans="1:15" s="2" customFormat="1" ht="15" x14ac:dyDescent="0.2">
      <c r="A26" s="19">
        <v>1834</v>
      </c>
      <c r="B26" s="135" t="s">
        <v>486</v>
      </c>
      <c r="C26" s="3">
        <v>92</v>
      </c>
      <c r="D26" s="3">
        <v>87</v>
      </c>
      <c r="E26" s="3">
        <v>77</v>
      </c>
      <c r="F26" s="3">
        <v>70</v>
      </c>
      <c r="G26" s="3">
        <v>61</v>
      </c>
      <c r="H26" s="3">
        <v>56</v>
      </c>
      <c r="I26" s="3">
        <v>57</v>
      </c>
      <c r="J26" s="218">
        <v>58</v>
      </c>
      <c r="K26" s="264">
        <f>VLOOKUP(A26,'[1]District Growth'!$A:$J,5,FALSE)</f>
        <v>61</v>
      </c>
      <c r="L26" s="95">
        <f>VLOOKUP(A26,'[1]District Growth'!$A:$K,6,FALSE)</f>
        <v>62</v>
      </c>
      <c r="M26" s="3">
        <f t="shared" si="0"/>
        <v>1</v>
      </c>
      <c r="N26" s="219">
        <f t="shared" si="1"/>
        <v>1.6393442622950838E-2</v>
      </c>
      <c r="O26" s="3"/>
    </row>
    <row r="27" spans="1:15" s="2" customFormat="1" ht="15" x14ac:dyDescent="0.2">
      <c r="A27" s="19">
        <v>23301</v>
      </c>
      <c r="B27" s="135" t="s">
        <v>497</v>
      </c>
      <c r="C27" s="3">
        <v>83</v>
      </c>
      <c r="D27" s="3">
        <v>85</v>
      </c>
      <c r="E27" s="3">
        <v>73</v>
      </c>
      <c r="F27" s="3">
        <v>73</v>
      </c>
      <c r="G27" s="3">
        <v>71</v>
      </c>
      <c r="H27" s="3">
        <v>73</v>
      </c>
      <c r="I27" s="3">
        <v>78</v>
      </c>
      <c r="J27" s="218">
        <v>78</v>
      </c>
      <c r="K27" s="264">
        <f>VLOOKUP(A27,'[1]District Growth'!$A:$J,5,FALSE)</f>
        <v>69</v>
      </c>
      <c r="L27" s="95">
        <f>VLOOKUP(A27,'[1]District Growth'!$A:$K,6,FALSE)</f>
        <v>70</v>
      </c>
      <c r="M27" s="3">
        <f t="shared" si="0"/>
        <v>1</v>
      </c>
      <c r="N27" s="219">
        <f t="shared" si="1"/>
        <v>1.449275362318847E-2</v>
      </c>
      <c r="O27" s="3"/>
    </row>
    <row r="28" spans="1:15" s="2" customFormat="1" ht="15" x14ac:dyDescent="0.2">
      <c r="A28" s="19">
        <v>1840</v>
      </c>
      <c r="B28" s="135" t="s">
        <v>524</v>
      </c>
      <c r="C28" s="3">
        <v>190</v>
      </c>
      <c r="D28" s="3">
        <v>170</v>
      </c>
      <c r="E28" s="3">
        <v>172</v>
      </c>
      <c r="F28" s="3">
        <v>169</v>
      </c>
      <c r="G28" s="3">
        <v>166</v>
      </c>
      <c r="H28" s="3">
        <v>161</v>
      </c>
      <c r="I28" s="3">
        <v>157</v>
      </c>
      <c r="J28" s="218">
        <v>161</v>
      </c>
      <c r="K28" s="264">
        <f>VLOOKUP(A28,'[1]District Growth'!$A:$J,5,FALSE)</f>
        <v>151</v>
      </c>
      <c r="L28" s="95">
        <f>VLOOKUP(A28,'[1]District Growth'!$A:$K,6,FALSE)</f>
        <v>153</v>
      </c>
      <c r="M28" s="3">
        <f t="shared" si="0"/>
        <v>2</v>
      </c>
      <c r="N28" s="219">
        <f t="shared" si="1"/>
        <v>1.3245033112582849E-2</v>
      </c>
      <c r="O28" s="3"/>
    </row>
    <row r="29" spans="1:15" s="2" customFormat="1" ht="15" x14ac:dyDescent="0.2">
      <c r="A29" s="19">
        <v>80611</v>
      </c>
      <c r="B29" s="137" t="s">
        <v>510</v>
      </c>
      <c r="C29" s="3">
        <v>30</v>
      </c>
      <c r="D29" s="3">
        <v>29</v>
      </c>
      <c r="E29" s="3">
        <v>20</v>
      </c>
      <c r="F29" s="3">
        <v>18</v>
      </c>
      <c r="G29" s="3">
        <v>10</v>
      </c>
      <c r="H29" s="3">
        <v>10</v>
      </c>
      <c r="I29" s="3">
        <v>10</v>
      </c>
      <c r="J29" s="218">
        <v>29</v>
      </c>
      <c r="K29" s="264">
        <f>VLOOKUP(A29,'[1]District Growth'!$A:$J,5,FALSE)</f>
        <v>28</v>
      </c>
      <c r="L29" s="95">
        <f>VLOOKUP(A29,'[1]District Growth'!$A:$K,6,FALSE)</f>
        <v>28</v>
      </c>
      <c r="M29" s="3">
        <f t="shared" si="0"/>
        <v>0</v>
      </c>
      <c r="N29" s="219">
        <f t="shared" si="1"/>
        <v>0</v>
      </c>
      <c r="O29" s="3"/>
    </row>
    <row r="30" spans="1:15" s="2" customFormat="1" ht="15" x14ac:dyDescent="0.2">
      <c r="A30" s="19">
        <v>1836</v>
      </c>
      <c r="B30" s="137" t="s">
        <v>522</v>
      </c>
      <c r="C30" s="3">
        <v>77</v>
      </c>
      <c r="D30" s="3">
        <v>82</v>
      </c>
      <c r="E30" s="3">
        <v>67</v>
      </c>
      <c r="F30" s="3">
        <v>76</v>
      </c>
      <c r="G30" s="3">
        <v>72</v>
      </c>
      <c r="H30" s="3">
        <v>70</v>
      </c>
      <c r="I30" s="3">
        <v>65</v>
      </c>
      <c r="J30" s="218">
        <v>62</v>
      </c>
      <c r="K30" s="264">
        <f>VLOOKUP(A30,'[1]District Growth'!$A:$J,5,FALSE)</f>
        <v>58</v>
      </c>
      <c r="L30" s="95">
        <f>VLOOKUP(A30,'[1]District Growth'!$A:$K,6,FALSE)</f>
        <v>58</v>
      </c>
      <c r="M30" s="3">
        <f t="shared" si="0"/>
        <v>0</v>
      </c>
      <c r="N30" s="219">
        <f t="shared" si="1"/>
        <v>0</v>
      </c>
      <c r="O30" s="3"/>
    </row>
    <row r="31" spans="1:15" s="2" customFormat="1" ht="15" x14ac:dyDescent="0.2">
      <c r="A31" s="19">
        <v>1841</v>
      </c>
      <c r="B31" s="137" t="s">
        <v>473</v>
      </c>
      <c r="C31" s="3">
        <v>111</v>
      </c>
      <c r="D31" s="3">
        <v>108</v>
      </c>
      <c r="E31" s="3">
        <v>118</v>
      </c>
      <c r="F31" s="3">
        <v>116</v>
      </c>
      <c r="G31" s="3">
        <v>108</v>
      </c>
      <c r="H31" s="3">
        <v>100</v>
      </c>
      <c r="I31" s="3">
        <v>75</v>
      </c>
      <c r="J31" s="218">
        <v>72</v>
      </c>
      <c r="K31" s="264">
        <f>VLOOKUP(A31,'[1]District Growth'!$A:$J,5,FALSE)</f>
        <v>67</v>
      </c>
      <c r="L31" s="95">
        <f>VLOOKUP(A31,'[1]District Growth'!$A:$K,6,FALSE)</f>
        <v>67</v>
      </c>
      <c r="M31" s="3">
        <f t="shared" si="0"/>
        <v>0</v>
      </c>
      <c r="N31" s="219">
        <f t="shared" si="1"/>
        <v>0</v>
      </c>
      <c r="O31" s="3"/>
    </row>
    <row r="32" spans="1:15" s="2" customFormat="1" ht="15" x14ac:dyDescent="0.2">
      <c r="A32" s="19">
        <v>24801</v>
      </c>
      <c r="B32" s="137" t="s">
        <v>500</v>
      </c>
      <c r="C32" s="3">
        <v>25</v>
      </c>
      <c r="D32" s="3">
        <v>27</v>
      </c>
      <c r="E32" s="3">
        <v>27</v>
      </c>
      <c r="F32" s="3">
        <v>26</v>
      </c>
      <c r="G32" s="3">
        <v>27</v>
      </c>
      <c r="H32" s="3">
        <v>31</v>
      </c>
      <c r="I32" s="3">
        <v>42</v>
      </c>
      <c r="J32" s="218">
        <v>38</v>
      </c>
      <c r="K32" s="264">
        <f>VLOOKUP(A32,'[1]District Growth'!$A:$J,5,FALSE)</f>
        <v>38</v>
      </c>
      <c r="L32" s="95">
        <f>VLOOKUP(A32,'[1]District Growth'!$A:$K,6,FALSE)</f>
        <v>38</v>
      </c>
      <c r="M32" s="3">
        <f t="shared" si="0"/>
        <v>0</v>
      </c>
      <c r="N32" s="219">
        <f t="shared" si="1"/>
        <v>0</v>
      </c>
      <c r="O32" s="3"/>
    </row>
    <row r="33" spans="1:15" s="2" customFormat="1" ht="15" x14ac:dyDescent="0.2">
      <c r="A33" s="19">
        <v>1817</v>
      </c>
      <c r="B33" s="137" t="s">
        <v>523</v>
      </c>
      <c r="C33" s="3">
        <v>39</v>
      </c>
      <c r="D33" s="3">
        <v>32</v>
      </c>
      <c r="E33" s="3">
        <v>38</v>
      </c>
      <c r="F33" s="3">
        <v>43</v>
      </c>
      <c r="G33" s="3">
        <v>41</v>
      </c>
      <c r="H33" s="3">
        <v>41</v>
      </c>
      <c r="I33" s="3">
        <v>45</v>
      </c>
      <c r="J33" s="218">
        <v>46</v>
      </c>
      <c r="K33" s="264">
        <f>VLOOKUP(A33,'[1]District Growth'!$A:$J,5,FALSE)</f>
        <v>42</v>
      </c>
      <c r="L33" s="95">
        <f>VLOOKUP(A33,'[1]District Growth'!$A:$K,6,FALSE)</f>
        <v>42</v>
      </c>
      <c r="M33" s="3">
        <f t="shared" si="0"/>
        <v>0</v>
      </c>
      <c r="N33" s="219">
        <f t="shared" si="1"/>
        <v>0</v>
      </c>
      <c r="O33" s="3"/>
    </row>
    <row r="34" spans="1:15" s="2" customFormat="1" ht="15" x14ac:dyDescent="0.2">
      <c r="A34" s="19">
        <v>1829</v>
      </c>
      <c r="B34" s="137" t="s">
        <v>490</v>
      </c>
      <c r="C34" s="3">
        <v>22</v>
      </c>
      <c r="D34" s="3">
        <v>20</v>
      </c>
      <c r="E34" s="3">
        <v>20</v>
      </c>
      <c r="F34" s="3">
        <v>18</v>
      </c>
      <c r="G34" s="3">
        <v>17</v>
      </c>
      <c r="H34" s="3">
        <v>16</v>
      </c>
      <c r="I34" s="3">
        <v>16</v>
      </c>
      <c r="J34" s="218">
        <v>16</v>
      </c>
      <c r="K34" s="264">
        <f>VLOOKUP(A34,'[1]District Growth'!$A:$J,5,FALSE)</f>
        <v>8</v>
      </c>
      <c r="L34" s="95">
        <f>VLOOKUP(A34,'[1]District Growth'!$A:$K,6,FALSE)</f>
        <v>8</v>
      </c>
      <c r="M34" s="3">
        <f t="shared" si="0"/>
        <v>0</v>
      </c>
      <c r="N34" s="219">
        <f t="shared" si="1"/>
        <v>0</v>
      </c>
      <c r="O34" s="3"/>
    </row>
    <row r="35" spans="1:15" s="2" customFormat="1" ht="15" x14ac:dyDescent="0.2">
      <c r="A35" s="19">
        <v>1852</v>
      </c>
      <c r="B35" s="137" t="s">
        <v>479</v>
      </c>
      <c r="C35" s="3">
        <v>15</v>
      </c>
      <c r="D35" s="3">
        <v>11</v>
      </c>
      <c r="E35" s="3">
        <v>12</v>
      </c>
      <c r="F35" s="3">
        <v>11</v>
      </c>
      <c r="G35" s="3">
        <v>13</v>
      </c>
      <c r="H35" s="3">
        <v>12</v>
      </c>
      <c r="I35" s="3">
        <v>14</v>
      </c>
      <c r="J35" s="218">
        <v>14</v>
      </c>
      <c r="K35" s="264">
        <f>VLOOKUP(A35,'[1]District Growth'!$A:$J,5,FALSE)</f>
        <v>18</v>
      </c>
      <c r="L35" s="95">
        <f>VLOOKUP(A35,'[1]District Growth'!$A:$K,6,FALSE)</f>
        <v>18</v>
      </c>
      <c r="M35" s="3">
        <f t="shared" ref="M35:M66" si="2">L35-K35</f>
        <v>0</v>
      </c>
      <c r="N35" s="219">
        <f t="shared" ref="N35:N65" si="3">(L35/K35)-1</f>
        <v>0</v>
      </c>
      <c r="O35" s="3"/>
    </row>
    <row r="36" spans="1:15" s="2" customFormat="1" ht="15" x14ac:dyDescent="0.2">
      <c r="A36" s="19">
        <v>23144</v>
      </c>
      <c r="B36" s="137" t="s">
        <v>520</v>
      </c>
      <c r="C36" s="3">
        <v>39</v>
      </c>
      <c r="D36" s="3">
        <v>41</v>
      </c>
      <c r="E36" s="3">
        <v>42</v>
      </c>
      <c r="F36" s="3">
        <v>40</v>
      </c>
      <c r="G36" s="3">
        <v>43</v>
      </c>
      <c r="H36" s="3">
        <v>45</v>
      </c>
      <c r="I36" s="3">
        <v>40</v>
      </c>
      <c r="J36" s="218">
        <v>34</v>
      </c>
      <c r="K36" s="264">
        <f>VLOOKUP(A36,'[1]District Growth'!$A:$J,5,FALSE)</f>
        <v>42</v>
      </c>
      <c r="L36" s="95">
        <f>VLOOKUP(A36,'[1]District Growth'!$A:$K,6,FALSE)</f>
        <v>42</v>
      </c>
      <c r="M36" s="3">
        <f t="shared" si="2"/>
        <v>0</v>
      </c>
      <c r="N36" s="219">
        <f t="shared" si="3"/>
        <v>0</v>
      </c>
      <c r="O36" s="3"/>
    </row>
    <row r="37" spans="1:15" s="2" customFormat="1" ht="15" x14ac:dyDescent="0.2">
      <c r="A37" s="19">
        <v>24029</v>
      </c>
      <c r="B37" s="137" t="s">
        <v>491</v>
      </c>
      <c r="C37" s="3">
        <v>38</v>
      </c>
      <c r="D37" s="3">
        <v>31</v>
      </c>
      <c r="E37" s="3">
        <v>27</v>
      </c>
      <c r="F37" s="3">
        <v>22</v>
      </c>
      <c r="G37" s="3">
        <v>22</v>
      </c>
      <c r="H37" s="3">
        <v>21</v>
      </c>
      <c r="I37" s="3">
        <v>21</v>
      </c>
      <c r="J37" s="218">
        <v>21</v>
      </c>
      <c r="K37" s="264">
        <f>VLOOKUP(A37,'[1]District Growth'!$A:$J,5,FALSE)</f>
        <v>18</v>
      </c>
      <c r="L37" s="95">
        <f>VLOOKUP(A37,'[1]District Growth'!$A:$K,6,FALSE)</f>
        <v>18</v>
      </c>
      <c r="M37" s="3">
        <f t="shared" si="2"/>
        <v>0</v>
      </c>
      <c r="N37" s="219">
        <f t="shared" si="3"/>
        <v>0</v>
      </c>
      <c r="O37" s="3"/>
    </row>
    <row r="38" spans="1:15" s="2" customFormat="1" ht="15" x14ac:dyDescent="0.2">
      <c r="A38" s="19">
        <v>25088</v>
      </c>
      <c r="B38" s="137" t="s">
        <v>484</v>
      </c>
      <c r="C38" s="3">
        <v>41</v>
      </c>
      <c r="D38" s="3">
        <v>50</v>
      </c>
      <c r="E38" s="3">
        <v>47</v>
      </c>
      <c r="F38" s="3">
        <v>41</v>
      </c>
      <c r="G38" s="3">
        <v>39</v>
      </c>
      <c r="H38" s="3">
        <v>36</v>
      </c>
      <c r="I38" s="3">
        <v>36</v>
      </c>
      <c r="J38" s="218">
        <v>33</v>
      </c>
      <c r="K38" s="264">
        <f>VLOOKUP(A38,'[1]District Growth'!$A:$J,5,FALSE)</f>
        <v>28</v>
      </c>
      <c r="L38" s="95">
        <f>VLOOKUP(A38,'[1]District Growth'!$A:$K,6,FALSE)</f>
        <v>28</v>
      </c>
      <c r="M38" s="3">
        <f t="shared" si="2"/>
        <v>0</v>
      </c>
      <c r="N38" s="219">
        <f t="shared" si="3"/>
        <v>0</v>
      </c>
      <c r="O38" s="3"/>
    </row>
    <row r="39" spans="1:15" s="2" customFormat="1" ht="15" x14ac:dyDescent="0.2">
      <c r="A39" s="19">
        <v>29022</v>
      </c>
      <c r="B39" s="137" t="s">
        <v>474</v>
      </c>
      <c r="C39" s="3">
        <v>40</v>
      </c>
      <c r="D39" s="3">
        <v>45</v>
      </c>
      <c r="E39" s="3">
        <v>40</v>
      </c>
      <c r="F39" s="3">
        <v>37</v>
      </c>
      <c r="G39" s="3">
        <v>34</v>
      </c>
      <c r="H39" s="3">
        <v>36</v>
      </c>
      <c r="I39" s="3">
        <v>36</v>
      </c>
      <c r="J39" s="218">
        <v>30</v>
      </c>
      <c r="K39" s="264">
        <f>VLOOKUP(A39,'[1]District Growth'!$A:$J,5,FALSE)</f>
        <v>24</v>
      </c>
      <c r="L39" s="95">
        <f>VLOOKUP(A39,'[1]District Growth'!$A:$K,6,FALSE)</f>
        <v>24</v>
      </c>
      <c r="M39" s="3">
        <f t="shared" si="2"/>
        <v>0</v>
      </c>
      <c r="N39" s="219">
        <f t="shared" si="3"/>
        <v>0</v>
      </c>
      <c r="O39" s="3"/>
    </row>
    <row r="40" spans="1:15" s="2" customFormat="1" ht="15" x14ac:dyDescent="0.2">
      <c r="A40" s="19">
        <v>62286</v>
      </c>
      <c r="B40" s="137" t="s">
        <v>466</v>
      </c>
      <c r="C40" s="3">
        <v>34</v>
      </c>
      <c r="D40" s="3">
        <v>34</v>
      </c>
      <c r="E40" s="3">
        <v>30</v>
      </c>
      <c r="F40" s="3">
        <v>27</v>
      </c>
      <c r="G40" s="3">
        <v>23</v>
      </c>
      <c r="H40" s="3">
        <v>22</v>
      </c>
      <c r="I40" s="3">
        <v>22</v>
      </c>
      <c r="J40" s="218">
        <v>21</v>
      </c>
      <c r="K40" s="264">
        <f>VLOOKUP(A40,'[1]District Growth'!$A:$J,5,FALSE)</f>
        <v>16</v>
      </c>
      <c r="L40" s="95">
        <f>VLOOKUP(A40,'[1]District Growth'!$A:$K,6,FALSE)</f>
        <v>16</v>
      </c>
      <c r="M40" s="3">
        <f t="shared" si="2"/>
        <v>0</v>
      </c>
      <c r="N40" s="219">
        <f t="shared" si="3"/>
        <v>0</v>
      </c>
      <c r="O40" s="3"/>
    </row>
    <row r="41" spans="1:15" s="2" customFormat="1" ht="15" x14ac:dyDescent="0.2">
      <c r="A41" s="145">
        <v>65495</v>
      </c>
      <c r="B41" s="137" t="s">
        <v>489</v>
      </c>
      <c r="C41" s="3">
        <v>32</v>
      </c>
      <c r="D41" s="3">
        <v>31</v>
      </c>
      <c r="E41" s="3">
        <v>32</v>
      </c>
      <c r="F41" s="3">
        <v>32</v>
      </c>
      <c r="G41" s="3">
        <v>21</v>
      </c>
      <c r="H41" s="3">
        <v>25</v>
      </c>
      <c r="I41" s="3">
        <v>24</v>
      </c>
      <c r="J41" s="218">
        <v>27</v>
      </c>
      <c r="K41" s="264">
        <f>VLOOKUP(A41,'[1]District Growth'!$A:$J,5,FALSE)</f>
        <v>27</v>
      </c>
      <c r="L41" s="95">
        <f>VLOOKUP(A41,'[1]District Growth'!$A:$K,6,FALSE)</f>
        <v>27</v>
      </c>
      <c r="M41" s="3">
        <f t="shared" si="2"/>
        <v>0</v>
      </c>
      <c r="N41" s="219">
        <f t="shared" si="3"/>
        <v>0</v>
      </c>
      <c r="O41" s="3"/>
    </row>
    <row r="42" spans="1:15" s="2" customFormat="1" ht="15" x14ac:dyDescent="0.2">
      <c r="A42" s="19">
        <v>83111</v>
      </c>
      <c r="B42" s="137" t="s">
        <v>478</v>
      </c>
      <c r="C42" s="3">
        <v>17</v>
      </c>
      <c r="D42" s="3">
        <v>26</v>
      </c>
      <c r="E42" s="3">
        <v>27</v>
      </c>
      <c r="F42" s="3">
        <v>28</v>
      </c>
      <c r="G42" s="3">
        <v>17</v>
      </c>
      <c r="H42" s="3">
        <v>14</v>
      </c>
      <c r="I42" s="3">
        <v>22</v>
      </c>
      <c r="J42" s="218">
        <v>25</v>
      </c>
      <c r="K42" s="264">
        <f>VLOOKUP(A42,'[1]District Growth'!$A:$J,5,FALSE)</f>
        <v>19</v>
      </c>
      <c r="L42" s="95">
        <f>VLOOKUP(A42,'[1]District Growth'!$A:$K,6,FALSE)</f>
        <v>19</v>
      </c>
      <c r="M42" s="3">
        <f t="shared" si="2"/>
        <v>0</v>
      </c>
      <c r="N42" s="219">
        <f t="shared" si="3"/>
        <v>0</v>
      </c>
      <c r="O42" s="3"/>
    </row>
    <row r="43" spans="1:15" s="2" customFormat="1" ht="15" x14ac:dyDescent="0.2">
      <c r="A43" s="19">
        <v>83652</v>
      </c>
      <c r="B43" s="137" t="s">
        <v>526</v>
      </c>
      <c r="C43" s="3">
        <v>12</v>
      </c>
      <c r="D43" s="3">
        <v>12</v>
      </c>
      <c r="E43" s="3">
        <v>11</v>
      </c>
      <c r="F43" s="3">
        <v>10</v>
      </c>
      <c r="G43" s="3">
        <v>13</v>
      </c>
      <c r="H43" s="3">
        <v>12</v>
      </c>
      <c r="I43" s="3">
        <v>18</v>
      </c>
      <c r="J43" s="218">
        <v>14</v>
      </c>
      <c r="K43" s="264">
        <f>VLOOKUP(A43,'[1]District Growth'!$A:$J,5,FALSE)</f>
        <v>14</v>
      </c>
      <c r="L43" s="95">
        <f>VLOOKUP(A43,'[1]District Growth'!$A:$K,6,FALSE)</f>
        <v>14</v>
      </c>
      <c r="M43" s="3">
        <f t="shared" si="2"/>
        <v>0</v>
      </c>
      <c r="N43" s="219">
        <f t="shared" si="3"/>
        <v>0</v>
      </c>
      <c r="O43" s="3"/>
    </row>
    <row r="44" spans="1:15" s="2" customFormat="1" ht="15" x14ac:dyDescent="0.2">
      <c r="A44" s="19">
        <v>87861</v>
      </c>
      <c r="B44" s="137" t="s">
        <v>496</v>
      </c>
      <c r="C44" s="3"/>
      <c r="D44" s="3"/>
      <c r="E44" s="3"/>
      <c r="F44" s="3"/>
      <c r="G44" s="3"/>
      <c r="H44" s="3">
        <v>20</v>
      </c>
      <c r="I44" s="3">
        <v>22</v>
      </c>
      <c r="J44" s="218">
        <v>17</v>
      </c>
      <c r="K44" s="264">
        <f>VLOOKUP(A44,'[1]District Growth'!$A:$J,5,FALSE)</f>
        <v>18</v>
      </c>
      <c r="L44" s="95">
        <f>VLOOKUP(A44,'[1]District Growth'!$A:$K,6,FALSE)</f>
        <v>18</v>
      </c>
      <c r="M44" s="3">
        <f t="shared" si="2"/>
        <v>0</v>
      </c>
      <c r="N44" s="219">
        <f t="shared" si="3"/>
        <v>0</v>
      </c>
      <c r="O44" s="3"/>
    </row>
    <row r="45" spans="1:15" s="2" customFormat="1" ht="15" x14ac:dyDescent="0.2">
      <c r="A45" s="19">
        <v>1819</v>
      </c>
      <c r="B45" s="138" t="s">
        <v>492</v>
      </c>
      <c r="C45" s="3">
        <v>55</v>
      </c>
      <c r="D45" s="3">
        <v>60</v>
      </c>
      <c r="E45" s="3">
        <v>56</v>
      </c>
      <c r="F45" s="3">
        <v>54</v>
      </c>
      <c r="G45" s="3">
        <v>60</v>
      </c>
      <c r="H45" s="3">
        <v>60</v>
      </c>
      <c r="I45" s="3">
        <v>61</v>
      </c>
      <c r="J45" s="218">
        <v>70</v>
      </c>
      <c r="K45" s="264">
        <f>VLOOKUP(A45,'[1]District Growth'!$A:$J,5,FALSE)</f>
        <v>71</v>
      </c>
      <c r="L45" s="95">
        <f>VLOOKUP(A45,'[1]District Growth'!$A:$K,6,FALSE)</f>
        <v>70</v>
      </c>
      <c r="M45" s="3">
        <f t="shared" si="2"/>
        <v>-1</v>
      </c>
      <c r="N45" s="219">
        <f t="shared" si="3"/>
        <v>-1.4084507042253502E-2</v>
      </c>
      <c r="O45" s="3"/>
    </row>
    <row r="46" spans="1:15" s="2" customFormat="1" ht="15" x14ac:dyDescent="0.2">
      <c r="A46" s="19">
        <v>22083</v>
      </c>
      <c r="B46" s="138" t="s">
        <v>517</v>
      </c>
      <c r="C46" s="3">
        <v>40</v>
      </c>
      <c r="D46" s="3">
        <v>42</v>
      </c>
      <c r="E46" s="3">
        <v>42</v>
      </c>
      <c r="F46" s="3">
        <v>45</v>
      </c>
      <c r="G46" s="3">
        <v>51</v>
      </c>
      <c r="H46" s="3">
        <v>45</v>
      </c>
      <c r="I46" s="3">
        <v>54</v>
      </c>
      <c r="J46" s="218">
        <v>47</v>
      </c>
      <c r="K46" s="264">
        <f>VLOOKUP(A46,'[1]District Growth'!$A:$J,5,FALSE)</f>
        <v>46</v>
      </c>
      <c r="L46" s="95">
        <f>VLOOKUP(A46,'[1]District Growth'!$A:$K,6,FALSE)</f>
        <v>45</v>
      </c>
      <c r="M46" s="3">
        <f t="shared" si="2"/>
        <v>-1</v>
      </c>
      <c r="N46" s="219">
        <f t="shared" si="3"/>
        <v>-2.1739130434782594E-2</v>
      </c>
      <c r="O46" s="3"/>
    </row>
    <row r="47" spans="1:15" s="2" customFormat="1" ht="15" x14ac:dyDescent="0.2">
      <c r="A47" s="19">
        <v>1832</v>
      </c>
      <c r="B47" s="138" t="s">
        <v>509</v>
      </c>
      <c r="C47" s="3">
        <v>68</v>
      </c>
      <c r="D47" s="3">
        <v>64</v>
      </c>
      <c r="E47" s="3">
        <v>60</v>
      </c>
      <c r="F47" s="3">
        <v>64</v>
      </c>
      <c r="G47" s="3">
        <v>62</v>
      </c>
      <c r="H47" s="3">
        <v>65</v>
      </c>
      <c r="I47" s="3">
        <v>79</v>
      </c>
      <c r="J47" s="218">
        <v>81</v>
      </c>
      <c r="K47" s="264">
        <f>VLOOKUP(A47,'[1]District Growth'!$A:$J,5,FALSE)</f>
        <v>81</v>
      </c>
      <c r="L47" s="95">
        <f>VLOOKUP(A47,'[1]District Growth'!$A:$K,6,FALSE)</f>
        <v>79</v>
      </c>
      <c r="M47" s="3">
        <f t="shared" si="2"/>
        <v>-2</v>
      </c>
      <c r="N47" s="219">
        <f t="shared" si="3"/>
        <v>-2.4691358024691357E-2</v>
      </c>
      <c r="O47" s="3"/>
    </row>
    <row r="48" spans="1:15" s="2" customFormat="1" ht="15" x14ac:dyDescent="0.2">
      <c r="A48" s="19">
        <v>50711</v>
      </c>
      <c r="B48" s="138" t="s">
        <v>513</v>
      </c>
      <c r="C48" s="3">
        <v>45</v>
      </c>
      <c r="D48" s="3">
        <v>44</v>
      </c>
      <c r="E48" s="3">
        <v>42</v>
      </c>
      <c r="F48" s="3">
        <v>34</v>
      </c>
      <c r="G48" s="3">
        <v>37</v>
      </c>
      <c r="H48" s="3">
        <v>35</v>
      </c>
      <c r="I48" s="3">
        <v>37</v>
      </c>
      <c r="J48" s="218">
        <v>34</v>
      </c>
      <c r="K48" s="264">
        <f>VLOOKUP(A48,'[1]District Growth'!$A:$J,5,FALSE)</f>
        <v>38</v>
      </c>
      <c r="L48" s="95">
        <f>VLOOKUP(A48,'[1]District Growth'!$A:$K,6,FALSE)</f>
        <v>37</v>
      </c>
      <c r="M48" s="3">
        <f t="shared" si="2"/>
        <v>-1</v>
      </c>
      <c r="N48" s="219">
        <f t="shared" si="3"/>
        <v>-2.6315789473684181E-2</v>
      </c>
      <c r="O48" s="3"/>
    </row>
    <row r="49" spans="1:15" s="2" customFormat="1" ht="15" x14ac:dyDescent="0.2">
      <c r="A49" s="19">
        <v>1828</v>
      </c>
      <c r="B49" s="138" t="s">
        <v>505</v>
      </c>
      <c r="C49" s="3">
        <v>41</v>
      </c>
      <c r="D49" s="3">
        <v>40</v>
      </c>
      <c r="E49" s="3">
        <v>36</v>
      </c>
      <c r="F49" s="3">
        <v>38</v>
      </c>
      <c r="G49" s="3">
        <v>40</v>
      </c>
      <c r="H49" s="3">
        <v>40</v>
      </c>
      <c r="I49" s="3">
        <v>29</v>
      </c>
      <c r="J49" s="218">
        <v>30</v>
      </c>
      <c r="K49" s="264">
        <f>VLOOKUP(A49,'[1]District Growth'!$A:$J,5,FALSE)</f>
        <v>36</v>
      </c>
      <c r="L49" s="95">
        <f>VLOOKUP(A49,'[1]District Growth'!$A:$K,6,FALSE)</f>
        <v>35</v>
      </c>
      <c r="M49" s="3">
        <f t="shared" si="2"/>
        <v>-1</v>
      </c>
      <c r="N49" s="219">
        <f t="shared" si="3"/>
        <v>-2.777777777777779E-2</v>
      </c>
      <c r="O49" s="3"/>
    </row>
    <row r="50" spans="1:15" s="2" customFormat="1" ht="15" x14ac:dyDescent="0.2">
      <c r="A50" s="19">
        <v>21113</v>
      </c>
      <c r="B50" s="138" t="s">
        <v>470</v>
      </c>
      <c r="C50" s="3">
        <v>25</v>
      </c>
      <c r="D50" s="3">
        <v>25</v>
      </c>
      <c r="E50" s="3">
        <v>24</v>
      </c>
      <c r="F50" s="3">
        <v>23</v>
      </c>
      <c r="G50" s="3">
        <v>22</v>
      </c>
      <c r="H50" s="3">
        <v>27</v>
      </c>
      <c r="I50" s="3">
        <v>28</v>
      </c>
      <c r="J50" s="218">
        <v>35</v>
      </c>
      <c r="K50" s="264">
        <f>VLOOKUP(A50,'[1]District Growth'!$A:$J,5,FALSE)</f>
        <v>34</v>
      </c>
      <c r="L50" s="95">
        <f>VLOOKUP(A50,'[1]District Growth'!$A:$K,6,FALSE)</f>
        <v>33</v>
      </c>
      <c r="M50" s="3">
        <f t="shared" si="2"/>
        <v>-1</v>
      </c>
      <c r="N50" s="219">
        <f t="shared" si="3"/>
        <v>-2.9411764705882359E-2</v>
      </c>
      <c r="O50" s="3"/>
    </row>
    <row r="51" spans="1:15" s="2" customFormat="1" ht="15" x14ac:dyDescent="0.2">
      <c r="A51" s="19">
        <v>88322</v>
      </c>
      <c r="B51" s="138" t="s">
        <v>518</v>
      </c>
      <c r="C51" s="3"/>
      <c r="D51" s="3"/>
      <c r="E51" s="3"/>
      <c r="F51" s="3"/>
      <c r="G51" s="3"/>
      <c r="H51" s="3"/>
      <c r="I51" s="3">
        <v>25</v>
      </c>
      <c r="J51" s="218">
        <v>30</v>
      </c>
      <c r="K51" s="264">
        <f>VLOOKUP(A51,'[1]District Growth'!$A:$J,5,FALSE)</f>
        <v>30</v>
      </c>
      <c r="L51" s="95">
        <f>VLOOKUP(A51,'[1]District Growth'!$A:$K,6,FALSE)</f>
        <v>29</v>
      </c>
      <c r="M51" s="3">
        <f t="shared" si="2"/>
        <v>-1</v>
      </c>
      <c r="N51" s="219">
        <f t="shared" si="3"/>
        <v>-3.3333333333333326E-2</v>
      </c>
      <c r="O51" s="3"/>
    </row>
    <row r="52" spans="1:15" s="2" customFormat="1" ht="15" x14ac:dyDescent="0.2">
      <c r="A52" s="19">
        <v>26294</v>
      </c>
      <c r="B52" s="138" t="s">
        <v>508</v>
      </c>
      <c r="C52" s="3">
        <v>16</v>
      </c>
      <c r="D52" s="3">
        <v>17</v>
      </c>
      <c r="E52" s="3">
        <v>27</v>
      </c>
      <c r="F52" s="3">
        <v>34</v>
      </c>
      <c r="G52" s="3">
        <v>35</v>
      </c>
      <c r="H52" s="3">
        <v>31</v>
      </c>
      <c r="I52" s="3">
        <v>27</v>
      </c>
      <c r="J52" s="218">
        <v>31</v>
      </c>
      <c r="K52" s="264">
        <f>VLOOKUP(A52,'[1]District Growth'!$A:$J,5,FALSE)</f>
        <v>28</v>
      </c>
      <c r="L52" s="95">
        <f>VLOOKUP(A52,'[1]District Growth'!$A:$K,6,FALSE)</f>
        <v>27</v>
      </c>
      <c r="M52" s="3">
        <f t="shared" si="2"/>
        <v>-1</v>
      </c>
      <c r="N52" s="219">
        <f t="shared" si="3"/>
        <v>-3.5714285714285698E-2</v>
      </c>
      <c r="O52" s="3"/>
    </row>
    <row r="53" spans="1:15" s="2" customFormat="1" ht="15" x14ac:dyDescent="0.2">
      <c r="A53" s="19">
        <v>65341</v>
      </c>
      <c r="B53" s="138" t="s">
        <v>504</v>
      </c>
      <c r="C53" s="3">
        <v>34</v>
      </c>
      <c r="D53" s="3">
        <v>34</v>
      </c>
      <c r="E53" s="3">
        <v>32</v>
      </c>
      <c r="F53" s="3">
        <v>32</v>
      </c>
      <c r="G53" s="3">
        <v>29</v>
      </c>
      <c r="H53" s="3">
        <v>25</v>
      </c>
      <c r="I53" s="3">
        <v>25</v>
      </c>
      <c r="J53" s="218">
        <v>29</v>
      </c>
      <c r="K53" s="264">
        <f>VLOOKUP(A53,'[1]District Growth'!$A:$J,5,FALSE)</f>
        <v>26</v>
      </c>
      <c r="L53" s="95">
        <f>VLOOKUP(A53,'[1]District Growth'!$A:$K,6,FALSE)</f>
        <v>25</v>
      </c>
      <c r="M53" s="3">
        <f t="shared" si="2"/>
        <v>-1</v>
      </c>
      <c r="N53" s="219">
        <f t="shared" si="3"/>
        <v>-3.8461538461538436E-2</v>
      </c>
      <c r="O53" s="3"/>
    </row>
    <row r="54" spans="1:15" s="2" customFormat="1" ht="15" x14ac:dyDescent="0.2">
      <c r="A54" s="19">
        <v>1847</v>
      </c>
      <c r="B54" s="138" t="s">
        <v>521</v>
      </c>
      <c r="C54" s="3">
        <v>101</v>
      </c>
      <c r="D54" s="3">
        <v>107</v>
      </c>
      <c r="E54" s="3">
        <v>107</v>
      </c>
      <c r="F54" s="3">
        <v>113</v>
      </c>
      <c r="G54" s="3">
        <v>104</v>
      </c>
      <c r="H54" s="3">
        <v>102</v>
      </c>
      <c r="I54" s="3">
        <v>115</v>
      </c>
      <c r="J54" s="218">
        <v>116</v>
      </c>
      <c r="K54" s="264">
        <f>VLOOKUP(A54,'[1]District Growth'!$A:$J,5,FALSE)</f>
        <v>114</v>
      </c>
      <c r="L54" s="95">
        <f>VLOOKUP(A54,'[1]District Growth'!$A:$K,6,FALSE)</f>
        <v>109</v>
      </c>
      <c r="M54" s="3">
        <f t="shared" si="2"/>
        <v>-5</v>
      </c>
      <c r="N54" s="219">
        <f t="shared" si="3"/>
        <v>-4.3859649122807043E-2</v>
      </c>
      <c r="O54" s="3"/>
    </row>
    <row r="55" spans="1:15" s="2" customFormat="1" ht="15" x14ac:dyDescent="0.2">
      <c r="A55" s="19">
        <v>1824</v>
      </c>
      <c r="B55" s="138" t="s">
        <v>141</v>
      </c>
      <c r="C55" s="3">
        <v>56</v>
      </c>
      <c r="D55" s="3">
        <v>56</v>
      </c>
      <c r="E55" s="3">
        <v>56</v>
      </c>
      <c r="F55" s="3">
        <v>65</v>
      </c>
      <c r="G55" s="3">
        <v>61</v>
      </c>
      <c r="H55" s="3">
        <v>91</v>
      </c>
      <c r="I55" s="3">
        <v>89</v>
      </c>
      <c r="J55" s="218">
        <v>89</v>
      </c>
      <c r="K55" s="264">
        <f>VLOOKUP(A55,'[1]District Growth'!$A:$J,5,FALSE)</f>
        <v>92</v>
      </c>
      <c r="L55" s="95">
        <f>VLOOKUP(A55,'[1]District Growth'!$A:$K,6,FALSE)</f>
        <v>87</v>
      </c>
      <c r="M55" s="3">
        <f t="shared" si="2"/>
        <v>-5</v>
      </c>
      <c r="N55" s="219">
        <f t="shared" si="3"/>
        <v>-5.4347826086956541E-2</v>
      </c>
      <c r="O55" s="3"/>
    </row>
    <row r="56" spans="1:15" s="2" customFormat="1" ht="15" x14ac:dyDescent="0.2">
      <c r="A56" s="19">
        <v>82453</v>
      </c>
      <c r="B56" s="138" t="s">
        <v>494</v>
      </c>
      <c r="C56" s="3">
        <v>17</v>
      </c>
      <c r="D56" s="3">
        <v>20</v>
      </c>
      <c r="E56" s="3">
        <v>28</v>
      </c>
      <c r="F56" s="3">
        <v>33</v>
      </c>
      <c r="G56" s="3">
        <v>41</v>
      </c>
      <c r="H56" s="3">
        <v>41</v>
      </c>
      <c r="I56" s="3">
        <v>42</v>
      </c>
      <c r="J56" s="218">
        <v>44</v>
      </c>
      <c r="K56" s="264">
        <f>VLOOKUP(A56,'[1]District Growth'!$A:$J,5,FALSE)</f>
        <v>51</v>
      </c>
      <c r="L56" s="95">
        <f>VLOOKUP(A56,'[1]District Growth'!$A:$K,6,FALSE)</f>
        <v>48</v>
      </c>
      <c r="M56" s="3">
        <f t="shared" si="2"/>
        <v>-3</v>
      </c>
      <c r="N56" s="219">
        <f t="shared" si="3"/>
        <v>-5.8823529411764719E-2</v>
      </c>
      <c r="O56" s="3"/>
    </row>
    <row r="57" spans="1:15" s="2" customFormat="1" ht="15" x14ac:dyDescent="0.2">
      <c r="A57" s="19">
        <v>23155</v>
      </c>
      <c r="B57" s="138" t="s">
        <v>499</v>
      </c>
      <c r="C57" s="3">
        <v>34</v>
      </c>
      <c r="D57" s="3">
        <v>35</v>
      </c>
      <c r="E57" s="3">
        <v>30</v>
      </c>
      <c r="F57" s="3">
        <v>29</v>
      </c>
      <c r="G57" s="3">
        <v>29</v>
      </c>
      <c r="H57" s="3">
        <v>29</v>
      </c>
      <c r="I57" s="3">
        <v>35</v>
      </c>
      <c r="J57" s="218">
        <v>34</v>
      </c>
      <c r="K57" s="264">
        <f>VLOOKUP(A57,'[1]District Growth'!$A:$J,5,FALSE)</f>
        <v>33</v>
      </c>
      <c r="L57" s="95">
        <f>VLOOKUP(A57,'[1]District Growth'!$A:$K,6,FALSE)</f>
        <v>31</v>
      </c>
      <c r="M57" s="3">
        <f t="shared" si="2"/>
        <v>-2</v>
      </c>
      <c r="N57" s="219">
        <f t="shared" si="3"/>
        <v>-6.0606060606060552E-2</v>
      </c>
      <c r="O57" s="3"/>
    </row>
    <row r="58" spans="1:15" s="2" customFormat="1" ht="15" x14ac:dyDescent="0.2">
      <c r="A58" s="19">
        <v>1831</v>
      </c>
      <c r="B58" s="138" t="s">
        <v>482</v>
      </c>
      <c r="C58" s="3">
        <v>63</v>
      </c>
      <c r="D58" s="3">
        <v>57</v>
      </c>
      <c r="E58" s="3">
        <v>52</v>
      </c>
      <c r="F58" s="3">
        <v>48</v>
      </c>
      <c r="G58" s="3">
        <v>44</v>
      </c>
      <c r="H58" s="3">
        <v>43</v>
      </c>
      <c r="I58" s="3">
        <v>46</v>
      </c>
      <c r="J58" s="218">
        <v>49</v>
      </c>
      <c r="K58" s="264">
        <f>VLOOKUP(A58,'[1]District Growth'!$A:$J,5,FALSE)</f>
        <v>47</v>
      </c>
      <c r="L58" s="95">
        <f>VLOOKUP(A58,'[1]District Growth'!$A:$K,6,FALSE)</f>
        <v>44</v>
      </c>
      <c r="M58" s="3">
        <f t="shared" si="2"/>
        <v>-3</v>
      </c>
      <c r="N58" s="219">
        <f t="shared" si="3"/>
        <v>-6.3829787234042534E-2</v>
      </c>
      <c r="O58" s="3"/>
    </row>
    <row r="59" spans="1:15" s="2" customFormat="1" ht="15" x14ac:dyDescent="0.2">
      <c r="A59" s="19">
        <v>83110</v>
      </c>
      <c r="B59" s="138" t="s">
        <v>511</v>
      </c>
      <c r="C59" s="3">
        <v>35</v>
      </c>
      <c r="D59" s="3">
        <v>34</v>
      </c>
      <c r="E59" s="3">
        <v>33</v>
      </c>
      <c r="F59" s="3">
        <v>34</v>
      </c>
      <c r="G59" s="3">
        <v>33</v>
      </c>
      <c r="H59" s="3">
        <v>30</v>
      </c>
      <c r="I59" s="3">
        <v>38</v>
      </c>
      <c r="J59" s="218">
        <v>29</v>
      </c>
      <c r="K59" s="264">
        <f>VLOOKUP(A59,'[1]District Growth'!$A:$J,5,FALSE)</f>
        <v>30</v>
      </c>
      <c r="L59" s="95">
        <f>VLOOKUP(A59,'[1]District Growth'!$A:$K,6,FALSE)</f>
        <v>28</v>
      </c>
      <c r="M59" s="3">
        <f t="shared" si="2"/>
        <v>-2</v>
      </c>
      <c r="N59" s="219">
        <f t="shared" si="3"/>
        <v>-6.6666666666666652E-2</v>
      </c>
      <c r="O59" s="3"/>
    </row>
    <row r="60" spans="1:15" s="2" customFormat="1" ht="15" x14ac:dyDescent="0.2">
      <c r="A60" s="19">
        <v>1822</v>
      </c>
      <c r="B60" s="138" t="s">
        <v>477</v>
      </c>
      <c r="C60" s="3">
        <v>21</v>
      </c>
      <c r="D60" s="3">
        <v>20</v>
      </c>
      <c r="E60" s="3">
        <v>17</v>
      </c>
      <c r="F60" s="3">
        <v>17</v>
      </c>
      <c r="G60" s="3">
        <v>17</v>
      </c>
      <c r="H60" s="3">
        <v>17</v>
      </c>
      <c r="I60" s="3">
        <v>23</v>
      </c>
      <c r="J60" s="218">
        <v>19</v>
      </c>
      <c r="K60" s="264">
        <f>VLOOKUP(A60,'[1]District Growth'!$A:$J,5,FALSE)</f>
        <v>14</v>
      </c>
      <c r="L60" s="95">
        <f>VLOOKUP(A60,'[1]District Growth'!$A:$K,6,FALSE)</f>
        <v>13</v>
      </c>
      <c r="M60" s="3">
        <f t="shared" si="2"/>
        <v>-1</v>
      </c>
      <c r="N60" s="219">
        <f t="shared" si="3"/>
        <v>-7.1428571428571397E-2</v>
      </c>
      <c r="O60" s="3"/>
    </row>
    <row r="61" spans="1:15" s="2" customFormat="1" ht="15" x14ac:dyDescent="0.2">
      <c r="A61" s="19">
        <v>1839</v>
      </c>
      <c r="B61" s="138" t="s">
        <v>471</v>
      </c>
      <c r="C61" s="3">
        <v>21</v>
      </c>
      <c r="D61" s="3">
        <v>21</v>
      </c>
      <c r="E61" s="3">
        <v>22</v>
      </c>
      <c r="F61" s="3">
        <v>19</v>
      </c>
      <c r="G61" s="3">
        <v>19</v>
      </c>
      <c r="H61" s="3">
        <v>17</v>
      </c>
      <c r="I61" s="3">
        <v>17</v>
      </c>
      <c r="J61" s="218">
        <v>15</v>
      </c>
      <c r="K61" s="264">
        <f>VLOOKUP(A61,'[1]District Growth'!$A:$J,5,FALSE)</f>
        <v>14</v>
      </c>
      <c r="L61" s="95">
        <f>VLOOKUP(A61,'[1]District Growth'!$A:$K,6,FALSE)</f>
        <v>13</v>
      </c>
      <c r="M61" s="3">
        <f t="shared" si="2"/>
        <v>-1</v>
      </c>
      <c r="N61" s="219">
        <f t="shared" si="3"/>
        <v>-7.1428571428571397E-2</v>
      </c>
      <c r="O61" s="3"/>
    </row>
    <row r="62" spans="1:15" s="2" customFormat="1" ht="15" x14ac:dyDescent="0.2">
      <c r="A62" s="19">
        <v>53204</v>
      </c>
      <c r="B62" s="138" t="s">
        <v>515</v>
      </c>
      <c r="C62" s="3">
        <v>50</v>
      </c>
      <c r="D62" s="3">
        <v>44</v>
      </c>
      <c r="E62" s="3">
        <v>40</v>
      </c>
      <c r="F62" s="3">
        <v>35</v>
      </c>
      <c r="G62" s="3">
        <v>31</v>
      </c>
      <c r="H62" s="3">
        <v>32</v>
      </c>
      <c r="I62" s="3">
        <v>32</v>
      </c>
      <c r="J62" s="218">
        <v>34</v>
      </c>
      <c r="K62" s="264">
        <f>VLOOKUP(A62,'[1]District Growth'!$A:$J,5,FALSE)</f>
        <v>26</v>
      </c>
      <c r="L62" s="95">
        <f>VLOOKUP(A62,'[1]District Growth'!$A:$K,6,FALSE)</f>
        <v>24</v>
      </c>
      <c r="M62" s="3">
        <f t="shared" si="2"/>
        <v>-2</v>
      </c>
      <c r="N62" s="219">
        <f t="shared" si="3"/>
        <v>-7.6923076923076872E-2</v>
      </c>
      <c r="O62" s="3"/>
    </row>
    <row r="63" spans="1:15" s="2" customFormat="1" ht="15" x14ac:dyDescent="0.2">
      <c r="A63" s="19">
        <v>76605</v>
      </c>
      <c r="B63" s="138" t="s">
        <v>514</v>
      </c>
      <c r="C63" s="3">
        <v>11</v>
      </c>
      <c r="D63" s="3">
        <v>12</v>
      </c>
      <c r="E63" s="3">
        <v>13</v>
      </c>
      <c r="F63" s="3">
        <v>12</v>
      </c>
      <c r="G63" s="3">
        <v>16</v>
      </c>
      <c r="H63" s="3">
        <v>19</v>
      </c>
      <c r="I63" s="3">
        <v>21</v>
      </c>
      <c r="J63" s="218">
        <v>13</v>
      </c>
      <c r="K63" s="264">
        <f>VLOOKUP(A63,'[1]District Growth'!$A:$J,5,FALSE)</f>
        <v>12</v>
      </c>
      <c r="L63" s="95">
        <f>VLOOKUP(A63,'[1]District Growth'!$A:$K,6,FALSE)</f>
        <v>11</v>
      </c>
      <c r="M63" s="3">
        <f t="shared" si="2"/>
        <v>-1</v>
      </c>
      <c r="N63" s="219">
        <f t="shared" si="3"/>
        <v>-8.333333333333337E-2</v>
      </c>
      <c r="O63" s="3"/>
    </row>
    <row r="64" spans="1:15" s="2" customFormat="1" ht="15" x14ac:dyDescent="0.2">
      <c r="A64" s="19">
        <v>78771</v>
      </c>
      <c r="B64" s="138" t="s">
        <v>485</v>
      </c>
      <c r="C64" s="3">
        <v>23</v>
      </c>
      <c r="D64" s="3">
        <v>29</v>
      </c>
      <c r="E64" s="3">
        <v>38</v>
      </c>
      <c r="F64" s="3">
        <v>30</v>
      </c>
      <c r="G64" s="3">
        <v>32</v>
      </c>
      <c r="H64" s="3">
        <v>31</v>
      </c>
      <c r="I64" s="3">
        <v>32</v>
      </c>
      <c r="J64" s="218">
        <v>38</v>
      </c>
      <c r="K64" s="264">
        <f>VLOOKUP(A64,'[1]District Growth'!$A:$J,5,FALSE)</f>
        <v>38</v>
      </c>
      <c r="L64" s="95">
        <f>VLOOKUP(A64,'[1]District Growth'!$A:$K,6,FALSE)</f>
        <v>33</v>
      </c>
      <c r="M64" s="3">
        <f t="shared" si="2"/>
        <v>-5</v>
      </c>
      <c r="N64" s="219">
        <f t="shared" si="3"/>
        <v>-0.13157894736842102</v>
      </c>
      <c r="O64" s="3"/>
    </row>
    <row r="65" spans="1:15" s="2" customFormat="1" ht="15" x14ac:dyDescent="0.2">
      <c r="A65" s="19">
        <v>21793</v>
      </c>
      <c r="B65" s="138" t="s">
        <v>480</v>
      </c>
      <c r="C65" s="3">
        <v>18</v>
      </c>
      <c r="D65" s="3">
        <v>13</v>
      </c>
      <c r="E65" s="3">
        <v>13</v>
      </c>
      <c r="F65" s="3">
        <v>11</v>
      </c>
      <c r="G65" s="3">
        <v>9</v>
      </c>
      <c r="H65" s="3">
        <v>12</v>
      </c>
      <c r="I65" s="3">
        <v>8</v>
      </c>
      <c r="J65" s="218">
        <v>6</v>
      </c>
      <c r="K65" s="264">
        <f>VLOOKUP(A65,'[1]District Growth'!$A:$J,5,FALSE)</f>
        <v>5</v>
      </c>
      <c r="L65" s="95">
        <f>VLOOKUP(A65,'[1]District Growth'!$A:$K,6,FALSE)</f>
        <v>0</v>
      </c>
      <c r="M65" s="3">
        <f t="shared" si="2"/>
        <v>-5</v>
      </c>
      <c r="N65" s="219">
        <f t="shared" si="3"/>
        <v>-1</v>
      </c>
      <c r="O65" s="3"/>
    </row>
    <row r="66" spans="1:15" s="2" customFormat="1" ht="15" x14ac:dyDescent="0.2">
      <c r="A66" s="19"/>
      <c r="B66" s="191" t="s">
        <v>495</v>
      </c>
      <c r="C66" s="3">
        <v>17</v>
      </c>
      <c r="D66" s="3">
        <v>22</v>
      </c>
      <c r="E66" s="3">
        <v>16</v>
      </c>
      <c r="F66" s="3">
        <v>17</v>
      </c>
      <c r="G66" s="3">
        <v>17</v>
      </c>
      <c r="H66" s="3">
        <v>15</v>
      </c>
      <c r="I66" s="3">
        <v>18</v>
      </c>
      <c r="J66" s="218">
        <v>15</v>
      </c>
      <c r="K66" s="132"/>
      <c r="L66" s="188"/>
      <c r="M66" s="3"/>
      <c r="N66" s="219"/>
      <c r="O66" s="3"/>
    </row>
    <row r="67" spans="1:15" s="2" customFormat="1" ht="15" x14ac:dyDescent="0.2">
      <c r="B67" s="139" t="s">
        <v>528</v>
      </c>
      <c r="C67" s="3">
        <v>8</v>
      </c>
      <c r="D67" s="3">
        <v>7</v>
      </c>
      <c r="E67" s="3">
        <v>8</v>
      </c>
      <c r="F67" s="3">
        <v>8</v>
      </c>
      <c r="G67" s="3">
        <v>8</v>
      </c>
      <c r="H67" s="3">
        <v>8</v>
      </c>
      <c r="I67" s="3">
        <v>7</v>
      </c>
      <c r="J67" s="112"/>
      <c r="K67" s="126"/>
      <c r="L67" s="146"/>
      <c r="M67" s="124"/>
      <c r="N67" s="24"/>
      <c r="O67" s="3"/>
    </row>
    <row r="68" spans="1:15" s="2" customFormat="1" ht="15" x14ac:dyDescent="0.2">
      <c r="B68" s="139" t="s">
        <v>529</v>
      </c>
      <c r="C68" s="3">
        <v>10</v>
      </c>
      <c r="D68" s="3">
        <v>13</v>
      </c>
      <c r="E68" s="3">
        <v>16</v>
      </c>
      <c r="F68" s="3">
        <v>12</v>
      </c>
      <c r="G68" s="3">
        <v>13</v>
      </c>
      <c r="H68" s="3">
        <v>12</v>
      </c>
      <c r="I68" s="3">
        <v>0</v>
      </c>
      <c r="J68" s="124"/>
      <c r="K68" s="126"/>
      <c r="L68" s="146"/>
      <c r="M68" s="124"/>
      <c r="N68" s="24"/>
      <c r="O68" s="3"/>
    </row>
    <row r="69" spans="1:15" s="2" customFormat="1" ht="15" x14ac:dyDescent="0.2">
      <c r="B69" s="139" t="s">
        <v>530</v>
      </c>
      <c r="C69" s="3">
        <v>10</v>
      </c>
      <c r="D69" s="3">
        <v>7</v>
      </c>
      <c r="E69" s="3">
        <v>9</v>
      </c>
      <c r="F69" s="3">
        <v>3</v>
      </c>
      <c r="G69" s="3">
        <v>3</v>
      </c>
      <c r="H69" s="3">
        <v>0</v>
      </c>
      <c r="I69" s="3">
        <v>0</v>
      </c>
      <c r="J69" s="3"/>
      <c r="K69" s="132"/>
      <c r="L69" s="3"/>
      <c r="M69" s="3"/>
      <c r="N69" s="24"/>
      <c r="O69" s="3"/>
    </row>
    <row r="70" spans="1:15" s="2" customFormat="1" ht="15" x14ac:dyDescent="0.2">
      <c r="B70" s="139" t="s">
        <v>531</v>
      </c>
      <c r="C70" s="3">
        <v>21</v>
      </c>
      <c r="D70" s="3">
        <v>20</v>
      </c>
      <c r="E70" s="3">
        <v>14</v>
      </c>
      <c r="F70" s="3">
        <v>13</v>
      </c>
      <c r="G70" s="3">
        <v>13</v>
      </c>
      <c r="H70" s="3">
        <v>0</v>
      </c>
      <c r="I70" s="3">
        <v>0</v>
      </c>
      <c r="J70" s="3"/>
      <c r="K70" s="132"/>
      <c r="L70" s="3"/>
      <c r="M70" s="3"/>
      <c r="N70" s="24"/>
      <c r="O70" s="3"/>
    </row>
    <row r="71" spans="1:15" s="2" customFormat="1" ht="15" x14ac:dyDescent="0.2">
      <c r="B71" s="139" t="s">
        <v>532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/>
      <c r="K71" s="3"/>
      <c r="L71" s="3"/>
      <c r="M71" s="3"/>
      <c r="N71" s="24"/>
      <c r="O71" s="3"/>
    </row>
    <row r="72" spans="1:15" s="2" customFormat="1" ht="15" x14ac:dyDescent="0.2">
      <c r="B72" s="139" t="s">
        <v>533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/>
      <c r="K72" s="3"/>
      <c r="L72" s="3"/>
      <c r="M72" s="3"/>
      <c r="N72" s="24"/>
      <c r="O72" s="3"/>
    </row>
    <row r="73" spans="1:15" s="2" customFormat="1" ht="15" x14ac:dyDescent="0.2">
      <c r="B73" s="139" t="s">
        <v>534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/>
      <c r="K73" s="3"/>
      <c r="L73" s="3"/>
      <c r="M73" s="3"/>
      <c r="N73" s="24"/>
      <c r="O73" s="3"/>
    </row>
    <row r="74" spans="1:15" s="2" customFormat="1" ht="15" x14ac:dyDescent="0.2">
      <c r="B74" s="139" t="s">
        <v>535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/>
      <c r="K74" s="3"/>
      <c r="L74" s="3"/>
      <c r="M74" s="3"/>
      <c r="N74" s="24"/>
      <c r="O74" s="3"/>
    </row>
    <row r="75" spans="1:15" s="2" customFormat="1" ht="15" x14ac:dyDescent="0.2">
      <c r="B75" s="139" t="s">
        <v>536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/>
      <c r="K75" s="3"/>
      <c r="L75" s="3"/>
      <c r="M75" s="3"/>
      <c r="N75" s="24"/>
      <c r="O75" s="3"/>
    </row>
    <row r="76" spans="1:15" s="2" customFormat="1" ht="15" x14ac:dyDescent="0.2">
      <c r="B76" s="139" t="s">
        <v>537</v>
      </c>
      <c r="C76" s="3">
        <v>14</v>
      </c>
      <c r="D76" s="3">
        <v>12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/>
      <c r="K76" s="3"/>
      <c r="L76" s="3"/>
      <c r="M76" s="3"/>
      <c r="N76" s="24"/>
      <c r="O76" s="3"/>
    </row>
    <row r="77" spans="1:15" s="2" customFormat="1" ht="15" x14ac:dyDescent="0.2">
      <c r="B77" s="139" t="s">
        <v>538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/>
      <c r="K77" s="3"/>
      <c r="L77" s="3"/>
      <c r="M77" s="3"/>
      <c r="N77" s="24"/>
      <c r="O77" s="3"/>
    </row>
    <row r="78" spans="1:15" s="2" customFormat="1" ht="15" x14ac:dyDescent="0.2">
      <c r="B78" s="139" t="s">
        <v>539</v>
      </c>
      <c r="C78" s="3">
        <v>21</v>
      </c>
      <c r="D78" s="3">
        <v>12</v>
      </c>
      <c r="E78" s="3">
        <v>11</v>
      </c>
      <c r="F78" s="3">
        <v>11</v>
      </c>
      <c r="G78" s="3">
        <v>0</v>
      </c>
      <c r="H78" s="3">
        <v>0</v>
      </c>
      <c r="I78" s="3">
        <v>0</v>
      </c>
      <c r="J78" s="3"/>
      <c r="K78" s="3"/>
      <c r="L78" s="3"/>
      <c r="M78" s="3"/>
      <c r="N78" s="24"/>
      <c r="O78" s="3"/>
    </row>
    <row r="79" spans="1:15" s="2" customFormat="1" ht="15" x14ac:dyDescent="0.2">
      <c r="B79" s="139" t="s">
        <v>540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/>
      <c r="K79" s="3"/>
      <c r="L79" s="3"/>
      <c r="M79" s="3"/>
      <c r="N79" s="24"/>
      <c r="O79" s="3"/>
    </row>
    <row r="80" spans="1:15" s="2" customFormat="1" ht="15" x14ac:dyDescent="0.2">
      <c r="B80" s="139" t="s">
        <v>541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/>
      <c r="K80" s="3"/>
      <c r="L80" s="3"/>
      <c r="M80" s="3"/>
      <c r="N80" s="24"/>
      <c r="O80" s="3"/>
    </row>
    <row r="81" spans="2:15" s="2" customFormat="1" ht="15" x14ac:dyDescent="0.2">
      <c r="B81" s="139" t="s">
        <v>542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/>
      <c r="K81" s="3"/>
      <c r="L81" s="3"/>
      <c r="M81" s="3"/>
      <c r="N81" s="24"/>
      <c r="O81" s="3"/>
    </row>
    <row r="82" spans="2:15" s="2" customFormat="1" ht="15" x14ac:dyDescent="0.2">
      <c r="B82" s="139" t="s">
        <v>543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/>
      <c r="K82" s="3"/>
      <c r="L82" s="3"/>
      <c r="M82" s="3"/>
      <c r="N82" s="24"/>
      <c r="O82" s="3"/>
    </row>
    <row r="83" spans="2:15" s="2" customFormat="1" ht="15" x14ac:dyDescent="0.2">
      <c r="B83" s="14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24"/>
      <c r="O83" s="3"/>
    </row>
    <row r="84" spans="2:15" s="2" customFormat="1" ht="15" x14ac:dyDescent="0.2">
      <c r="B84" s="140" t="s">
        <v>46</v>
      </c>
      <c r="C84" s="95">
        <f t="shared" ref="C84:I84" si="4">SUM(C3:C83)</f>
        <v>2865</v>
      </c>
      <c r="D84" s="223">
        <f t="shared" si="4"/>
        <v>2820</v>
      </c>
      <c r="E84" s="223">
        <f t="shared" si="4"/>
        <v>2754</v>
      </c>
      <c r="F84" s="223">
        <f t="shared" si="4"/>
        <v>2715</v>
      </c>
      <c r="G84" s="223">
        <f t="shared" si="4"/>
        <v>2667</v>
      </c>
      <c r="H84" s="223">
        <f t="shared" si="4"/>
        <v>2665</v>
      </c>
      <c r="I84" s="222">
        <f t="shared" si="4"/>
        <v>2708</v>
      </c>
      <c r="J84" s="223">
        <v>2689</v>
      </c>
      <c r="K84" s="223">
        <f>SUM(K3:K83)</f>
        <v>2549</v>
      </c>
      <c r="L84" s="222">
        <f>SUM(L3:L83)</f>
        <v>2576</v>
      </c>
      <c r="M84" s="95">
        <f>SUM(M3:M83)</f>
        <v>27</v>
      </c>
      <c r="N84" s="219">
        <f>(L84/K84)-1</f>
        <v>1.0592389172224381E-2</v>
      </c>
      <c r="O84" s="3"/>
    </row>
    <row r="85" spans="2:15" s="23" customFormat="1" ht="15" x14ac:dyDescent="0.2">
      <c r="B85" s="117"/>
      <c r="C85" s="3"/>
      <c r="D85" s="3">
        <f t="shared" ref="D85:J85" si="5">SUM(D84-C84)</f>
        <v>-45</v>
      </c>
      <c r="E85" s="3">
        <f t="shared" si="5"/>
        <v>-66</v>
      </c>
      <c r="F85" s="3">
        <f t="shared" si="5"/>
        <v>-39</v>
      </c>
      <c r="G85" s="3">
        <f t="shared" si="5"/>
        <v>-48</v>
      </c>
      <c r="H85" s="3">
        <f t="shared" si="5"/>
        <v>-2</v>
      </c>
      <c r="I85" s="3">
        <f t="shared" si="5"/>
        <v>43</v>
      </c>
      <c r="J85" s="3">
        <f t="shared" si="5"/>
        <v>-19</v>
      </c>
      <c r="K85" s="3">
        <f t="shared" ref="K85" si="6">SUM(K84-J84)</f>
        <v>-140</v>
      </c>
      <c r="L85" s="3">
        <f t="shared" ref="L85" si="7">SUM(L84-K84)</f>
        <v>27</v>
      </c>
      <c r="M85" s="3"/>
      <c r="N85" s="232"/>
      <c r="O85" s="232"/>
    </row>
    <row r="86" spans="2:15" s="2" customFormat="1" ht="15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s="2" customFormat="1" ht="15" x14ac:dyDescent="0.2">
      <c r="B87" s="141" t="s">
        <v>38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s="2" customFormat="1" ht="15" x14ac:dyDescent="0.2">
      <c r="B88" s="73" t="s">
        <v>39</v>
      </c>
      <c r="N88" s="18"/>
    </row>
    <row r="89" spans="2:15" s="2" customFormat="1" ht="15" x14ac:dyDescent="0.2">
      <c r="B89" s="142" t="s">
        <v>40</v>
      </c>
      <c r="N89" s="18"/>
    </row>
    <row r="90" spans="2:15" s="2" customFormat="1" ht="15" x14ac:dyDescent="0.2">
      <c r="B90" s="107" t="s">
        <v>41</v>
      </c>
      <c r="N90" s="18"/>
    </row>
    <row r="91" spans="2:15" s="2" customFormat="1" ht="15" x14ac:dyDescent="0.2">
      <c r="B91" s="143" t="s">
        <v>42</v>
      </c>
      <c r="N91" s="18"/>
    </row>
    <row r="92" spans="2:15" s="2" customFormat="1" ht="15" x14ac:dyDescent="0.2">
      <c r="B92" s="144" t="s">
        <v>43</v>
      </c>
      <c r="N92" s="18"/>
    </row>
    <row r="93" spans="2:15" s="2" customFormat="1" ht="15" x14ac:dyDescent="0.2"/>
    <row r="94" spans="2:15" s="2" customFormat="1" ht="15" x14ac:dyDescent="0.2"/>
  </sheetData>
  <sortState xmlns:xlrd2="http://schemas.microsoft.com/office/spreadsheetml/2017/richdata2" ref="A3:N82">
    <sortCondition descending="1" ref="N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Delavan</dc:creator>
  <cp:lastModifiedBy>Deborah G. High</cp:lastModifiedBy>
  <dcterms:created xsi:type="dcterms:W3CDTF">2019-04-30T14:28:42Z</dcterms:created>
  <dcterms:modified xsi:type="dcterms:W3CDTF">2019-11-13T23:28:24Z</dcterms:modified>
</cp:coreProperties>
</file>