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bbe\Dropbox (Personal)\Zones 25B-29 Website_Membership\00_A_Revision Comments\Membership Charts\"/>
    </mc:Choice>
  </mc:AlternateContent>
  <xr:revisionPtr revIDLastSave="0" documentId="13_ncr:1_{28C913D5-2B21-446A-BBC0-B46F76ECC837}" xr6:coauthVersionLast="46" xr6:coauthVersionMax="46" xr10:uidLastSave="{00000000-0000-0000-0000-000000000000}"/>
  <bookViews>
    <workbookView xWindow="192" yWindow="192" windowWidth="15060" windowHeight="13416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externalReferences>
    <externalReference r:id="rId25"/>
  </externalReferences>
  <definedNames>
    <definedName name="_xlnm._FilterDatabase" localSheetId="1" hidden="1">'5580'!$A$2:$O$66</definedName>
    <definedName name="_xlnm._FilterDatabase" localSheetId="2" hidden="1">'5610'!$A$2:$O$42</definedName>
    <definedName name="_xlnm._FilterDatabase" localSheetId="3" hidden="1">'5630'!$A$2:$O$32</definedName>
    <definedName name="_xlnm._FilterDatabase" localSheetId="6" hidden="1">'5710'!$A$2:$O$46</definedName>
    <definedName name="_xlnm._FilterDatabase" localSheetId="9" hidden="1">'5840'!$A$2:$O$56</definedName>
    <definedName name="_xlnm._FilterDatabase" localSheetId="13" hidden="1">'5930'!$A$2:$P$69</definedName>
    <definedName name="_xlnm.Print_Area" localSheetId="0">'Comparison by District'!$A$1:$P$38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66" i="2" l="1"/>
  <c r="M65" i="2"/>
  <c r="M64" i="2"/>
  <c r="M63" i="2"/>
  <c r="M62" i="2"/>
  <c r="M61" i="2"/>
  <c r="M60" i="2"/>
  <c r="N60" i="2" s="1"/>
  <c r="M58" i="2"/>
  <c r="M57" i="2"/>
  <c r="M59" i="2"/>
  <c r="N59" i="2" s="1"/>
  <c r="M55" i="2"/>
  <c r="M54" i="2"/>
  <c r="M53" i="2"/>
  <c r="M51" i="2"/>
  <c r="M49" i="2"/>
  <c r="O49" i="2" s="1"/>
  <c r="M47" i="2"/>
  <c r="O47" i="2" s="1"/>
  <c r="M46" i="2"/>
  <c r="M52" i="2"/>
  <c r="M45" i="2"/>
  <c r="M44" i="2"/>
  <c r="M21" i="2"/>
  <c r="M43" i="2"/>
  <c r="M42" i="2"/>
  <c r="O42" i="2" s="1"/>
  <c r="M41" i="2"/>
  <c r="N41" i="2" s="1"/>
  <c r="M40" i="2"/>
  <c r="M38" i="2"/>
  <c r="O38" i="2" s="1"/>
  <c r="M50" i="2"/>
  <c r="M19" i="2"/>
  <c r="M48" i="2"/>
  <c r="M13" i="2"/>
  <c r="M34" i="2"/>
  <c r="N34" i="2" s="1"/>
  <c r="M37" i="2"/>
  <c r="O37" i="2" s="1"/>
  <c r="M32" i="2"/>
  <c r="M36" i="2"/>
  <c r="N36" i="2" s="1"/>
  <c r="M31" i="2"/>
  <c r="M30" i="2"/>
  <c r="M29" i="2"/>
  <c r="M28" i="2"/>
  <c r="M27" i="2"/>
  <c r="O27" i="2" s="1"/>
  <c r="M26" i="2"/>
  <c r="N26" i="2" s="1"/>
  <c r="M24" i="2"/>
  <c r="M23" i="2"/>
  <c r="N23" i="2" s="1"/>
  <c r="M22" i="2"/>
  <c r="M8" i="2"/>
  <c r="M20" i="2"/>
  <c r="M39" i="2"/>
  <c r="M35" i="2"/>
  <c r="O35" i="2" s="1"/>
  <c r="M56" i="2"/>
  <c r="N56" i="2" s="1"/>
  <c r="M18" i="2"/>
  <c r="M17" i="2"/>
  <c r="M16" i="2"/>
  <c r="N16" i="2" s="1"/>
  <c r="M33" i="2"/>
  <c r="M15" i="2"/>
  <c r="M14" i="2"/>
  <c r="M11" i="2"/>
  <c r="O11" i="2" s="1"/>
  <c r="M12" i="2"/>
  <c r="O12" i="2" s="1"/>
  <c r="M25" i="2"/>
  <c r="O25" i="2" s="1"/>
  <c r="M9" i="2"/>
  <c r="N9" i="2" s="1"/>
  <c r="M10" i="2"/>
  <c r="M7" i="2"/>
  <c r="M6" i="2"/>
  <c r="M4" i="2"/>
  <c r="M5" i="2"/>
  <c r="O5" i="2" s="1"/>
  <c r="M3" i="2"/>
  <c r="O3" i="2" s="1"/>
  <c r="N66" i="2"/>
  <c r="N62" i="2"/>
  <c r="N19" i="2"/>
  <c r="N51" i="2"/>
  <c r="N53" i="2"/>
  <c r="O23" i="2"/>
  <c r="O8" i="2"/>
  <c r="O39" i="2"/>
  <c r="O33" i="2"/>
  <c r="O15" i="2"/>
  <c r="O10" i="2"/>
  <c r="N4" i="2"/>
  <c r="I71" i="2"/>
  <c r="I72" i="2" s="1"/>
  <c r="H71" i="2"/>
  <c r="H72" i="2" s="1"/>
  <c r="L71" i="2"/>
  <c r="K71" i="2"/>
  <c r="L72" i="2"/>
  <c r="J71" i="2"/>
  <c r="K72" i="2" s="1"/>
  <c r="G71" i="2"/>
  <c r="G72" i="2" s="1"/>
  <c r="F71" i="2"/>
  <c r="E71" i="2"/>
  <c r="E72" i="2" s="1"/>
  <c r="D71" i="2"/>
  <c r="D72" i="2" s="1"/>
  <c r="C71" i="2"/>
  <c r="O69" i="2"/>
  <c r="N69" i="2"/>
  <c r="O65" i="2"/>
  <c r="N65" i="2"/>
  <c r="O63" i="2"/>
  <c r="N63" i="2"/>
  <c r="O61" i="2"/>
  <c r="N61" i="2"/>
  <c r="O64" i="2"/>
  <c r="N64" i="2"/>
  <c r="O58" i="2"/>
  <c r="N58" i="2"/>
  <c r="O57" i="2"/>
  <c r="N57" i="2"/>
  <c r="N45" i="2"/>
  <c r="O52" i="2"/>
  <c r="N52" i="2"/>
  <c r="N43" i="2"/>
  <c r="O40" i="2"/>
  <c r="N40" i="2"/>
  <c r="N48" i="2"/>
  <c r="N32" i="2"/>
  <c r="N31" i="2"/>
  <c r="N55" i="2"/>
  <c r="N29" i="2"/>
  <c r="O24" i="2"/>
  <c r="N24" i="2"/>
  <c r="O22" i="2"/>
  <c r="N22" i="2"/>
  <c r="O20" i="2"/>
  <c r="N20" i="2"/>
  <c r="N39" i="2"/>
  <c r="O17" i="2"/>
  <c r="N17" i="2"/>
  <c r="N15" i="2"/>
  <c r="O14" i="2"/>
  <c r="N14" i="2"/>
  <c r="N12" i="2"/>
  <c r="O9" i="2"/>
  <c r="N10" i="2"/>
  <c r="O6" i="2"/>
  <c r="N6" i="2"/>
  <c r="M2" i="2"/>
  <c r="M1" i="2"/>
  <c r="N33" i="2"/>
  <c r="N25" i="2"/>
  <c r="N8" i="2"/>
  <c r="O4" i="2"/>
  <c r="O16" i="2"/>
  <c r="O56" i="2"/>
  <c r="N47" i="2"/>
  <c r="N7" i="2"/>
  <c r="O7" i="2"/>
  <c r="N54" i="2"/>
  <c r="O54" i="2"/>
  <c r="O36" i="2"/>
  <c r="N13" i="2"/>
  <c r="O13" i="2"/>
  <c r="N50" i="2"/>
  <c r="O50" i="2"/>
  <c r="N21" i="2"/>
  <c r="O21" i="2"/>
  <c r="N46" i="2"/>
  <c r="O46" i="2"/>
  <c r="N18" i="2"/>
  <c r="O18" i="2"/>
  <c r="N28" i="2"/>
  <c r="O28" i="2"/>
  <c r="N3" i="2"/>
  <c r="O26" i="2"/>
  <c r="O55" i="2"/>
  <c r="O32" i="2"/>
  <c r="N27" i="2"/>
  <c r="N30" i="2"/>
  <c r="O30" i="2"/>
  <c r="N44" i="2"/>
  <c r="O44" i="2"/>
  <c r="O29" i="2"/>
  <c r="O31" i="2"/>
  <c r="O48" i="2"/>
  <c r="O43" i="2"/>
  <c r="O45" i="2"/>
  <c r="O53" i="2"/>
  <c r="O51" i="2"/>
  <c r="O19" i="2"/>
  <c r="O62" i="2"/>
  <c r="O66" i="2"/>
  <c r="M56" i="3"/>
  <c r="L56" i="3"/>
  <c r="M42" i="3"/>
  <c r="M41" i="3"/>
  <c r="N41" i="3" s="1"/>
  <c r="M39" i="3"/>
  <c r="O39" i="3" s="1"/>
  <c r="M38" i="3"/>
  <c r="M36" i="3"/>
  <c r="O36" i="3" s="1"/>
  <c r="M35" i="3"/>
  <c r="M33" i="3"/>
  <c r="M32" i="3"/>
  <c r="M40" i="3"/>
  <c r="M30" i="3"/>
  <c r="N30" i="3" s="1"/>
  <c r="M29" i="3"/>
  <c r="M34" i="3"/>
  <c r="M37" i="3"/>
  <c r="O37" i="3" s="1"/>
  <c r="M31" i="3"/>
  <c r="M27" i="3"/>
  <c r="M17" i="3"/>
  <c r="M26" i="3"/>
  <c r="M25" i="3"/>
  <c r="O25" i="3" s="1"/>
  <c r="M23" i="3"/>
  <c r="O23" i="3" s="1"/>
  <c r="M24" i="3"/>
  <c r="M22" i="3"/>
  <c r="M21" i="3"/>
  <c r="M12" i="3"/>
  <c r="M20" i="3"/>
  <c r="M19" i="3"/>
  <c r="M18" i="3"/>
  <c r="N18" i="3" s="1"/>
  <c r="M28" i="3"/>
  <c r="O28" i="3" s="1"/>
  <c r="M16" i="3"/>
  <c r="O16" i="3" s="1"/>
  <c r="M14" i="3"/>
  <c r="O14" i="3" s="1"/>
  <c r="M13" i="3"/>
  <c r="M9" i="3"/>
  <c r="M11" i="3"/>
  <c r="M10" i="3"/>
  <c r="M5" i="3"/>
  <c r="O5" i="3" s="1"/>
  <c r="M8" i="3"/>
  <c r="O8" i="3" s="1"/>
  <c r="M7" i="3"/>
  <c r="N7" i="3" s="1"/>
  <c r="M6" i="3"/>
  <c r="O6" i="3" s="1"/>
  <c r="M4" i="3"/>
  <c r="M3" i="3"/>
  <c r="M15" i="3"/>
  <c r="O38" i="3"/>
  <c r="O33" i="3"/>
  <c r="O30" i="3"/>
  <c r="O17" i="3"/>
  <c r="O20" i="3"/>
  <c r="O13" i="3"/>
  <c r="O10" i="3"/>
  <c r="O4" i="3"/>
  <c r="K53" i="3"/>
  <c r="J53" i="3"/>
  <c r="K54" i="3"/>
  <c r="E53" i="3"/>
  <c r="D53" i="3"/>
  <c r="D54" i="3" s="1"/>
  <c r="E54" i="3"/>
  <c r="L53" i="3"/>
  <c r="L54" i="3"/>
  <c r="I53" i="3"/>
  <c r="J54" i="3"/>
  <c r="H53" i="3"/>
  <c r="I54" i="3" s="1"/>
  <c r="G53" i="3"/>
  <c r="G54" i="3" s="1"/>
  <c r="H54" i="3"/>
  <c r="F53" i="3"/>
  <c r="F54" i="3" s="1"/>
  <c r="C53" i="3"/>
  <c r="O42" i="3"/>
  <c r="N42" i="3"/>
  <c r="O41" i="3"/>
  <c r="N33" i="3"/>
  <c r="O29" i="3"/>
  <c r="N29" i="3"/>
  <c r="O32" i="3"/>
  <c r="N32" i="3"/>
  <c r="O35" i="3"/>
  <c r="N35" i="3"/>
  <c r="O34" i="3"/>
  <c r="N34" i="3"/>
  <c r="N37" i="3"/>
  <c r="N31" i="3"/>
  <c r="O21" i="3"/>
  <c r="N21" i="3"/>
  <c r="N27" i="3"/>
  <c r="N24" i="3"/>
  <c r="O12" i="3"/>
  <c r="N12" i="3"/>
  <c r="N22" i="3"/>
  <c r="N19" i="3"/>
  <c r="N40" i="3"/>
  <c r="N26" i="3"/>
  <c r="N14" i="3"/>
  <c r="N11" i="3"/>
  <c r="O9" i="3"/>
  <c r="N9" i="3"/>
  <c r="N15" i="3"/>
  <c r="N8" i="3"/>
  <c r="N3" i="3"/>
  <c r="M2" i="3"/>
  <c r="M1" i="3"/>
  <c r="N16" i="3"/>
  <c r="N17" i="3"/>
  <c r="L57" i="3"/>
  <c r="N10" i="3"/>
  <c r="N13" i="3"/>
  <c r="N20" i="3"/>
  <c r="N38" i="3"/>
  <c r="O3" i="3"/>
  <c r="O7" i="3"/>
  <c r="O15" i="3"/>
  <c r="O11" i="3"/>
  <c r="O26" i="3"/>
  <c r="O40" i="3"/>
  <c r="O19" i="3"/>
  <c r="O22" i="3"/>
  <c r="O24" i="3"/>
  <c r="O27" i="3"/>
  <c r="O31" i="3"/>
  <c r="N4" i="3"/>
  <c r="M39" i="4"/>
  <c r="M6" i="4"/>
  <c r="M7" i="4"/>
  <c r="M10" i="4"/>
  <c r="M16" i="4"/>
  <c r="M8" i="4"/>
  <c r="M12" i="4"/>
  <c r="O12" i="4" s="1"/>
  <c r="M13" i="4"/>
  <c r="O13" i="4" s="1"/>
  <c r="M14" i="4"/>
  <c r="M15" i="4"/>
  <c r="O15" i="4" s="1"/>
  <c r="M11" i="4"/>
  <c r="M18" i="4"/>
  <c r="M9" i="4"/>
  <c r="M5" i="4"/>
  <c r="M19" i="4"/>
  <c r="O19" i="4" s="1"/>
  <c r="M20" i="4"/>
  <c r="O20" i="4" s="1"/>
  <c r="M3" i="4"/>
  <c r="M48" i="4" s="1"/>
  <c r="M21" i="4"/>
  <c r="O21" i="4" s="1"/>
  <c r="M17" i="4"/>
  <c r="M22" i="4"/>
  <c r="O22" i="4" s="1"/>
  <c r="M4" i="4"/>
  <c r="M23" i="4"/>
  <c r="O23" i="4" s="1"/>
  <c r="M26" i="4"/>
  <c r="N26" i="4" s="1"/>
  <c r="M24" i="4"/>
  <c r="O24" i="4" s="1"/>
  <c r="M25" i="4"/>
  <c r="M27" i="4"/>
  <c r="M29" i="4"/>
  <c r="M28" i="4"/>
  <c r="M31" i="4"/>
  <c r="N31" i="4" s="1"/>
  <c r="M30" i="4"/>
  <c r="M32" i="4"/>
  <c r="O32" i="4" s="1"/>
  <c r="O39" i="4"/>
  <c r="O28" i="4"/>
  <c r="O25" i="4"/>
  <c r="O14" i="4"/>
  <c r="O5" i="4"/>
  <c r="O6" i="4"/>
  <c r="K48" i="4"/>
  <c r="K49" i="4" s="1"/>
  <c r="J48" i="4"/>
  <c r="J49" i="4" s="1"/>
  <c r="L48" i="4"/>
  <c r="I48" i="4"/>
  <c r="H48" i="4"/>
  <c r="H49" i="4" s="1"/>
  <c r="G48" i="4"/>
  <c r="G49" i="4" s="1"/>
  <c r="F48" i="4"/>
  <c r="F49" i="4" s="1"/>
  <c r="E48" i="4"/>
  <c r="D48" i="4"/>
  <c r="E49" i="4"/>
  <c r="C48" i="4"/>
  <c r="D49" i="4" s="1"/>
  <c r="O31" i="4"/>
  <c r="O18" i="4"/>
  <c r="O17" i="4"/>
  <c r="O8" i="4"/>
  <c r="M2" i="4"/>
  <c r="M1" i="4"/>
  <c r="N28" i="4"/>
  <c r="N39" i="4"/>
  <c r="O10" i="4"/>
  <c r="N10" i="4"/>
  <c r="O9" i="4"/>
  <c r="N9" i="4"/>
  <c r="O27" i="4"/>
  <c r="N27" i="4"/>
  <c r="O30" i="4"/>
  <c r="N30" i="4"/>
  <c r="O29" i="4"/>
  <c r="N29" i="4"/>
  <c r="O7" i="4"/>
  <c r="N7" i="4"/>
  <c r="O11" i="4"/>
  <c r="N11" i="4"/>
  <c r="N22" i="4"/>
  <c r="O16" i="4"/>
  <c r="N16" i="4"/>
  <c r="O4" i="4"/>
  <c r="N4" i="4"/>
  <c r="O3" i="4"/>
  <c r="N3" i="4"/>
  <c r="N6" i="4"/>
  <c r="N13" i="4"/>
  <c r="N8" i="4"/>
  <c r="N15" i="4"/>
  <c r="N17" i="4"/>
  <c r="N18" i="4"/>
  <c r="N5" i="4"/>
  <c r="N14" i="4"/>
  <c r="N23" i="4"/>
  <c r="N25" i="4"/>
  <c r="M43" i="5"/>
  <c r="O43" i="5" s="1"/>
  <c r="M41" i="5"/>
  <c r="M38" i="5"/>
  <c r="M42" i="5"/>
  <c r="M37" i="5"/>
  <c r="M36" i="5"/>
  <c r="M24" i="5"/>
  <c r="M13" i="5"/>
  <c r="M33" i="5"/>
  <c r="N33" i="5" s="1"/>
  <c r="M16" i="5"/>
  <c r="N16" i="5" s="1"/>
  <c r="M39" i="5"/>
  <c r="M30" i="5"/>
  <c r="O30" i="5" s="1"/>
  <c r="M29" i="5"/>
  <c r="M32" i="5"/>
  <c r="M28" i="5"/>
  <c r="M31" i="5"/>
  <c r="M40" i="5"/>
  <c r="O40" i="5" s="1"/>
  <c r="M27" i="5"/>
  <c r="M26" i="5"/>
  <c r="M25" i="5"/>
  <c r="N25" i="5" s="1"/>
  <c r="M34" i="5"/>
  <c r="M23" i="5"/>
  <c r="M22" i="5"/>
  <c r="M21" i="5"/>
  <c r="N21" i="5" s="1"/>
  <c r="M20" i="5"/>
  <c r="N20" i="5" s="1"/>
  <c r="M19" i="5"/>
  <c r="O19" i="5" s="1"/>
  <c r="M18" i="5"/>
  <c r="M35" i="5"/>
  <c r="N35" i="5" s="1"/>
  <c r="M17" i="5"/>
  <c r="M15" i="5"/>
  <c r="M14" i="5"/>
  <c r="M9" i="5"/>
  <c r="M10" i="5"/>
  <c r="M12" i="5"/>
  <c r="M11" i="5"/>
  <c r="M7" i="5"/>
  <c r="N7" i="5" s="1"/>
  <c r="M4" i="5"/>
  <c r="M8" i="5"/>
  <c r="O8" i="5" s="1"/>
  <c r="M6" i="5"/>
  <c r="M5" i="5"/>
  <c r="M3" i="5"/>
  <c r="O3" i="5" s="1"/>
  <c r="N41" i="5"/>
  <c r="O38" i="5"/>
  <c r="N36" i="5"/>
  <c r="N13" i="5"/>
  <c r="N18" i="5"/>
  <c r="N39" i="5"/>
  <c r="N28" i="5"/>
  <c r="N40" i="5"/>
  <c r="N27" i="5"/>
  <c r="O22" i="5"/>
  <c r="N15" i="5"/>
  <c r="N32" i="5"/>
  <c r="N14" i="5"/>
  <c r="N12" i="5"/>
  <c r="O11" i="5"/>
  <c r="I51" i="5"/>
  <c r="I52" i="5" s="1"/>
  <c r="H51" i="5"/>
  <c r="L51" i="5"/>
  <c r="K51" i="5"/>
  <c r="L52" i="5"/>
  <c r="J51" i="5"/>
  <c r="K52" i="5" s="1"/>
  <c r="G51" i="5"/>
  <c r="H52" i="5"/>
  <c r="F51" i="5"/>
  <c r="G52" i="5" s="1"/>
  <c r="E51" i="5"/>
  <c r="E52" i="5" s="1"/>
  <c r="D51" i="5"/>
  <c r="D52" i="5" s="1"/>
  <c r="C51" i="5"/>
  <c r="O42" i="5"/>
  <c r="N42" i="5"/>
  <c r="O37" i="5"/>
  <c r="N37" i="5"/>
  <c r="O36" i="5"/>
  <c r="O24" i="5"/>
  <c r="N24" i="5"/>
  <c r="O33" i="5"/>
  <c r="O16" i="5"/>
  <c r="N30" i="5"/>
  <c r="N29" i="5"/>
  <c r="O29" i="5"/>
  <c r="O31" i="5"/>
  <c r="N31" i="5"/>
  <c r="O27" i="5"/>
  <c r="N26" i="5"/>
  <c r="O26" i="5"/>
  <c r="N34" i="5"/>
  <c r="O34" i="5"/>
  <c r="O23" i="5"/>
  <c r="N23" i="5"/>
  <c r="N22" i="5"/>
  <c r="O21" i="5"/>
  <c r="O17" i="5"/>
  <c r="N17" i="5"/>
  <c r="N10" i="5"/>
  <c r="O10" i="5"/>
  <c r="N9" i="5"/>
  <c r="O9" i="5"/>
  <c r="N8" i="5"/>
  <c r="N4" i="5"/>
  <c r="O6" i="5"/>
  <c r="N6" i="5"/>
  <c r="M2" i="5"/>
  <c r="M1" i="5"/>
  <c r="N38" i="5"/>
  <c r="O15" i="5"/>
  <c r="O18" i="5"/>
  <c r="O25" i="5"/>
  <c r="O41" i="5"/>
  <c r="O32" i="5"/>
  <c r="O39" i="5"/>
  <c r="O13" i="5"/>
  <c r="O5" i="5"/>
  <c r="N5" i="5"/>
  <c r="N11" i="5"/>
  <c r="O14" i="5"/>
  <c r="O28" i="5"/>
  <c r="O4" i="5"/>
  <c r="O12" i="5"/>
  <c r="M62" i="6"/>
  <c r="M61" i="6"/>
  <c r="M60" i="6"/>
  <c r="M54" i="6"/>
  <c r="M52" i="6"/>
  <c r="O52" i="6" s="1"/>
  <c r="M56" i="6"/>
  <c r="N56" i="6" s="1"/>
  <c r="M58" i="6"/>
  <c r="M51" i="6"/>
  <c r="M50" i="6"/>
  <c r="M53" i="6"/>
  <c r="M48" i="6"/>
  <c r="M55" i="6"/>
  <c r="M47" i="6"/>
  <c r="N47" i="6" s="1"/>
  <c r="M49" i="6"/>
  <c r="O49" i="6" s="1"/>
  <c r="M45" i="6"/>
  <c r="O45" i="6" s="1"/>
  <c r="M43" i="6"/>
  <c r="O43" i="6" s="1"/>
  <c r="M42" i="6"/>
  <c r="M46" i="6"/>
  <c r="M41" i="6"/>
  <c r="N41" i="6" s="1"/>
  <c r="M40" i="6"/>
  <c r="O40" i="6" s="1"/>
  <c r="M44" i="6"/>
  <c r="M31" i="6"/>
  <c r="N31" i="6" s="1"/>
  <c r="M39" i="6"/>
  <c r="M38" i="6"/>
  <c r="N38" i="6" s="1"/>
  <c r="M37" i="6"/>
  <c r="M36" i="6"/>
  <c r="N36" i="6" s="1"/>
  <c r="M34" i="6"/>
  <c r="M32" i="6"/>
  <c r="O32" i="6" s="1"/>
  <c r="M30" i="6"/>
  <c r="N30" i="6" s="1"/>
  <c r="M28" i="6"/>
  <c r="O28" i="6" s="1"/>
  <c r="M35" i="6"/>
  <c r="M33" i="6"/>
  <c r="M27" i="6"/>
  <c r="M26" i="6"/>
  <c r="M59" i="6"/>
  <c r="M25" i="6"/>
  <c r="M24" i="6"/>
  <c r="N24" i="6" s="1"/>
  <c r="M23" i="6"/>
  <c r="N23" i="6" s="1"/>
  <c r="M22" i="6"/>
  <c r="M21" i="6"/>
  <c r="O21" i="6" s="1"/>
  <c r="M20" i="6"/>
  <c r="M19" i="6"/>
  <c r="M18" i="6"/>
  <c r="M17" i="6"/>
  <c r="M16" i="6"/>
  <c r="O16" i="6" s="1"/>
  <c r="M29" i="6"/>
  <c r="N29" i="6" s="1"/>
  <c r="M15" i="6"/>
  <c r="M14" i="6"/>
  <c r="O14" i="6" s="1"/>
  <c r="M13" i="6"/>
  <c r="M57" i="6"/>
  <c r="M12" i="6"/>
  <c r="O12" i="6" s="1"/>
  <c r="M11" i="6"/>
  <c r="M10" i="6"/>
  <c r="N10" i="6" s="1"/>
  <c r="M8" i="6"/>
  <c r="N8" i="6" s="1"/>
  <c r="M5" i="6"/>
  <c r="M7" i="6"/>
  <c r="N7" i="6" s="1"/>
  <c r="M9" i="6"/>
  <c r="M6" i="6"/>
  <c r="M4" i="6"/>
  <c r="N4" i="6" s="1"/>
  <c r="M3" i="6"/>
  <c r="N3" i="6" s="1"/>
  <c r="N62" i="6"/>
  <c r="N52" i="6"/>
  <c r="O58" i="6"/>
  <c r="O51" i="6"/>
  <c r="O46" i="6"/>
  <c r="O42" i="6"/>
  <c r="O31" i="6"/>
  <c r="N44" i="6"/>
  <c r="O33" i="6"/>
  <c r="N26" i="6"/>
  <c r="O22" i="6"/>
  <c r="O19" i="6"/>
  <c r="O18" i="6"/>
  <c r="O15" i="6"/>
  <c r="O13" i="6"/>
  <c r="O8" i="6"/>
  <c r="N5" i="6"/>
  <c r="J75" i="6"/>
  <c r="J76" i="6" s="1"/>
  <c r="I75" i="6"/>
  <c r="H75" i="6"/>
  <c r="I76" i="6" s="1"/>
  <c r="D75" i="6"/>
  <c r="D76" i="6" s="1"/>
  <c r="C75" i="6"/>
  <c r="L75" i="6"/>
  <c r="L76" i="6" s="1"/>
  <c r="K75" i="6"/>
  <c r="G75" i="6"/>
  <c r="F75" i="6"/>
  <c r="F76" i="6" s="1"/>
  <c r="E75" i="6"/>
  <c r="E76" i="6" s="1"/>
  <c r="O62" i="6"/>
  <c r="N60" i="6"/>
  <c r="O60" i="6"/>
  <c r="N54" i="6"/>
  <c r="O54" i="6"/>
  <c r="N51" i="6"/>
  <c r="N55" i="6"/>
  <c r="O55" i="6"/>
  <c r="N45" i="6"/>
  <c r="N46" i="6"/>
  <c r="N42" i="6"/>
  <c r="N40" i="6"/>
  <c r="N50" i="6"/>
  <c r="O50" i="6"/>
  <c r="O38" i="6"/>
  <c r="N37" i="6"/>
  <c r="O37" i="6"/>
  <c r="O36" i="6"/>
  <c r="O35" i="6"/>
  <c r="N34" i="6"/>
  <c r="O34" i="6"/>
  <c r="N32" i="6"/>
  <c r="O27" i="6"/>
  <c r="N59" i="6"/>
  <c r="O59" i="6"/>
  <c r="O25" i="6"/>
  <c r="O23" i="6"/>
  <c r="N20" i="6"/>
  <c r="O20" i="6"/>
  <c r="N18" i="6"/>
  <c r="O17" i="6"/>
  <c r="N48" i="6"/>
  <c r="O48" i="6"/>
  <c r="O57" i="6"/>
  <c r="N12" i="6"/>
  <c r="O11" i="6"/>
  <c r="O9" i="6"/>
  <c r="N6" i="6"/>
  <c r="O6" i="6"/>
  <c r="O4" i="6"/>
  <c r="M2" i="6"/>
  <c r="M1" i="6"/>
  <c r="O26" i="6"/>
  <c r="O5" i="6"/>
  <c r="O3" i="6"/>
  <c r="N13" i="6"/>
  <c r="O44" i="6"/>
  <c r="O7" i="6"/>
  <c r="N22" i="6"/>
  <c r="N58" i="6"/>
  <c r="N39" i="6"/>
  <c r="O39" i="6"/>
  <c r="N53" i="6"/>
  <c r="O53" i="6"/>
  <c r="O41" i="6"/>
  <c r="N61" i="6"/>
  <c r="O61" i="6"/>
  <c r="O24" i="6"/>
  <c r="N28" i="6"/>
  <c r="N9" i="6"/>
  <c r="N11" i="6"/>
  <c r="N57" i="6"/>
  <c r="N15" i="6"/>
  <c r="N16" i="6"/>
  <c r="N17" i="6"/>
  <c r="N19" i="6"/>
  <c r="N25" i="6"/>
  <c r="N27" i="6"/>
  <c r="N33" i="6"/>
  <c r="N35" i="6"/>
  <c r="M46" i="7"/>
  <c r="N46" i="7" s="1"/>
  <c r="M45" i="7"/>
  <c r="M44" i="7"/>
  <c r="N44" i="7" s="1"/>
  <c r="M41" i="7"/>
  <c r="M40" i="7"/>
  <c r="N40" i="7" s="1"/>
  <c r="M42" i="7"/>
  <c r="M38" i="7"/>
  <c r="N38" i="7" s="1"/>
  <c r="M37" i="7"/>
  <c r="O37" i="7" s="1"/>
  <c r="M32" i="7"/>
  <c r="O32" i="7" s="1"/>
  <c r="M34" i="7"/>
  <c r="M39" i="7"/>
  <c r="N39" i="7" s="1"/>
  <c r="M43" i="7"/>
  <c r="M33" i="7"/>
  <c r="M30" i="7"/>
  <c r="M35" i="7"/>
  <c r="M29" i="7"/>
  <c r="N29" i="7" s="1"/>
  <c r="M31" i="7"/>
  <c r="N31" i="7" s="1"/>
  <c r="M28" i="7"/>
  <c r="M36" i="7"/>
  <c r="N36" i="7" s="1"/>
  <c r="M27" i="7"/>
  <c r="M26" i="7"/>
  <c r="M25" i="7"/>
  <c r="N25" i="7" s="1"/>
  <c r="M23" i="7"/>
  <c r="M21" i="7"/>
  <c r="N21" i="7" s="1"/>
  <c r="M24" i="7"/>
  <c r="N24" i="7" s="1"/>
  <c r="M22" i="7"/>
  <c r="M20" i="7"/>
  <c r="N20" i="7" s="1"/>
  <c r="M19" i="7"/>
  <c r="M18" i="7"/>
  <c r="M17" i="7"/>
  <c r="M16" i="7"/>
  <c r="M15" i="7"/>
  <c r="N15" i="7" s="1"/>
  <c r="M14" i="7"/>
  <c r="N14" i="7" s="1"/>
  <c r="M11" i="7"/>
  <c r="M13" i="7"/>
  <c r="O13" i="7" s="1"/>
  <c r="M9" i="7"/>
  <c r="M12" i="7"/>
  <c r="M10" i="7"/>
  <c r="M8" i="7"/>
  <c r="M7" i="7"/>
  <c r="M6" i="7"/>
  <c r="N6" i="7" s="1"/>
  <c r="M5" i="7"/>
  <c r="M4" i="7"/>
  <c r="O4" i="7" s="1"/>
  <c r="M3" i="7"/>
  <c r="N45" i="7"/>
  <c r="N32" i="7"/>
  <c r="N28" i="7"/>
  <c r="O23" i="7"/>
  <c r="N18" i="7"/>
  <c r="N17" i="7"/>
  <c r="N27" i="7"/>
  <c r="N10" i="7"/>
  <c r="O12" i="7"/>
  <c r="N5" i="7"/>
  <c r="K60" i="7"/>
  <c r="J60" i="7"/>
  <c r="K61" i="7"/>
  <c r="E60" i="7"/>
  <c r="D60" i="7"/>
  <c r="D61" i="7" s="1"/>
  <c r="E61" i="7"/>
  <c r="L60" i="7"/>
  <c r="L61" i="7"/>
  <c r="I60" i="7"/>
  <c r="J61" i="7"/>
  <c r="H60" i="7"/>
  <c r="I61" i="7"/>
  <c r="G60" i="7"/>
  <c r="G61" i="7" s="1"/>
  <c r="F60" i="7"/>
  <c r="F61" i="7" s="1"/>
  <c r="C60" i="7"/>
  <c r="O45" i="7"/>
  <c r="N41" i="7"/>
  <c r="O41" i="7"/>
  <c r="N42" i="7"/>
  <c r="O42" i="7"/>
  <c r="O38" i="7"/>
  <c r="N34" i="7"/>
  <c r="O34" i="7"/>
  <c r="N33" i="7"/>
  <c r="O33" i="7"/>
  <c r="O25" i="7"/>
  <c r="N26" i="7"/>
  <c r="O26" i="7"/>
  <c r="N35" i="7"/>
  <c r="O35" i="7"/>
  <c r="N23" i="7"/>
  <c r="N19" i="7"/>
  <c r="O19" i="7"/>
  <c r="N30" i="7"/>
  <c r="O30" i="7"/>
  <c r="N4" i="7"/>
  <c r="O14" i="7"/>
  <c r="N9" i="7"/>
  <c r="O9" i="7"/>
  <c r="N13" i="7"/>
  <c r="N12" i="7"/>
  <c r="N11" i="7"/>
  <c r="O11" i="7"/>
  <c r="N7" i="7"/>
  <c r="O7" i="7"/>
  <c r="M2" i="7"/>
  <c r="M1" i="7"/>
  <c r="O27" i="7"/>
  <c r="O28" i="7"/>
  <c r="O5" i="7"/>
  <c r="O18" i="7"/>
  <c r="O10" i="7"/>
  <c r="N8" i="7"/>
  <c r="O8" i="7"/>
  <c r="N16" i="7"/>
  <c r="O16" i="7"/>
  <c r="N43" i="7"/>
  <c r="O43" i="7"/>
  <c r="O40" i="7"/>
  <c r="N22" i="7"/>
  <c r="O22" i="7"/>
  <c r="O39" i="7"/>
  <c r="O17" i="7"/>
  <c r="N3" i="7"/>
  <c r="M60" i="7"/>
  <c r="O60" i="7" s="1"/>
  <c r="M105" i="8"/>
  <c r="M104" i="8"/>
  <c r="B105" i="8"/>
  <c r="B104" i="8"/>
  <c r="M74" i="8"/>
  <c r="O74" i="8" s="1"/>
  <c r="M73" i="8"/>
  <c r="M72" i="8"/>
  <c r="O72" i="8" s="1"/>
  <c r="M71" i="8"/>
  <c r="M68" i="8"/>
  <c r="M66" i="8"/>
  <c r="M65" i="8"/>
  <c r="M67" i="8"/>
  <c r="O67" i="8" s="1"/>
  <c r="M69" i="8"/>
  <c r="N69" i="8" s="1"/>
  <c r="M64" i="8"/>
  <c r="M61" i="8"/>
  <c r="N61" i="8" s="1"/>
  <c r="M60" i="8"/>
  <c r="M39" i="8"/>
  <c r="M58" i="8"/>
  <c r="M57" i="8"/>
  <c r="M56" i="8"/>
  <c r="N56" i="8" s="1"/>
  <c r="M42" i="8"/>
  <c r="O42" i="8" s="1"/>
  <c r="M54" i="8"/>
  <c r="M63" i="8"/>
  <c r="N63" i="8" s="1"/>
  <c r="M62" i="8"/>
  <c r="M53" i="8"/>
  <c r="M50" i="8"/>
  <c r="M55" i="8"/>
  <c r="M34" i="8"/>
  <c r="M59" i="8"/>
  <c r="N59" i="8" s="1"/>
  <c r="M46" i="8"/>
  <c r="N46" i="8" s="1"/>
  <c r="M52" i="8"/>
  <c r="O52" i="8" s="1"/>
  <c r="M43" i="8"/>
  <c r="M30" i="8"/>
  <c r="M48" i="8"/>
  <c r="N48" i="8" s="1"/>
  <c r="M45" i="8"/>
  <c r="M28" i="8"/>
  <c r="O28" i="8" s="1"/>
  <c r="M47" i="8"/>
  <c r="O47" i="8" s="1"/>
  <c r="M49" i="8"/>
  <c r="M41" i="8"/>
  <c r="M36" i="8"/>
  <c r="M51" i="8"/>
  <c r="M35" i="8"/>
  <c r="M33" i="8"/>
  <c r="O33" i="8" s="1"/>
  <c r="M32" i="8"/>
  <c r="M31" i="8"/>
  <c r="O31" i="8" s="1"/>
  <c r="M44" i="8"/>
  <c r="O44" i="8" s="1"/>
  <c r="M17" i="8"/>
  <c r="O17" i="8" s="1"/>
  <c r="M40" i="8"/>
  <c r="M27" i="8"/>
  <c r="M26" i="8"/>
  <c r="M25" i="8"/>
  <c r="M75" i="8"/>
  <c r="N75" i="8" s="1"/>
  <c r="M24" i="8"/>
  <c r="O24" i="8" s="1"/>
  <c r="M23" i="8"/>
  <c r="M37" i="8"/>
  <c r="O37" i="8" s="1"/>
  <c r="M19" i="8"/>
  <c r="M38" i="8"/>
  <c r="M12" i="8"/>
  <c r="M21" i="8"/>
  <c r="O21" i="8" s="1"/>
  <c r="M29" i="8"/>
  <c r="M22" i="8"/>
  <c r="O22" i="8" s="1"/>
  <c r="M20" i="8"/>
  <c r="O20" i="8" s="1"/>
  <c r="M16" i="8"/>
  <c r="O16" i="8" s="1"/>
  <c r="M15" i="8"/>
  <c r="M14" i="8"/>
  <c r="M13" i="8"/>
  <c r="M6" i="8"/>
  <c r="M11" i="8"/>
  <c r="O11" i="8" s="1"/>
  <c r="M18" i="8"/>
  <c r="O18" i="8" s="1"/>
  <c r="M10" i="8"/>
  <c r="M4" i="8"/>
  <c r="O4" i="8" s="1"/>
  <c r="M9" i="8"/>
  <c r="M8" i="8"/>
  <c r="M7" i="8"/>
  <c r="M5" i="8"/>
  <c r="M3" i="8"/>
  <c r="M93" i="8" s="1"/>
  <c r="M70" i="8"/>
  <c r="O70" i="8" s="1"/>
  <c r="N73" i="8"/>
  <c r="N68" i="8"/>
  <c r="N60" i="8"/>
  <c r="N50" i="8"/>
  <c r="N34" i="8"/>
  <c r="N30" i="8"/>
  <c r="O26" i="8"/>
  <c r="O15" i="8"/>
  <c r="I93" i="8"/>
  <c r="I94" i="8" s="1"/>
  <c r="H93" i="8"/>
  <c r="L93" i="8"/>
  <c r="L94" i="8" s="1"/>
  <c r="K93" i="8"/>
  <c r="J93" i="8"/>
  <c r="K94" i="8" s="1"/>
  <c r="G93" i="8"/>
  <c r="G94" i="8" s="1"/>
  <c r="H94" i="8"/>
  <c r="F93" i="8"/>
  <c r="E93" i="8"/>
  <c r="F94" i="8"/>
  <c r="D93" i="8"/>
  <c r="E94" i="8" s="1"/>
  <c r="C93" i="8"/>
  <c r="D94" i="8"/>
  <c r="N74" i="8"/>
  <c r="O73" i="8"/>
  <c r="O71" i="8"/>
  <c r="N71" i="8"/>
  <c r="O65" i="8"/>
  <c r="N65" i="8"/>
  <c r="O66" i="8"/>
  <c r="N66" i="8"/>
  <c r="O61" i="8"/>
  <c r="O39" i="8"/>
  <c r="N39" i="8"/>
  <c r="O64" i="8"/>
  <c r="N64" i="8"/>
  <c r="O63" i="8"/>
  <c r="O62" i="8"/>
  <c r="N62" i="8"/>
  <c r="O53" i="8"/>
  <c r="N53" i="8"/>
  <c r="O50" i="8"/>
  <c r="O55" i="8"/>
  <c r="N55" i="8"/>
  <c r="O46" i="8"/>
  <c r="N45" i="8"/>
  <c r="O49" i="8"/>
  <c r="O7" i="8"/>
  <c r="O36" i="8"/>
  <c r="O51" i="8"/>
  <c r="O43" i="8"/>
  <c r="O40" i="8"/>
  <c r="O75" i="8"/>
  <c r="O23" i="8"/>
  <c r="O38" i="8"/>
  <c r="O19" i="8"/>
  <c r="O14" i="8"/>
  <c r="O6" i="8"/>
  <c r="O9" i="8"/>
  <c r="O5" i="8"/>
  <c r="O8" i="8"/>
  <c r="M2" i="8"/>
  <c r="M1" i="8"/>
  <c r="O54" i="8"/>
  <c r="N54" i="8"/>
  <c r="O58" i="8"/>
  <c r="N58" i="8"/>
  <c r="O68" i="8"/>
  <c r="O48" i="8"/>
  <c r="O34" i="8"/>
  <c r="O60" i="8"/>
  <c r="O69" i="8"/>
  <c r="O12" i="8"/>
  <c r="N12" i="8"/>
  <c r="N16" i="8"/>
  <c r="N21" i="8"/>
  <c r="O27" i="8"/>
  <c r="N27" i="8"/>
  <c r="O32" i="8"/>
  <c r="N32" i="8"/>
  <c r="O10" i="8"/>
  <c r="N10" i="8"/>
  <c r="O13" i="8"/>
  <c r="N13" i="8"/>
  <c r="O35" i="8"/>
  <c r="N35" i="8"/>
  <c r="N37" i="8"/>
  <c r="O29" i="8"/>
  <c r="N29" i="8"/>
  <c r="O25" i="8"/>
  <c r="N25" i="8"/>
  <c r="N44" i="8"/>
  <c r="O57" i="8"/>
  <c r="N57" i="8"/>
  <c r="O41" i="8"/>
  <c r="N41" i="8"/>
  <c r="N8" i="8"/>
  <c r="N5" i="8"/>
  <c r="N9" i="8"/>
  <c r="N6" i="8"/>
  <c r="N14" i="8"/>
  <c r="N15" i="8"/>
  <c r="N20" i="8"/>
  <c r="N19" i="8"/>
  <c r="N38" i="8"/>
  <c r="N23" i="8"/>
  <c r="N26" i="8"/>
  <c r="N40" i="8"/>
  <c r="N43" i="8"/>
  <c r="N31" i="8"/>
  <c r="N33" i="8"/>
  <c r="N51" i="8"/>
  <c r="N4" i="8"/>
  <c r="N36" i="8"/>
  <c r="N7" i="8"/>
  <c r="N49" i="8"/>
  <c r="O45" i="8"/>
  <c r="O30" i="8"/>
  <c r="O59" i="8"/>
  <c r="M63" i="9"/>
  <c r="M62" i="9"/>
  <c r="M61" i="9"/>
  <c r="M58" i="9"/>
  <c r="M60" i="9"/>
  <c r="O60" i="9" s="1"/>
  <c r="M59" i="9"/>
  <c r="M55" i="9"/>
  <c r="O55" i="9" s="1"/>
  <c r="M57" i="9"/>
  <c r="M46" i="9"/>
  <c r="M54" i="9"/>
  <c r="N54" i="9" s="1"/>
  <c r="M52" i="9"/>
  <c r="M53" i="9"/>
  <c r="O53" i="9" s="1"/>
  <c r="M56" i="9"/>
  <c r="O56" i="9" s="1"/>
  <c r="M51" i="9"/>
  <c r="N51" i="9" s="1"/>
  <c r="M49" i="9"/>
  <c r="O49" i="9" s="1"/>
  <c r="M42" i="9"/>
  <c r="M47" i="9"/>
  <c r="O47" i="9" s="1"/>
  <c r="M50" i="9"/>
  <c r="O50" i="9" s="1"/>
  <c r="M43" i="9"/>
  <c r="M38" i="9"/>
  <c r="O38" i="9" s="1"/>
  <c r="M41" i="9"/>
  <c r="O41" i="9" s="1"/>
  <c r="M40" i="9"/>
  <c r="M39" i="9"/>
  <c r="O39" i="9" s="1"/>
  <c r="M44" i="9"/>
  <c r="M48" i="9"/>
  <c r="M14" i="9"/>
  <c r="N14" i="9" s="1"/>
  <c r="M37" i="9"/>
  <c r="M36" i="9"/>
  <c r="M33" i="9"/>
  <c r="O33" i="9" s="1"/>
  <c r="M12" i="9"/>
  <c r="M22" i="9"/>
  <c r="O22" i="9" s="1"/>
  <c r="M32" i="9"/>
  <c r="M31" i="9"/>
  <c r="N31" i="9" s="1"/>
  <c r="M45" i="9"/>
  <c r="M30" i="9"/>
  <c r="M29" i="9"/>
  <c r="N29" i="9" s="1"/>
  <c r="M28" i="9"/>
  <c r="O28" i="9" s="1"/>
  <c r="M27" i="9"/>
  <c r="M26" i="9"/>
  <c r="O26" i="9" s="1"/>
  <c r="M18" i="9"/>
  <c r="M25" i="9"/>
  <c r="M9" i="9"/>
  <c r="N9" i="9" s="1"/>
  <c r="M20" i="9"/>
  <c r="M35" i="9"/>
  <c r="O35" i="9" s="1"/>
  <c r="M23" i="9"/>
  <c r="O23" i="9" s="1"/>
  <c r="M34" i="9"/>
  <c r="N34" i="9" s="1"/>
  <c r="M21" i="9"/>
  <c r="M24" i="9"/>
  <c r="M19" i="9"/>
  <c r="M17" i="9"/>
  <c r="M16" i="9"/>
  <c r="M15" i="9"/>
  <c r="N15" i="9" s="1"/>
  <c r="M13" i="9"/>
  <c r="O13" i="9" s="1"/>
  <c r="M8" i="9"/>
  <c r="N8" i="9" s="1"/>
  <c r="M11" i="9"/>
  <c r="O11" i="9" s="1"/>
  <c r="M7" i="9"/>
  <c r="M6" i="9"/>
  <c r="O6" i="9" s="1"/>
  <c r="M10" i="9"/>
  <c r="M5" i="9"/>
  <c r="M4" i="9"/>
  <c r="O4" i="9" s="1"/>
  <c r="M3" i="9"/>
  <c r="O3" i="9" s="1"/>
  <c r="L85" i="9"/>
  <c r="L86" i="9" s="1"/>
  <c r="K85" i="9"/>
  <c r="F85" i="9"/>
  <c r="F86" i="9" s="1"/>
  <c r="E85" i="9"/>
  <c r="E86" i="9" s="1"/>
  <c r="J85" i="9"/>
  <c r="J86" i="9" s="1"/>
  <c r="K86" i="9"/>
  <c r="I85" i="9"/>
  <c r="H85" i="9"/>
  <c r="I86" i="9"/>
  <c r="G85" i="9"/>
  <c r="H86" i="9" s="1"/>
  <c r="G86" i="9"/>
  <c r="D85" i="9"/>
  <c r="D86" i="9" s="1"/>
  <c r="C85" i="9"/>
  <c r="M2" i="9"/>
  <c r="M1" i="9"/>
  <c r="O5" i="9"/>
  <c r="N5" i="9"/>
  <c r="O15" i="9"/>
  <c r="O34" i="9"/>
  <c r="O27" i="9"/>
  <c r="N27" i="9"/>
  <c r="O61" i="9"/>
  <c r="N61" i="9"/>
  <c r="O12" i="9"/>
  <c r="N12" i="9"/>
  <c r="O14" i="9"/>
  <c r="O42" i="9"/>
  <c r="N42" i="9"/>
  <c r="O57" i="9"/>
  <c r="N57" i="9"/>
  <c r="O8" i="9"/>
  <c r="O10" i="9"/>
  <c r="N10" i="9"/>
  <c r="O20" i="9"/>
  <c r="N20" i="9"/>
  <c r="O29" i="9"/>
  <c r="O31" i="9"/>
  <c r="O18" i="9"/>
  <c r="N18" i="9"/>
  <c r="N38" i="9"/>
  <c r="O37" i="9"/>
  <c r="N37" i="9"/>
  <c r="O54" i="9"/>
  <c r="N11" i="9"/>
  <c r="O24" i="9"/>
  <c r="N24" i="9"/>
  <c r="O9" i="9"/>
  <c r="O32" i="9"/>
  <c r="N32" i="9"/>
  <c r="O44" i="9"/>
  <c r="N44" i="9"/>
  <c r="O51" i="9"/>
  <c r="O59" i="9"/>
  <c r="N59" i="9"/>
  <c r="O62" i="9"/>
  <c r="N62" i="9"/>
  <c r="O7" i="9"/>
  <c r="N7" i="9"/>
  <c r="O21" i="9"/>
  <c r="N21" i="9"/>
  <c r="N26" i="9"/>
  <c r="O16" i="9"/>
  <c r="N16" i="9"/>
  <c r="O43" i="9"/>
  <c r="N43" i="9"/>
  <c r="N50" i="9"/>
  <c r="O46" i="9"/>
  <c r="N46" i="9"/>
  <c r="O63" i="9"/>
  <c r="N63" i="9"/>
  <c r="O17" i="9"/>
  <c r="N17" i="9"/>
  <c r="O30" i="9"/>
  <c r="N30" i="9"/>
  <c r="O48" i="9"/>
  <c r="N48" i="9"/>
  <c r="O25" i="9"/>
  <c r="N25" i="9"/>
  <c r="N53" i="9"/>
  <c r="O19" i="9"/>
  <c r="N19" i="9"/>
  <c r="O45" i="9"/>
  <c r="N45" i="9"/>
  <c r="O36" i="9"/>
  <c r="N36" i="9"/>
  <c r="O40" i="9"/>
  <c r="N40" i="9"/>
  <c r="N47" i="9"/>
  <c r="O52" i="9"/>
  <c r="N52" i="9"/>
  <c r="O58" i="9"/>
  <c r="N58" i="9"/>
  <c r="M63" i="10"/>
  <c r="M56" i="10"/>
  <c r="O56" i="10" s="1"/>
  <c r="M55" i="10"/>
  <c r="M54" i="10"/>
  <c r="N54" i="10" s="1"/>
  <c r="M50" i="10"/>
  <c r="M51" i="10"/>
  <c r="M46" i="10"/>
  <c r="M48" i="10"/>
  <c r="M44" i="10"/>
  <c r="M45" i="10"/>
  <c r="M42" i="10"/>
  <c r="M47" i="10"/>
  <c r="M41" i="10"/>
  <c r="M40" i="10"/>
  <c r="N40" i="10" s="1"/>
  <c r="M29" i="10"/>
  <c r="M53" i="10"/>
  <c r="M36" i="10"/>
  <c r="N36" i="10" s="1"/>
  <c r="M39" i="10"/>
  <c r="M37" i="10"/>
  <c r="N37" i="10" s="1"/>
  <c r="M35" i="10"/>
  <c r="M34" i="10"/>
  <c r="M33" i="10"/>
  <c r="O33" i="10" s="1"/>
  <c r="M32" i="10"/>
  <c r="N32" i="10" s="1"/>
  <c r="M49" i="10"/>
  <c r="M15" i="10"/>
  <c r="M31" i="10"/>
  <c r="M30" i="10"/>
  <c r="M52" i="10"/>
  <c r="M38" i="10"/>
  <c r="M13" i="10"/>
  <c r="N13" i="10" s="1"/>
  <c r="M43" i="10"/>
  <c r="N43" i="10" s="1"/>
  <c r="M28" i="10"/>
  <c r="M27" i="10"/>
  <c r="O27" i="10" s="1"/>
  <c r="M26" i="10"/>
  <c r="M25" i="10"/>
  <c r="N25" i="10" s="1"/>
  <c r="M24" i="10"/>
  <c r="M23" i="10"/>
  <c r="M22" i="10"/>
  <c r="M21" i="10"/>
  <c r="O21" i="10" s="1"/>
  <c r="M20" i="10"/>
  <c r="M19" i="10"/>
  <c r="O19" i="10" s="1"/>
  <c r="M18" i="10"/>
  <c r="N18" i="10" s="1"/>
  <c r="M17" i="10"/>
  <c r="M16" i="10"/>
  <c r="M12" i="10"/>
  <c r="N12" i="10" s="1"/>
  <c r="M14" i="10"/>
  <c r="O14" i="10" s="1"/>
  <c r="M11" i="10"/>
  <c r="O11" i="10" s="1"/>
  <c r="M10" i="10"/>
  <c r="M9" i="10"/>
  <c r="N9" i="10" s="1"/>
  <c r="M8" i="10"/>
  <c r="O8" i="10" s="1"/>
  <c r="M6" i="10"/>
  <c r="O6" i="10" s="1"/>
  <c r="M7" i="10"/>
  <c r="N7" i="10" s="1"/>
  <c r="M5" i="10"/>
  <c r="M4" i="10"/>
  <c r="M3" i="10"/>
  <c r="O3" i="10" s="1"/>
  <c r="N55" i="10"/>
  <c r="N50" i="10"/>
  <c r="O44" i="10"/>
  <c r="N47" i="10"/>
  <c r="O45" i="10"/>
  <c r="N29" i="10"/>
  <c r="N34" i="10"/>
  <c r="N49" i="10"/>
  <c r="O31" i="10"/>
  <c r="N30" i="10"/>
  <c r="N38" i="10"/>
  <c r="O53" i="10"/>
  <c r="N28" i="10"/>
  <c r="O24" i="10"/>
  <c r="N20" i="10"/>
  <c r="O16" i="10"/>
  <c r="N5" i="10"/>
  <c r="H76" i="10"/>
  <c r="H77" i="10" s="1"/>
  <c r="G76" i="10"/>
  <c r="L76" i="10"/>
  <c r="L77" i="10" s="1"/>
  <c r="K76" i="10"/>
  <c r="K77" i="10" s="1"/>
  <c r="I76" i="10"/>
  <c r="I77" i="10" s="1"/>
  <c r="J77" i="10"/>
  <c r="F76" i="10"/>
  <c r="F77" i="10" s="1"/>
  <c r="E76" i="10"/>
  <c r="E77" i="10" s="1"/>
  <c r="D76" i="10"/>
  <c r="C76" i="10"/>
  <c r="D77" i="10"/>
  <c r="O63" i="10"/>
  <c r="N63" i="10"/>
  <c r="O55" i="10"/>
  <c r="O54" i="10"/>
  <c r="O51" i="10"/>
  <c r="N51" i="10"/>
  <c r="O48" i="10"/>
  <c r="N48" i="10"/>
  <c r="O42" i="10"/>
  <c r="N42" i="10"/>
  <c r="O40" i="10"/>
  <c r="O41" i="10"/>
  <c r="N41" i="10"/>
  <c r="O29" i="10"/>
  <c r="O39" i="10"/>
  <c r="N39" i="10"/>
  <c r="O35" i="10"/>
  <c r="N35" i="10"/>
  <c r="N33" i="10"/>
  <c r="O34" i="10"/>
  <c r="O32" i="10"/>
  <c r="N14" i="10"/>
  <c r="O15" i="10"/>
  <c r="N15" i="10"/>
  <c r="O46" i="10"/>
  <c r="N46" i="10"/>
  <c r="O52" i="10"/>
  <c r="N52" i="10"/>
  <c r="O23" i="10"/>
  <c r="N23" i="10"/>
  <c r="N53" i="10"/>
  <c r="O13" i="10"/>
  <c r="O43" i="10"/>
  <c r="N27" i="10"/>
  <c r="O26" i="10"/>
  <c r="N26" i="10"/>
  <c r="O22" i="10"/>
  <c r="N22" i="10"/>
  <c r="O17" i="10"/>
  <c r="N17" i="10"/>
  <c r="N16" i="10"/>
  <c r="N11" i="10"/>
  <c r="O10" i="10"/>
  <c r="N10" i="10"/>
  <c r="N8" i="10"/>
  <c r="O9" i="10"/>
  <c r="O7" i="10"/>
  <c r="O4" i="10"/>
  <c r="N4" i="10"/>
  <c r="M2" i="10"/>
  <c r="M1" i="10"/>
  <c r="N56" i="10"/>
  <c r="N31" i="10"/>
  <c r="N6" i="10"/>
  <c r="N24" i="10"/>
  <c r="N45" i="10"/>
  <c r="N44" i="10"/>
  <c r="O5" i="10"/>
  <c r="O28" i="10"/>
  <c r="O37" i="10"/>
  <c r="O12" i="10"/>
  <c r="O30" i="10"/>
  <c r="O36" i="10"/>
  <c r="O20" i="10"/>
  <c r="O49" i="10"/>
  <c r="O50" i="10"/>
  <c r="O38" i="10"/>
  <c r="O47" i="10"/>
  <c r="M3" i="34"/>
  <c r="N3" i="34" s="1"/>
  <c r="M5" i="34"/>
  <c r="N5" i="34" s="1"/>
  <c r="M4" i="34"/>
  <c r="N4" i="34" s="1"/>
  <c r="M60" i="34"/>
  <c r="O60" i="34" s="1"/>
  <c r="M48" i="34"/>
  <c r="M56" i="34"/>
  <c r="N56" i="34" s="1"/>
  <c r="M58" i="34"/>
  <c r="O58" i="34" s="1"/>
  <c r="M55" i="34"/>
  <c r="M46" i="34"/>
  <c r="N46" i="34" s="1"/>
  <c r="M54" i="34"/>
  <c r="O54" i="34" s="1"/>
  <c r="M50" i="34"/>
  <c r="M53" i="34"/>
  <c r="O53" i="34" s="1"/>
  <c r="M52" i="34"/>
  <c r="N52" i="34" s="1"/>
  <c r="M51" i="34"/>
  <c r="M49" i="34"/>
  <c r="M43" i="34"/>
  <c r="M59" i="34"/>
  <c r="O59" i="34" s="1"/>
  <c r="M34" i="34"/>
  <c r="O34" i="34" s="1"/>
  <c r="M45" i="34"/>
  <c r="M31" i="34"/>
  <c r="O31" i="34" s="1"/>
  <c r="M47" i="34"/>
  <c r="M42" i="34"/>
  <c r="M57" i="34"/>
  <c r="M41" i="34"/>
  <c r="M44" i="34"/>
  <c r="O44" i="34" s="1"/>
  <c r="M39" i="34"/>
  <c r="O39" i="34" s="1"/>
  <c r="M28" i="34"/>
  <c r="M40" i="34"/>
  <c r="O40" i="34" s="1"/>
  <c r="M38" i="34"/>
  <c r="O38" i="34" s="1"/>
  <c r="M37" i="34"/>
  <c r="M36" i="34"/>
  <c r="O36" i="34" s="1"/>
  <c r="M35" i="34"/>
  <c r="O35" i="34" s="1"/>
  <c r="M33" i="34"/>
  <c r="O33" i="34" s="1"/>
  <c r="M32" i="34"/>
  <c r="M21" i="34"/>
  <c r="M30" i="34"/>
  <c r="O30" i="34" s="1"/>
  <c r="M29" i="34"/>
  <c r="N29" i="34" s="1"/>
  <c r="M27" i="34"/>
  <c r="M26" i="34"/>
  <c r="M25" i="34"/>
  <c r="M24" i="34"/>
  <c r="O24" i="34" s="1"/>
  <c r="M23" i="34"/>
  <c r="O23" i="34" s="1"/>
  <c r="M22" i="34"/>
  <c r="M20" i="34"/>
  <c r="N20" i="34" s="1"/>
  <c r="M19" i="34"/>
  <c r="O19" i="34" s="1"/>
  <c r="M18" i="34"/>
  <c r="N18" i="34" s="1"/>
  <c r="M17" i="34"/>
  <c r="M15" i="34"/>
  <c r="M14" i="34"/>
  <c r="O14" i="34" s="1"/>
  <c r="M13" i="34"/>
  <c r="N13" i="34" s="1"/>
  <c r="M12" i="34"/>
  <c r="M16" i="34"/>
  <c r="O16" i="34" s="1"/>
  <c r="M11" i="34"/>
  <c r="O11" i="34" s="1"/>
  <c r="M6" i="34"/>
  <c r="M10" i="34"/>
  <c r="M9" i="34"/>
  <c r="M7" i="34"/>
  <c r="N7" i="34" s="1"/>
  <c r="M8" i="34"/>
  <c r="O8" i="34" s="1"/>
  <c r="O6" i="34"/>
  <c r="G81" i="34"/>
  <c r="G82" i="34" s="1"/>
  <c r="F81" i="34"/>
  <c r="L81" i="34"/>
  <c r="L82" i="34" s="1"/>
  <c r="K81" i="34"/>
  <c r="K82" i="34" s="1"/>
  <c r="J81" i="34"/>
  <c r="J82" i="34" s="1"/>
  <c r="I81" i="34"/>
  <c r="H81" i="34"/>
  <c r="I82" i="34"/>
  <c r="H82" i="34"/>
  <c r="E81" i="34"/>
  <c r="F82" i="34"/>
  <c r="D81" i="34"/>
  <c r="D82" i="34" s="1"/>
  <c r="E82" i="34"/>
  <c r="C81" i="34"/>
  <c r="O10" i="34"/>
  <c r="O9" i="34"/>
  <c r="N9" i="34"/>
  <c r="M2" i="34"/>
  <c r="M1" i="34"/>
  <c r="N11" i="34"/>
  <c r="N6" i="34"/>
  <c r="O17" i="34"/>
  <c r="N17" i="34"/>
  <c r="O32" i="34"/>
  <c r="N32" i="34"/>
  <c r="N38" i="34"/>
  <c r="O47" i="34"/>
  <c r="N47" i="34"/>
  <c r="N58" i="34"/>
  <c r="O12" i="34"/>
  <c r="N12" i="34"/>
  <c r="O22" i="34"/>
  <c r="N22" i="34"/>
  <c r="O27" i="34"/>
  <c r="N27" i="34"/>
  <c r="N36" i="34"/>
  <c r="O25" i="34"/>
  <c r="N25" i="34"/>
  <c r="O49" i="34"/>
  <c r="N49" i="34"/>
  <c r="N54" i="34"/>
  <c r="N39" i="34"/>
  <c r="O29" i="34"/>
  <c r="O37" i="34"/>
  <c r="N37" i="34"/>
  <c r="O28" i="34"/>
  <c r="N28" i="34"/>
  <c r="O45" i="34"/>
  <c r="N45" i="34"/>
  <c r="O46" i="34"/>
  <c r="O15" i="34"/>
  <c r="N15" i="34"/>
  <c r="O21" i="34"/>
  <c r="N21" i="34"/>
  <c r="O13" i="34"/>
  <c r="N34" i="34"/>
  <c r="O52" i="34"/>
  <c r="O55" i="34"/>
  <c r="N55" i="34"/>
  <c r="O18" i="34"/>
  <c r="N24" i="34"/>
  <c r="O42" i="34"/>
  <c r="N42" i="34"/>
  <c r="O41" i="34"/>
  <c r="N41" i="34"/>
  <c r="O43" i="34"/>
  <c r="N43" i="34"/>
  <c r="O56" i="34"/>
  <c r="O48" i="34"/>
  <c r="N48" i="34"/>
  <c r="N10" i="34"/>
  <c r="O26" i="34"/>
  <c r="N26" i="34"/>
  <c r="N35" i="34"/>
  <c r="O57" i="34"/>
  <c r="N57" i="34"/>
  <c r="O51" i="34"/>
  <c r="N51" i="34"/>
  <c r="O50" i="34"/>
  <c r="N50" i="34"/>
  <c r="M4" i="11"/>
  <c r="N4" i="11" s="1"/>
  <c r="M75" i="11"/>
  <c r="M65" i="11"/>
  <c r="M64" i="11"/>
  <c r="N64" i="11" s="1"/>
  <c r="M63" i="11"/>
  <c r="N63" i="11" s="1"/>
  <c r="M18" i="11"/>
  <c r="N18" i="11" s="1"/>
  <c r="M62" i="11"/>
  <c r="M58" i="11"/>
  <c r="M57" i="11"/>
  <c r="M30" i="11"/>
  <c r="O30" i="11" s="1"/>
  <c r="M61" i="11"/>
  <c r="M56" i="11"/>
  <c r="N56" i="11" s="1"/>
  <c r="M60" i="11"/>
  <c r="M59" i="11"/>
  <c r="N59" i="11" s="1"/>
  <c r="M55" i="11"/>
  <c r="M52" i="11"/>
  <c r="M51" i="11"/>
  <c r="M50" i="11"/>
  <c r="M32" i="11"/>
  <c r="M46" i="11"/>
  <c r="N46" i="11" s="1"/>
  <c r="M49" i="11"/>
  <c r="M47" i="11"/>
  <c r="M53" i="11"/>
  <c r="M48" i="11"/>
  <c r="N48" i="11" s="1"/>
  <c r="M45" i="11"/>
  <c r="O45" i="11" s="1"/>
  <c r="M44" i="11"/>
  <c r="O44" i="11" s="1"/>
  <c r="M43" i="11"/>
  <c r="M28" i="11"/>
  <c r="O28" i="11" s="1"/>
  <c r="M42" i="11"/>
  <c r="M41" i="11"/>
  <c r="M40" i="11"/>
  <c r="M26" i="11"/>
  <c r="N26" i="11" s="1"/>
  <c r="M39" i="11"/>
  <c r="O39" i="11" s="1"/>
  <c r="M38" i="11"/>
  <c r="O38" i="11" s="1"/>
  <c r="M37" i="11"/>
  <c r="M54" i="11"/>
  <c r="N54" i="11" s="1"/>
  <c r="M36" i="11"/>
  <c r="M35" i="11"/>
  <c r="N35" i="11" s="1"/>
  <c r="M33" i="11"/>
  <c r="M20" i="11"/>
  <c r="M31" i="11"/>
  <c r="O31" i="11" s="1"/>
  <c r="M21" i="11"/>
  <c r="O21" i="11" s="1"/>
  <c r="M24" i="11"/>
  <c r="M25" i="11"/>
  <c r="O25" i="11" s="1"/>
  <c r="M29" i="11"/>
  <c r="M19" i="11"/>
  <c r="O19" i="11" s="1"/>
  <c r="M23" i="11"/>
  <c r="O23" i="11" s="1"/>
  <c r="M22" i="11"/>
  <c r="N22" i="11" s="1"/>
  <c r="M27" i="11"/>
  <c r="O27" i="11" s="1"/>
  <c r="M14" i="11"/>
  <c r="O14" i="11" s="1"/>
  <c r="M34" i="11"/>
  <c r="M17" i="11"/>
  <c r="N17" i="11" s="1"/>
  <c r="M16" i="11"/>
  <c r="N16" i="11" s="1"/>
  <c r="M15" i="11"/>
  <c r="N15" i="11" s="1"/>
  <c r="M13" i="11"/>
  <c r="O13" i="11" s="1"/>
  <c r="M12" i="11"/>
  <c r="N12" i="11" s="1"/>
  <c r="M11" i="11"/>
  <c r="O11" i="11" s="1"/>
  <c r="M10" i="11"/>
  <c r="N10" i="11" s="1"/>
  <c r="M9" i="11"/>
  <c r="M8" i="11"/>
  <c r="N8" i="11" s="1"/>
  <c r="M7" i="11"/>
  <c r="M5" i="11"/>
  <c r="M6" i="11"/>
  <c r="O6" i="11" s="1"/>
  <c r="M3" i="11"/>
  <c r="M82" i="11" s="1"/>
  <c r="O18" i="11"/>
  <c r="O57" i="11"/>
  <c r="O52" i="11"/>
  <c r="O61" i="11"/>
  <c r="O32" i="11"/>
  <c r="O46" i="11"/>
  <c r="O43" i="11"/>
  <c r="O42" i="11"/>
  <c r="N23" i="11"/>
  <c r="O36" i="11"/>
  <c r="O29" i="11"/>
  <c r="O12" i="11"/>
  <c r="N5" i="11"/>
  <c r="J82" i="11"/>
  <c r="I82" i="11"/>
  <c r="J83" i="11" s="1"/>
  <c r="D82" i="11"/>
  <c r="E83" i="11" s="1"/>
  <c r="C82" i="11"/>
  <c r="L82" i="11"/>
  <c r="L83" i="11" s="1"/>
  <c r="K82" i="11"/>
  <c r="K83" i="11"/>
  <c r="H82" i="11"/>
  <c r="H83" i="11" s="1"/>
  <c r="G82" i="11"/>
  <c r="G83" i="11" s="1"/>
  <c r="F82" i="11"/>
  <c r="E82" i="11"/>
  <c r="F83" i="11"/>
  <c r="O75" i="11"/>
  <c r="N75" i="11"/>
  <c r="O64" i="11"/>
  <c r="O62" i="11"/>
  <c r="N62" i="11"/>
  <c r="O58" i="11"/>
  <c r="N58" i="11"/>
  <c r="O56" i="11"/>
  <c r="O59" i="11"/>
  <c r="O55" i="11"/>
  <c r="N55" i="11"/>
  <c r="N61" i="11"/>
  <c r="O51" i="11"/>
  <c r="N51" i="11"/>
  <c r="N25" i="11"/>
  <c r="O50" i="11"/>
  <c r="N50" i="11"/>
  <c r="O49" i="11"/>
  <c r="N49" i="11"/>
  <c r="O47" i="11"/>
  <c r="N47" i="11"/>
  <c r="N44" i="11"/>
  <c r="N42" i="11"/>
  <c r="O41" i="11"/>
  <c r="N41" i="11"/>
  <c r="O40" i="11"/>
  <c r="N40" i="11"/>
  <c r="O26" i="11"/>
  <c r="O54" i="11"/>
  <c r="O65" i="11"/>
  <c r="N65" i="11"/>
  <c r="O33" i="11"/>
  <c r="N33" i="11"/>
  <c r="N31" i="11"/>
  <c r="O53" i="11"/>
  <c r="N53" i="11"/>
  <c r="N21" i="11"/>
  <c r="N28" i="11"/>
  <c r="N19" i="11"/>
  <c r="O34" i="11"/>
  <c r="N34" i="11"/>
  <c r="O17" i="11"/>
  <c r="O15" i="11"/>
  <c r="O9" i="11"/>
  <c r="N9" i="11"/>
  <c r="O8" i="11"/>
  <c r="O7" i="11"/>
  <c r="N7" i="11"/>
  <c r="O5" i="11"/>
  <c r="N6" i="11"/>
  <c r="O3" i="11"/>
  <c r="M2" i="11"/>
  <c r="M1" i="11"/>
  <c r="N52" i="11"/>
  <c r="N43" i="11"/>
  <c r="N36" i="11"/>
  <c r="N57" i="11"/>
  <c r="N27" i="11"/>
  <c r="N32" i="11"/>
  <c r="N29" i="11"/>
  <c r="N30" i="11"/>
  <c r="O16" i="11"/>
  <c r="O22" i="11"/>
  <c r="O20" i="11"/>
  <c r="N20" i="11"/>
  <c r="O37" i="11"/>
  <c r="N37" i="11"/>
  <c r="O24" i="11"/>
  <c r="N24" i="11"/>
  <c r="O48" i="11"/>
  <c r="N45" i="11"/>
  <c r="O60" i="11"/>
  <c r="N60" i="11"/>
  <c r="O63" i="11"/>
  <c r="N3" i="11"/>
  <c r="M41" i="12"/>
  <c r="M40" i="12"/>
  <c r="M39" i="12"/>
  <c r="N39" i="12" s="1"/>
  <c r="M37" i="12"/>
  <c r="N37" i="12" s="1"/>
  <c r="M38" i="12"/>
  <c r="O38" i="12" s="1"/>
  <c r="M28" i="12"/>
  <c r="N28" i="12" s="1"/>
  <c r="M36" i="12"/>
  <c r="M33" i="12"/>
  <c r="M13" i="12"/>
  <c r="M34" i="12"/>
  <c r="M31" i="12"/>
  <c r="O31" i="12" s="1"/>
  <c r="M30" i="12"/>
  <c r="M29" i="12"/>
  <c r="M27" i="12"/>
  <c r="O27" i="12" s="1"/>
  <c r="M35" i="12"/>
  <c r="N35" i="12" s="1"/>
  <c r="M32" i="12"/>
  <c r="O32" i="12" s="1"/>
  <c r="M19" i="12"/>
  <c r="M26" i="12"/>
  <c r="M18" i="12"/>
  <c r="O18" i="12" s="1"/>
  <c r="M25" i="12"/>
  <c r="O25" i="12" s="1"/>
  <c r="M24" i="12"/>
  <c r="M23" i="12"/>
  <c r="N23" i="12" s="1"/>
  <c r="M22" i="12"/>
  <c r="O22" i="12" s="1"/>
  <c r="M12" i="12"/>
  <c r="N12" i="12" s="1"/>
  <c r="M21" i="12"/>
  <c r="M20" i="12"/>
  <c r="M16" i="12"/>
  <c r="N16" i="12" s="1"/>
  <c r="M15" i="12"/>
  <c r="M11" i="12"/>
  <c r="M14" i="12"/>
  <c r="N14" i="12" s="1"/>
  <c r="M17" i="12"/>
  <c r="M10" i="12"/>
  <c r="N10" i="12" s="1"/>
  <c r="M9" i="12"/>
  <c r="M5" i="12"/>
  <c r="M8" i="12"/>
  <c r="N8" i="12" s="1"/>
  <c r="M7" i="12"/>
  <c r="M6" i="12"/>
  <c r="M4" i="12"/>
  <c r="N4" i="12" s="1"/>
  <c r="M3" i="12"/>
  <c r="N3" i="12" s="1"/>
  <c r="O41" i="12"/>
  <c r="O37" i="12"/>
  <c r="O36" i="12"/>
  <c r="O29" i="12"/>
  <c r="O33" i="12"/>
  <c r="N27" i="12"/>
  <c r="O26" i="12"/>
  <c r="O12" i="12"/>
  <c r="N15" i="12"/>
  <c r="O14" i="12"/>
  <c r="O20" i="12"/>
  <c r="N5" i="12"/>
  <c r="O9" i="12"/>
  <c r="J53" i="12"/>
  <c r="I53" i="12"/>
  <c r="J54" i="12" s="1"/>
  <c r="D53" i="12"/>
  <c r="C53" i="12"/>
  <c r="D54" i="12"/>
  <c r="L53" i="12"/>
  <c r="L54" i="12" s="1"/>
  <c r="K53" i="12"/>
  <c r="K54" i="12"/>
  <c r="H53" i="12"/>
  <c r="G53" i="12"/>
  <c r="G54" i="12" s="1"/>
  <c r="H54" i="12"/>
  <c r="F53" i="12"/>
  <c r="E53" i="12"/>
  <c r="F54" i="12"/>
  <c r="E54" i="12"/>
  <c r="N41" i="12"/>
  <c r="N40" i="12"/>
  <c r="O40" i="12"/>
  <c r="N38" i="12"/>
  <c r="N36" i="12"/>
  <c r="N13" i="12"/>
  <c r="O13" i="12"/>
  <c r="N34" i="12"/>
  <c r="O34" i="12"/>
  <c r="N32" i="12"/>
  <c r="N19" i="12"/>
  <c r="O19" i="12"/>
  <c r="N18" i="12"/>
  <c r="N24" i="12"/>
  <c r="O24" i="12"/>
  <c r="N22" i="12"/>
  <c r="N21" i="12"/>
  <c r="O21" i="12"/>
  <c r="N30" i="12"/>
  <c r="O30" i="12"/>
  <c r="N11" i="12"/>
  <c r="O11" i="12"/>
  <c r="N17" i="12"/>
  <c r="O17" i="12"/>
  <c r="O10" i="12"/>
  <c r="O5" i="12"/>
  <c r="N7" i="12"/>
  <c r="O7" i="12"/>
  <c r="N6" i="12"/>
  <c r="M2" i="12"/>
  <c r="M1" i="12"/>
  <c r="O39" i="12"/>
  <c r="O15" i="12"/>
  <c r="N9" i="12"/>
  <c r="N20" i="12"/>
  <c r="N26" i="12"/>
  <c r="N29" i="12"/>
  <c r="N33" i="12"/>
  <c r="O6" i="12"/>
  <c r="M59" i="13"/>
  <c r="M53" i="13"/>
  <c r="O53" i="13" s="1"/>
  <c r="M43" i="13"/>
  <c r="M49" i="13"/>
  <c r="M45" i="13"/>
  <c r="O45" i="13" s="1"/>
  <c r="M52" i="13"/>
  <c r="M47" i="13"/>
  <c r="N47" i="13" s="1"/>
  <c r="M46" i="13"/>
  <c r="M51" i="13"/>
  <c r="N51" i="13" s="1"/>
  <c r="M50" i="13"/>
  <c r="O50" i="13" s="1"/>
  <c r="M48" i="13"/>
  <c r="M44" i="13"/>
  <c r="M42" i="13"/>
  <c r="N42" i="13" s="1"/>
  <c r="M40" i="13"/>
  <c r="M39" i="13"/>
  <c r="M38" i="13"/>
  <c r="M41" i="13"/>
  <c r="O41" i="13" s="1"/>
  <c r="M36" i="13"/>
  <c r="N36" i="13" s="1"/>
  <c r="M34" i="13"/>
  <c r="M37" i="13"/>
  <c r="N37" i="13" s="1"/>
  <c r="M35" i="13"/>
  <c r="N35" i="13" s="1"/>
  <c r="M33" i="13"/>
  <c r="M18" i="13"/>
  <c r="N18" i="13" s="1"/>
  <c r="M32" i="13"/>
  <c r="M31" i="13"/>
  <c r="N31" i="13" s="1"/>
  <c r="M30" i="13"/>
  <c r="O30" i="13" s="1"/>
  <c r="M29" i="13"/>
  <c r="M28" i="13"/>
  <c r="O28" i="13" s="1"/>
  <c r="M27" i="13"/>
  <c r="N27" i="13" s="1"/>
  <c r="M9" i="13"/>
  <c r="M26" i="13"/>
  <c r="N26" i="13" s="1"/>
  <c r="M25" i="13"/>
  <c r="M24" i="13"/>
  <c r="N24" i="13" s="1"/>
  <c r="M23" i="13"/>
  <c r="N23" i="13" s="1"/>
  <c r="M21" i="13"/>
  <c r="M20" i="13"/>
  <c r="M19" i="13"/>
  <c r="O19" i="13" s="1"/>
  <c r="M13" i="13"/>
  <c r="M17" i="13"/>
  <c r="N17" i="13" s="1"/>
  <c r="M16" i="13"/>
  <c r="O16" i="13" s="1"/>
  <c r="M22" i="13"/>
  <c r="N22" i="13" s="1"/>
  <c r="M15" i="13"/>
  <c r="N15" i="13" s="1"/>
  <c r="M12" i="13"/>
  <c r="M14" i="13"/>
  <c r="N14" i="13" s="1"/>
  <c r="M11" i="13"/>
  <c r="N11" i="13" s="1"/>
  <c r="M10" i="13"/>
  <c r="N10" i="13" s="1"/>
  <c r="M8" i="13"/>
  <c r="N8" i="13" s="1"/>
  <c r="M7" i="13"/>
  <c r="N7" i="13" s="1"/>
  <c r="M6" i="13"/>
  <c r="O6" i="13" s="1"/>
  <c r="M4" i="13"/>
  <c r="N4" i="13" s="1"/>
  <c r="M5" i="13"/>
  <c r="M3" i="13"/>
  <c r="N53" i="13"/>
  <c r="O43" i="13"/>
  <c r="N46" i="13"/>
  <c r="O40" i="13"/>
  <c r="N39" i="13"/>
  <c r="N30" i="13"/>
  <c r="N29" i="13"/>
  <c r="N25" i="13"/>
  <c r="N13" i="13"/>
  <c r="O4" i="13"/>
  <c r="N5" i="13"/>
  <c r="K70" i="13"/>
  <c r="K71" i="13" s="1"/>
  <c r="J70" i="13"/>
  <c r="J71" i="13" s="1"/>
  <c r="I70" i="13"/>
  <c r="I71" i="13" s="1"/>
  <c r="E70" i="13"/>
  <c r="E71" i="13" s="1"/>
  <c r="D70" i="13"/>
  <c r="D71" i="13" s="1"/>
  <c r="C70" i="13"/>
  <c r="L70" i="13"/>
  <c r="L71" i="13"/>
  <c r="H70" i="13"/>
  <c r="G70" i="13"/>
  <c r="H71" i="13" s="1"/>
  <c r="F70" i="13"/>
  <c r="F71" i="13" s="1"/>
  <c r="O59" i="13"/>
  <c r="N59" i="13"/>
  <c r="N49" i="13"/>
  <c r="O49" i="13"/>
  <c r="N52" i="13"/>
  <c r="O52" i="13"/>
  <c r="N50" i="13"/>
  <c r="N44" i="13"/>
  <c r="O44" i="13"/>
  <c r="N40" i="13"/>
  <c r="N38" i="13"/>
  <c r="O38" i="13"/>
  <c r="O37" i="13"/>
  <c r="N41" i="13"/>
  <c r="N33" i="13"/>
  <c r="O33" i="13"/>
  <c r="N32" i="13"/>
  <c r="O32" i="13"/>
  <c r="N28" i="13"/>
  <c r="N9" i="13"/>
  <c r="O9" i="13"/>
  <c r="O26" i="13"/>
  <c r="O24" i="13"/>
  <c r="N21" i="13"/>
  <c r="O21" i="13"/>
  <c r="N20" i="13"/>
  <c r="O20" i="13"/>
  <c r="N16" i="13"/>
  <c r="N12" i="13"/>
  <c r="O12" i="13"/>
  <c r="O14" i="13"/>
  <c r="N6" i="13"/>
  <c r="O7" i="13"/>
  <c r="M2" i="13"/>
  <c r="M1" i="13"/>
  <c r="O10" i="13"/>
  <c r="O46" i="13"/>
  <c r="O35" i="13"/>
  <c r="O5" i="13"/>
  <c r="O13" i="13"/>
  <c r="O29" i="13"/>
  <c r="O39" i="13"/>
  <c r="N43" i="13"/>
  <c r="O8" i="13"/>
  <c r="O18" i="13"/>
  <c r="N34" i="13"/>
  <c r="O34" i="13"/>
  <c r="N48" i="13"/>
  <c r="O48" i="13"/>
  <c r="O25" i="13"/>
  <c r="O51" i="13"/>
  <c r="N3" i="13"/>
  <c r="M70" i="14"/>
  <c r="M67" i="14"/>
  <c r="M66" i="14"/>
  <c r="M64" i="14"/>
  <c r="M63" i="14"/>
  <c r="M62" i="14"/>
  <c r="N62" i="14" s="1"/>
  <c r="M48" i="14"/>
  <c r="M56" i="14"/>
  <c r="M58" i="14"/>
  <c r="N58" i="14" s="1"/>
  <c r="M51" i="14"/>
  <c r="M57" i="14"/>
  <c r="O57" i="14" s="1"/>
  <c r="M61" i="14"/>
  <c r="M44" i="14"/>
  <c r="O44" i="14" s="1"/>
  <c r="M59" i="14"/>
  <c r="O59" i="14" s="1"/>
  <c r="M55" i="14"/>
  <c r="M52" i="14"/>
  <c r="N52" i="14" s="1"/>
  <c r="M60" i="14"/>
  <c r="M50" i="14"/>
  <c r="M40" i="14"/>
  <c r="O40" i="14" s="1"/>
  <c r="M49" i="14"/>
  <c r="M47" i="14"/>
  <c r="M53" i="14"/>
  <c r="O53" i="14" s="1"/>
  <c r="M65" i="14"/>
  <c r="N65" i="14" s="1"/>
  <c r="M54" i="14"/>
  <c r="M43" i="14"/>
  <c r="O43" i="14" s="1"/>
  <c r="M41" i="14"/>
  <c r="N41" i="14" s="1"/>
  <c r="M39" i="14"/>
  <c r="M33" i="14"/>
  <c r="M38" i="14"/>
  <c r="O38" i="14" s="1"/>
  <c r="M37" i="14"/>
  <c r="O37" i="14" s="1"/>
  <c r="M45" i="14"/>
  <c r="M35" i="14"/>
  <c r="N35" i="14" s="1"/>
  <c r="M34" i="14"/>
  <c r="M42" i="14"/>
  <c r="M32" i="14"/>
  <c r="N32" i="14" s="1"/>
  <c r="M31" i="14"/>
  <c r="M46" i="14"/>
  <c r="O46" i="14" s="1"/>
  <c r="M21" i="14"/>
  <c r="N21" i="14" s="1"/>
  <c r="M30" i="14"/>
  <c r="M29" i="14"/>
  <c r="O29" i="14" s="1"/>
  <c r="M28" i="14"/>
  <c r="N28" i="14" s="1"/>
  <c r="M27" i="14"/>
  <c r="M26" i="14"/>
  <c r="O26" i="14" s="1"/>
  <c r="M25" i="14"/>
  <c r="M24" i="14"/>
  <c r="O24" i="14" s="1"/>
  <c r="M36" i="14"/>
  <c r="O36" i="14" s="1"/>
  <c r="M23" i="14"/>
  <c r="M22" i="14"/>
  <c r="M15" i="14"/>
  <c r="N15" i="14" s="1"/>
  <c r="M20" i="14"/>
  <c r="M19" i="14"/>
  <c r="N19" i="14" s="1"/>
  <c r="M18" i="14"/>
  <c r="M17" i="14"/>
  <c r="N17" i="14" s="1"/>
  <c r="M16" i="14"/>
  <c r="O16" i="14" s="1"/>
  <c r="M14" i="14"/>
  <c r="O14" i="14" s="1"/>
  <c r="M13" i="14"/>
  <c r="O13" i="14" s="1"/>
  <c r="M11" i="14"/>
  <c r="O11" i="14" s="1"/>
  <c r="M10" i="14"/>
  <c r="N10" i="14" s="1"/>
  <c r="M12" i="14"/>
  <c r="O12" i="14" s="1"/>
  <c r="M9" i="14"/>
  <c r="M8" i="14"/>
  <c r="O8" i="14" s="1"/>
  <c r="M7" i="14"/>
  <c r="O7" i="14" s="1"/>
  <c r="M6" i="14"/>
  <c r="M5" i="14"/>
  <c r="M4" i="14"/>
  <c r="O4" i="14" s="1"/>
  <c r="O67" i="14"/>
  <c r="O56" i="14"/>
  <c r="O61" i="14"/>
  <c r="O58" i="14"/>
  <c r="O49" i="14"/>
  <c r="O52" i="14"/>
  <c r="O60" i="14"/>
  <c r="O47" i="14"/>
  <c r="O31" i="14"/>
  <c r="O39" i="14"/>
  <c r="O55" i="14"/>
  <c r="O34" i="14"/>
  <c r="O42" i="14"/>
  <c r="O21" i="14"/>
  <c r="O10" i="14"/>
  <c r="O27" i="14"/>
  <c r="O65" i="14"/>
  <c r="O19" i="14"/>
  <c r="O9" i="14"/>
  <c r="O17" i="14"/>
  <c r="O6" i="14"/>
  <c r="O70" i="14"/>
  <c r="L77" i="14"/>
  <c r="L78" i="14" s="1"/>
  <c r="K77" i="14"/>
  <c r="J77" i="14"/>
  <c r="J78" i="14" s="1"/>
  <c r="I77" i="14"/>
  <c r="H77" i="14"/>
  <c r="I78" i="14" s="1"/>
  <c r="G77" i="14"/>
  <c r="G78" i="14" s="1"/>
  <c r="F77" i="14"/>
  <c r="F78" i="14" s="1"/>
  <c r="E77" i="14"/>
  <c r="E78" i="14" s="1"/>
  <c r="D77" i="14"/>
  <c r="C77" i="14"/>
  <c r="O66" i="14"/>
  <c r="O64" i="14"/>
  <c r="O48" i="14"/>
  <c r="O62" i="14"/>
  <c r="O63" i="14"/>
  <c r="O50" i="14"/>
  <c r="O54" i="14"/>
  <c r="O41" i="14"/>
  <c r="O25" i="14"/>
  <c r="O33" i="14"/>
  <c r="O35" i="14"/>
  <c r="O32" i="14"/>
  <c r="O45" i="14"/>
  <c r="O30" i="14"/>
  <c r="O51" i="14"/>
  <c r="O23" i="14"/>
  <c r="O20" i="14"/>
  <c r="O18" i="14"/>
  <c r="O22" i="14"/>
  <c r="O5" i="14"/>
  <c r="N3" i="14"/>
  <c r="M2" i="14"/>
  <c r="M1" i="14"/>
  <c r="D78" i="14"/>
  <c r="K78" i="14"/>
  <c r="N70" i="14"/>
  <c r="H78" i="14"/>
  <c r="N5" i="14"/>
  <c r="N22" i="14"/>
  <c r="N16" i="14"/>
  <c r="N14" i="14"/>
  <c r="N20" i="14"/>
  <c r="N23" i="14"/>
  <c r="N36" i="14"/>
  <c r="N27" i="14"/>
  <c r="N29" i="14"/>
  <c r="N30" i="14"/>
  <c r="N45" i="14"/>
  <c r="N34" i="14"/>
  <c r="N33" i="14"/>
  <c r="N31" i="14"/>
  <c r="N54" i="14"/>
  <c r="N40" i="14"/>
  <c r="N50" i="14"/>
  <c r="N63" i="14"/>
  <c r="N57" i="14"/>
  <c r="N61" i="14"/>
  <c r="N64" i="14"/>
  <c r="N66" i="14"/>
  <c r="N6" i="14"/>
  <c r="N13" i="14"/>
  <c r="N18" i="14"/>
  <c r="N9" i="14"/>
  <c r="N51" i="14"/>
  <c r="N37" i="14"/>
  <c r="N42" i="14"/>
  <c r="N55" i="14"/>
  <c r="N39" i="14"/>
  <c r="N25" i="14"/>
  <c r="N43" i="14"/>
  <c r="N47" i="14"/>
  <c r="N60" i="14"/>
  <c r="N44" i="14"/>
  <c r="N49" i="14"/>
  <c r="N48" i="14"/>
  <c r="N56" i="14"/>
  <c r="N67" i="14"/>
  <c r="M62" i="15"/>
  <c r="O62" i="15" s="1"/>
  <c r="M61" i="15"/>
  <c r="M60" i="15"/>
  <c r="M58" i="15"/>
  <c r="M57" i="15"/>
  <c r="M59" i="15"/>
  <c r="N59" i="15" s="1"/>
  <c r="M52" i="15"/>
  <c r="N52" i="15" s="1"/>
  <c r="M54" i="15"/>
  <c r="M55" i="15"/>
  <c r="O55" i="15" s="1"/>
  <c r="M40" i="15"/>
  <c r="M53" i="15"/>
  <c r="M56" i="15"/>
  <c r="M50" i="15"/>
  <c r="M25" i="15"/>
  <c r="N25" i="15" s="1"/>
  <c r="M48" i="15"/>
  <c r="N48" i="15" s="1"/>
  <c r="M44" i="15"/>
  <c r="M46" i="15"/>
  <c r="O46" i="15" s="1"/>
  <c r="M45" i="15"/>
  <c r="M42" i="15"/>
  <c r="M33" i="15"/>
  <c r="O33" i="15" s="1"/>
  <c r="M49" i="15"/>
  <c r="M39" i="15"/>
  <c r="O39" i="15" s="1"/>
  <c r="M38" i="15"/>
  <c r="O38" i="15" s="1"/>
  <c r="M43" i="15"/>
  <c r="M37" i="15"/>
  <c r="O37" i="15" s="1"/>
  <c r="M36" i="15"/>
  <c r="M35" i="15"/>
  <c r="M29" i="15"/>
  <c r="N29" i="15" s="1"/>
  <c r="M51" i="15"/>
  <c r="M41" i="15"/>
  <c r="O41" i="15" s="1"/>
  <c r="M47" i="15"/>
  <c r="N47" i="15" s="1"/>
  <c r="M34" i="15"/>
  <c r="M32" i="15"/>
  <c r="O32" i="15" s="1"/>
  <c r="M22" i="15"/>
  <c r="N22" i="15" s="1"/>
  <c r="M19" i="15"/>
  <c r="O19" i="15" s="1"/>
  <c r="M17" i="15"/>
  <c r="N17" i="15" s="1"/>
  <c r="M28" i="15"/>
  <c r="M27" i="15"/>
  <c r="O27" i="15" s="1"/>
  <c r="M26" i="15"/>
  <c r="O26" i="15" s="1"/>
  <c r="M14" i="15"/>
  <c r="M31" i="15"/>
  <c r="O31" i="15" s="1"/>
  <c r="M24" i="15"/>
  <c r="N24" i="15" s="1"/>
  <c r="M30" i="15"/>
  <c r="N30" i="15" s="1"/>
  <c r="M15" i="15"/>
  <c r="M21" i="15"/>
  <c r="M20" i="15"/>
  <c r="O20" i="15" s="1"/>
  <c r="M16" i="15"/>
  <c r="O16" i="15" s="1"/>
  <c r="M23" i="15"/>
  <c r="M18" i="15"/>
  <c r="O18" i="15" s="1"/>
  <c r="M13" i="15"/>
  <c r="M12" i="15"/>
  <c r="O12" i="15" s="1"/>
  <c r="M11" i="15"/>
  <c r="M10" i="15"/>
  <c r="M8" i="15"/>
  <c r="O8" i="15" s="1"/>
  <c r="M9" i="15"/>
  <c r="N9" i="15" s="1"/>
  <c r="M7" i="15"/>
  <c r="M6" i="15"/>
  <c r="M72" i="15" s="1"/>
  <c r="M5" i="15"/>
  <c r="M4" i="15"/>
  <c r="O4" i="15" s="1"/>
  <c r="M3" i="15"/>
  <c r="O3" i="15" s="1"/>
  <c r="O9" i="15"/>
  <c r="O5" i="15"/>
  <c r="G72" i="15"/>
  <c r="F72" i="15"/>
  <c r="G73" i="15" s="1"/>
  <c r="L72" i="15"/>
  <c r="L73" i="15" s="1"/>
  <c r="K72" i="15"/>
  <c r="J72" i="15"/>
  <c r="J73" i="15" s="1"/>
  <c r="I72" i="15"/>
  <c r="H72" i="15"/>
  <c r="I73" i="15"/>
  <c r="H73" i="15"/>
  <c r="E72" i="15"/>
  <c r="E73" i="15" s="1"/>
  <c r="F73" i="15"/>
  <c r="D72" i="15"/>
  <c r="D73" i="15" s="1"/>
  <c r="C72" i="15"/>
  <c r="N11" i="15"/>
  <c r="O11" i="15"/>
  <c r="O10" i="15"/>
  <c r="N10" i="15"/>
  <c r="O6" i="15"/>
  <c r="N5" i="15"/>
  <c r="N4" i="15"/>
  <c r="N3" i="15"/>
  <c r="M2" i="15"/>
  <c r="M1" i="15"/>
  <c r="N19" i="15"/>
  <c r="O34" i="15"/>
  <c r="N34" i="15"/>
  <c r="O43" i="15"/>
  <c r="N43" i="15"/>
  <c r="O54" i="15"/>
  <c r="N54" i="15"/>
  <c r="O57" i="15"/>
  <c r="N57" i="15"/>
  <c r="O7" i="15"/>
  <c r="N7" i="15"/>
  <c r="O30" i="15"/>
  <c r="O28" i="15"/>
  <c r="N28" i="15"/>
  <c r="O35" i="15"/>
  <c r="N35" i="15"/>
  <c r="O40" i="15"/>
  <c r="N40" i="15"/>
  <c r="O49" i="15"/>
  <c r="N49" i="15"/>
  <c r="O50" i="15"/>
  <c r="N50" i="15"/>
  <c r="O61" i="15"/>
  <c r="N61" i="15"/>
  <c r="O13" i="15"/>
  <c r="N13" i="15"/>
  <c r="O23" i="15"/>
  <c r="N23" i="15"/>
  <c r="O24" i="15"/>
  <c r="O17" i="15"/>
  <c r="O36" i="15"/>
  <c r="N36" i="15"/>
  <c r="O42" i="15"/>
  <c r="N42" i="15"/>
  <c r="O48" i="15"/>
  <c r="O52" i="15"/>
  <c r="N62" i="15"/>
  <c r="N12" i="15"/>
  <c r="O14" i="15"/>
  <c r="N14" i="15"/>
  <c r="O21" i="15"/>
  <c r="N21" i="15"/>
  <c r="N33" i="15"/>
  <c r="O45" i="15"/>
  <c r="N45" i="15"/>
  <c r="O25" i="15"/>
  <c r="N27" i="15"/>
  <c r="O22" i="15"/>
  <c r="O47" i="15"/>
  <c r="O53" i="15"/>
  <c r="N53" i="15"/>
  <c r="O58" i="15"/>
  <c r="N58" i="15"/>
  <c r="O15" i="15"/>
  <c r="N15" i="15"/>
  <c r="O51" i="15"/>
  <c r="N51" i="15"/>
  <c r="O29" i="15"/>
  <c r="O56" i="15"/>
  <c r="N56" i="15"/>
  <c r="O44" i="15"/>
  <c r="N44" i="15"/>
  <c r="O60" i="15"/>
  <c r="N60" i="15"/>
  <c r="M55" i="16"/>
  <c r="N55" i="16" s="1"/>
  <c r="M50" i="16"/>
  <c r="O50" i="16" s="1"/>
  <c r="M49" i="16"/>
  <c r="M51" i="16"/>
  <c r="N51" i="16" s="1"/>
  <c r="M47" i="16"/>
  <c r="M45" i="16"/>
  <c r="M44" i="16"/>
  <c r="O44" i="16" s="1"/>
  <c r="M43" i="16"/>
  <c r="O43" i="16" s="1"/>
  <c r="M46" i="16"/>
  <c r="O46" i="16" s="1"/>
  <c r="M40" i="16"/>
  <c r="M31" i="16"/>
  <c r="N31" i="16" s="1"/>
  <c r="M39" i="16"/>
  <c r="N39" i="16" s="1"/>
  <c r="M37" i="16"/>
  <c r="M48" i="16"/>
  <c r="O48" i="16" s="1"/>
  <c r="M35" i="16"/>
  <c r="N35" i="16" s="1"/>
  <c r="M33" i="16"/>
  <c r="M38" i="16"/>
  <c r="N38" i="16" s="1"/>
  <c r="M42" i="16"/>
  <c r="N42" i="16" s="1"/>
  <c r="M30" i="16"/>
  <c r="O30" i="16" s="1"/>
  <c r="M41" i="16"/>
  <c r="N41" i="16" s="1"/>
  <c r="M27" i="16"/>
  <c r="M36" i="16"/>
  <c r="M34" i="16"/>
  <c r="N34" i="16" s="1"/>
  <c r="M24" i="16"/>
  <c r="M29" i="16"/>
  <c r="M28" i="16"/>
  <c r="M26" i="16"/>
  <c r="O26" i="16" s="1"/>
  <c r="M25" i="16"/>
  <c r="N25" i="16" s="1"/>
  <c r="M23" i="16"/>
  <c r="M22" i="16"/>
  <c r="M20" i="16"/>
  <c r="O20" i="16" s="1"/>
  <c r="M32" i="16"/>
  <c r="M10" i="16"/>
  <c r="O10" i="16" s="1"/>
  <c r="M18" i="16"/>
  <c r="O18" i="16" s="1"/>
  <c r="M17" i="16"/>
  <c r="O17" i="16" s="1"/>
  <c r="M16" i="16"/>
  <c r="O16" i="16" s="1"/>
  <c r="M15" i="16"/>
  <c r="M14" i="16"/>
  <c r="M13" i="16"/>
  <c r="N13" i="16" s="1"/>
  <c r="M12" i="16"/>
  <c r="M11" i="16"/>
  <c r="N11" i="16" s="1"/>
  <c r="M19" i="16"/>
  <c r="M52" i="16"/>
  <c r="O52" i="16" s="1"/>
  <c r="M7" i="16"/>
  <c r="O7" i="16" s="1"/>
  <c r="M9" i="16"/>
  <c r="M21" i="16"/>
  <c r="O21" i="16" s="1"/>
  <c r="M8" i="16"/>
  <c r="N8" i="16" s="1"/>
  <c r="M6" i="16"/>
  <c r="M4" i="16"/>
  <c r="O4" i="16" s="1"/>
  <c r="M5" i="16"/>
  <c r="N5" i="16" s="1"/>
  <c r="M3" i="16"/>
  <c r="N3" i="16" s="1"/>
  <c r="O49" i="16"/>
  <c r="O24" i="16"/>
  <c r="O39" i="16"/>
  <c r="O41" i="16"/>
  <c r="O36" i="16"/>
  <c r="O23" i="16"/>
  <c r="O15" i="16"/>
  <c r="O19" i="16"/>
  <c r="L61" i="16"/>
  <c r="L62" i="16" s="1"/>
  <c r="K61" i="16"/>
  <c r="J61" i="16"/>
  <c r="K62" i="16"/>
  <c r="I61" i="16"/>
  <c r="H61" i="16"/>
  <c r="H62" i="16" s="1"/>
  <c r="G61" i="16"/>
  <c r="G62" i="16" s="1"/>
  <c r="F61" i="16"/>
  <c r="E61" i="16"/>
  <c r="E62" i="16" s="1"/>
  <c r="D61" i="16"/>
  <c r="C61" i="16"/>
  <c r="D62" i="16" s="1"/>
  <c r="O40" i="16"/>
  <c r="O47" i="16"/>
  <c r="O45" i="16"/>
  <c r="O37" i="16"/>
  <c r="O33" i="16"/>
  <c r="O42" i="16"/>
  <c r="O31" i="16"/>
  <c r="O34" i="16"/>
  <c r="O27" i="16"/>
  <c r="O29" i="16"/>
  <c r="O28" i="16"/>
  <c r="O22" i="16"/>
  <c r="O14" i="16"/>
  <c r="O12" i="16"/>
  <c r="O9" i="16"/>
  <c r="O32" i="16"/>
  <c r="O6" i="16"/>
  <c r="O5" i="16"/>
  <c r="M2" i="16"/>
  <c r="M1" i="16"/>
  <c r="F62" i="16"/>
  <c r="I62" i="16"/>
  <c r="J62" i="16"/>
  <c r="N6" i="16"/>
  <c r="N20" i="16"/>
  <c r="N7" i="16"/>
  <c r="N19" i="16"/>
  <c r="N12" i="16"/>
  <c r="N14" i="16"/>
  <c r="N22" i="16"/>
  <c r="N29" i="16"/>
  <c r="N30" i="16"/>
  <c r="N33" i="16"/>
  <c r="N37" i="16"/>
  <c r="N46" i="16"/>
  <c r="N47" i="16"/>
  <c r="N49" i="16"/>
  <c r="N4" i="16"/>
  <c r="N32" i="16"/>
  <c r="N9" i="16"/>
  <c r="N52" i="16"/>
  <c r="N15" i="16"/>
  <c r="N17" i="16"/>
  <c r="N23" i="16"/>
  <c r="N28" i="16"/>
  <c r="N27" i="16"/>
  <c r="N36" i="16"/>
  <c r="N26" i="16"/>
  <c r="N48" i="16"/>
  <c r="N24" i="16"/>
  <c r="N43" i="16"/>
  <c r="N45" i="16"/>
  <c r="N40" i="16"/>
  <c r="M61" i="16"/>
  <c r="M62" i="16" s="1"/>
  <c r="M68" i="17"/>
  <c r="M65" i="17"/>
  <c r="M64" i="17"/>
  <c r="M63" i="17"/>
  <c r="M66" i="17"/>
  <c r="M62" i="17"/>
  <c r="N62" i="17" s="1"/>
  <c r="M58" i="17"/>
  <c r="M55" i="17"/>
  <c r="M56" i="17"/>
  <c r="M59" i="17"/>
  <c r="M54" i="17"/>
  <c r="M52" i="17"/>
  <c r="M51" i="17"/>
  <c r="N51" i="17" s="1"/>
  <c r="M67" i="17"/>
  <c r="M47" i="17"/>
  <c r="N47" i="17" s="1"/>
  <c r="M36" i="17"/>
  <c r="N36" i="17" s="1"/>
  <c r="M50" i="17"/>
  <c r="M44" i="17"/>
  <c r="M49" i="17"/>
  <c r="M57" i="17"/>
  <c r="O57" i="17" s="1"/>
  <c r="M60" i="17"/>
  <c r="N60" i="17" s="1"/>
  <c r="M48" i="17"/>
  <c r="M46" i="17"/>
  <c r="N46" i="17" s="1"/>
  <c r="M45" i="17"/>
  <c r="N45" i="17" s="1"/>
  <c r="M53" i="17"/>
  <c r="M43" i="17"/>
  <c r="M25" i="17"/>
  <c r="M42" i="17"/>
  <c r="M41" i="17"/>
  <c r="O41" i="17" s="1"/>
  <c r="M37" i="17"/>
  <c r="O37" i="17" s="1"/>
  <c r="M40" i="17"/>
  <c r="O40" i="17" s="1"/>
  <c r="M61" i="17"/>
  <c r="M16" i="17"/>
  <c r="M39" i="17"/>
  <c r="M38" i="17"/>
  <c r="M34" i="17"/>
  <c r="M35" i="17"/>
  <c r="M33" i="17"/>
  <c r="M31" i="17"/>
  <c r="O31" i="17" s="1"/>
  <c r="M30" i="17"/>
  <c r="M29" i="17"/>
  <c r="N29" i="17" s="1"/>
  <c r="M28" i="17"/>
  <c r="M27" i="17"/>
  <c r="M26" i="17"/>
  <c r="O26" i="17" s="1"/>
  <c r="M24" i="17"/>
  <c r="M23" i="17"/>
  <c r="M21" i="17"/>
  <c r="M20" i="17"/>
  <c r="M19" i="17"/>
  <c r="M13" i="17"/>
  <c r="M18" i="17"/>
  <c r="M32" i="17"/>
  <c r="N32" i="17" s="1"/>
  <c r="M15" i="17"/>
  <c r="O15" i="17" s="1"/>
  <c r="M17" i="17"/>
  <c r="O17" i="17" s="1"/>
  <c r="M9" i="17"/>
  <c r="N9" i="17" s="1"/>
  <c r="M14" i="17"/>
  <c r="O14" i="17" s="1"/>
  <c r="M12" i="17"/>
  <c r="N12" i="17" s="1"/>
  <c r="M22" i="17"/>
  <c r="M11" i="17"/>
  <c r="N11" i="17" s="1"/>
  <c r="M10" i="17"/>
  <c r="N10" i="17" s="1"/>
  <c r="M8" i="17"/>
  <c r="O8" i="17" s="1"/>
  <c r="M7" i="17"/>
  <c r="O7" i="17" s="1"/>
  <c r="M6" i="17"/>
  <c r="M5" i="17"/>
  <c r="O5" i="17" s="1"/>
  <c r="M4" i="17"/>
  <c r="M3" i="17"/>
  <c r="N68" i="17"/>
  <c r="N65" i="17"/>
  <c r="O46" i="17"/>
  <c r="O51" i="17"/>
  <c r="O67" i="17"/>
  <c r="N57" i="17"/>
  <c r="N59" i="17"/>
  <c r="N50" i="17"/>
  <c r="N43" i="17"/>
  <c r="N35" i="17"/>
  <c r="O32" i="17"/>
  <c r="O24" i="17"/>
  <c r="I73" i="17"/>
  <c r="I74" i="17" s="1"/>
  <c r="H73" i="17"/>
  <c r="G73" i="17"/>
  <c r="H74" i="17" s="1"/>
  <c r="L73" i="17"/>
  <c r="K73" i="17"/>
  <c r="L74" i="17"/>
  <c r="J73" i="17"/>
  <c r="J74" i="17" s="1"/>
  <c r="F73" i="17"/>
  <c r="F74" i="17" s="1"/>
  <c r="G74" i="17"/>
  <c r="E73" i="17"/>
  <c r="D73" i="17"/>
  <c r="D74" i="17" s="1"/>
  <c r="E74" i="17"/>
  <c r="C73" i="17"/>
  <c r="O68" i="17"/>
  <c r="N63" i="17"/>
  <c r="O63" i="17"/>
  <c r="O25" i="17"/>
  <c r="N25" i="17"/>
  <c r="N54" i="17"/>
  <c r="O54" i="17"/>
  <c r="O58" i="17"/>
  <c r="N58" i="17"/>
  <c r="N67" i="17"/>
  <c r="N56" i="17"/>
  <c r="O56" i="17"/>
  <c r="O60" i="17"/>
  <c r="O59" i="17"/>
  <c r="N16" i="17"/>
  <c r="O16" i="17"/>
  <c r="O42" i="17"/>
  <c r="N42" i="17"/>
  <c r="N41" i="17"/>
  <c r="N37" i="17"/>
  <c r="O38" i="17"/>
  <c r="N38" i="17"/>
  <c r="O43" i="17"/>
  <c r="N48" i="17"/>
  <c r="O48" i="17"/>
  <c r="O33" i="17"/>
  <c r="N33" i="17"/>
  <c r="N24" i="17"/>
  <c r="N23" i="17"/>
  <c r="O23" i="17"/>
  <c r="M2" i="17"/>
  <c r="M1" i="17"/>
  <c r="O35" i="17"/>
  <c r="O22" i="17"/>
  <c r="N22" i="17"/>
  <c r="O11" i="17"/>
  <c r="O19" i="17"/>
  <c r="N19" i="17"/>
  <c r="N28" i="17"/>
  <c r="O28" i="17"/>
  <c r="N64" i="17"/>
  <c r="O64" i="17"/>
  <c r="O62" i="17"/>
  <c r="O6" i="17"/>
  <c r="N6" i="17"/>
  <c r="O36" i="17"/>
  <c r="O49" i="17"/>
  <c r="N49" i="17"/>
  <c r="O29" i="17"/>
  <c r="O18" i="17"/>
  <c r="N18" i="17"/>
  <c r="O34" i="17"/>
  <c r="N34" i="17"/>
  <c r="N44" i="17"/>
  <c r="O44" i="17"/>
  <c r="O3" i="17"/>
  <c r="N3" i="17"/>
  <c r="N8" i="17"/>
  <c r="O39" i="17"/>
  <c r="N39" i="17"/>
  <c r="O13" i="17"/>
  <c r="N13" i="17"/>
  <c r="O27" i="17"/>
  <c r="N27" i="17"/>
  <c r="O45" i="17"/>
  <c r="O53" i="17"/>
  <c r="N53" i="17"/>
  <c r="O66" i="17"/>
  <c r="N66" i="17"/>
  <c r="O12" i="17"/>
  <c r="N31" i="17"/>
  <c r="O20" i="17"/>
  <c r="N20" i="17"/>
  <c r="N5" i="17"/>
  <c r="N40" i="17"/>
  <c r="O61" i="17"/>
  <c r="N61" i="17"/>
  <c r="N55" i="17"/>
  <c r="O55" i="17"/>
  <c r="O10" i="17"/>
  <c r="O50" i="17"/>
  <c r="O65" i="17"/>
  <c r="O47" i="17"/>
  <c r="M40" i="18"/>
  <c r="M37" i="18"/>
  <c r="M39" i="18"/>
  <c r="M38" i="18"/>
  <c r="M36" i="18"/>
  <c r="M29" i="18"/>
  <c r="N29" i="18" s="1"/>
  <c r="M41" i="18"/>
  <c r="O41" i="18" s="1"/>
  <c r="M34" i="18"/>
  <c r="M33" i="18"/>
  <c r="N33" i="18" s="1"/>
  <c r="M31" i="18"/>
  <c r="N31" i="18" s="1"/>
  <c r="M32" i="18"/>
  <c r="M30" i="18"/>
  <c r="M28" i="18"/>
  <c r="O28" i="18" s="1"/>
  <c r="M23" i="18"/>
  <c r="M26" i="18"/>
  <c r="O26" i="18" s="1"/>
  <c r="M22" i="18"/>
  <c r="N22" i="18" s="1"/>
  <c r="M35" i="18"/>
  <c r="O35" i="18" s="1"/>
  <c r="M25" i="18"/>
  <c r="O25" i="18" s="1"/>
  <c r="M24" i="18"/>
  <c r="M18" i="18"/>
  <c r="M19" i="18"/>
  <c r="N19" i="18" s="1"/>
  <c r="M17" i="18"/>
  <c r="N17" i="18" s="1"/>
  <c r="M20" i="18"/>
  <c r="O20" i="18" s="1"/>
  <c r="M16" i="18"/>
  <c r="M15" i="18"/>
  <c r="M14" i="18"/>
  <c r="M12" i="18"/>
  <c r="M10" i="18"/>
  <c r="M8" i="18"/>
  <c r="N8" i="18" s="1"/>
  <c r="M9" i="18"/>
  <c r="O9" i="18" s="1"/>
  <c r="M27" i="18"/>
  <c r="O27" i="18" s="1"/>
  <c r="M21" i="18"/>
  <c r="N21" i="18" s="1"/>
  <c r="M7" i="18"/>
  <c r="O7" i="18" s="1"/>
  <c r="M11" i="18"/>
  <c r="O11" i="18" s="1"/>
  <c r="M6" i="18"/>
  <c r="M13" i="18"/>
  <c r="M3" i="18"/>
  <c r="M51" i="18" s="1"/>
  <c r="M5" i="18"/>
  <c r="M4" i="18"/>
  <c r="N4" i="18" s="1"/>
  <c r="O36" i="18"/>
  <c r="O32" i="18"/>
  <c r="O22" i="18"/>
  <c r="O18" i="18"/>
  <c r="K51" i="18"/>
  <c r="J51" i="18"/>
  <c r="J52" i="18" s="1"/>
  <c r="K52" i="18"/>
  <c r="E51" i="18"/>
  <c r="D51" i="18"/>
  <c r="D52" i="18" s="1"/>
  <c r="L51" i="18"/>
  <c r="L52" i="18" s="1"/>
  <c r="I51" i="18"/>
  <c r="H51" i="18"/>
  <c r="H52" i="18" s="1"/>
  <c r="I52" i="18"/>
  <c r="G51" i="18"/>
  <c r="F51" i="18"/>
  <c r="F52" i="18" s="1"/>
  <c r="G52" i="18"/>
  <c r="C51" i="18"/>
  <c r="N36" i="18"/>
  <c r="O31" i="18"/>
  <c r="N32" i="18"/>
  <c r="O30" i="18"/>
  <c r="N30" i="18"/>
  <c r="N25" i="18"/>
  <c r="N18" i="18"/>
  <c r="O19" i="18"/>
  <c r="O8" i="18"/>
  <c r="O6" i="18"/>
  <c r="N6" i="18"/>
  <c r="M2" i="18"/>
  <c r="M1" i="18"/>
  <c r="N27" i="18"/>
  <c r="O34" i="18"/>
  <c r="N34" i="18"/>
  <c r="O4" i="18"/>
  <c r="O14" i="18"/>
  <c r="N14" i="18"/>
  <c r="O37" i="18"/>
  <c r="N37" i="18"/>
  <c r="O16" i="18"/>
  <c r="N16" i="18"/>
  <c r="O21" i="18"/>
  <c r="O12" i="18"/>
  <c r="N12" i="18"/>
  <c r="O23" i="18"/>
  <c r="N23" i="18"/>
  <c r="O33" i="18"/>
  <c r="O39" i="18"/>
  <c r="N39" i="18"/>
  <c r="O5" i="18"/>
  <c r="N5" i="18"/>
  <c r="O10" i="18"/>
  <c r="N10" i="18"/>
  <c r="O17" i="18"/>
  <c r="N35" i="18"/>
  <c r="O13" i="18"/>
  <c r="N13" i="18"/>
  <c r="O38" i="18"/>
  <c r="N38" i="18"/>
  <c r="O3" i="18"/>
  <c r="N9" i="18"/>
  <c r="O15" i="18"/>
  <c r="N15" i="18"/>
  <c r="O24" i="18"/>
  <c r="N24" i="18"/>
  <c r="O29" i="18"/>
  <c r="O40" i="18"/>
  <c r="N40" i="18"/>
  <c r="M72" i="19"/>
  <c r="M61" i="19"/>
  <c r="M60" i="19"/>
  <c r="M58" i="19"/>
  <c r="N58" i="19" s="1"/>
  <c r="M59" i="19"/>
  <c r="M56" i="19"/>
  <c r="N56" i="19" s="1"/>
  <c r="M57" i="19"/>
  <c r="O57" i="19" s="1"/>
  <c r="M46" i="19"/>
  <c r="M54" i="19"/>
  <c r="M53" i="19"/>
  <c r="O53" i="19" s="1"/>
  <c r="M47" i="19"/>
  <c r="M52" i="19"/>
  <c r="M51" i="19"/>
  <c r="M55" i="19"/>
  <c r="O55" i="19" s="1"/>
  <c r="M49" i="19"/>
  <c r="O49" i="19" s="1"/>
  <c r="M48" i="19"/>
  <c r="M41" i="19"/>
  <c r="M45" i="19"/>
  <c r="N45" i="19" s="1"/>
  <c r="M44" i="19"/>
  <c r="M43" i="19"/>
  <c r="M40" i="19"/>
  <c r="O40" i="19" s="1"/>
  <c r="M50" i="19"/>
  <c r="O50" i="19" s="1"/>
  <c r="M35" i="19"/>
  <c r="O35" i="19" s="1"/>
  <c r="M38" i="19"/>
  <c r="M37" i="19"/>
  <c r="M39" i="19"/>
  <c r="N39" i="19" s="1"/>
  <c r="M36" i="19"/>
  <c r="M33" i="19"/>
  <c r="O33" i="19" s="1"/>
  <c r="M32" i="19"/>
  <c r="N32" i="19" s="1"/>
  <c r="M34" i="19"/>
  <c r="O34" i="19" s="1"/>
  <c r="M16" i="19"/>
  <c r="O16" i="19" s="1"/>
  <c r="M30" i="19"/>
  <c r="M42" i="19"/>
  <c r="M29" i="19"/>
  <c r="O29" i="19" s="1"/>
  <c r="M28" i="19"/>
  <c r="M27" i="19"/>
  <c r="N27" i="19" s="1"/>
  <c r="M26" i="19"/>
  <c r="N26" i="19" s="1"/>
  <c r="M25" i="19"/>
  <c r="N25" i="19" s="1"/>
  <c r="M24" i="19"/>
  <c r="O24" i="19" s="1"/>
  <c r="M23" i="19"/>
  <c r="M21" i="19"/>
  <c r="N21" i="19" s="1"/>
  <c r="M20" i="19"/>
  <c r="N20" i="19" s="1"/>
  <c r="M19" i="19"/>
  <c r="M18" i="19"/>
  <c r="M17" i="19"/>
  <c r="O17" i="19" s="1"/>
  <c r="M15" i="19"/>
  <c r="O15" i="19" s="1"/>
  <c r="M31" i="19"/>
  <c r="O31" i="19" s="1"/>
  <c r="M14" i="19"/>
  <c r="M22" i="19"/>
  <c r="M13" i="19"/>
  <c r="O13" i="19" s="1"/>
  <c r="M12" i="19"/>
  <c r="M6" i="19"/>
  <c r="M11" i="19"/>
  <c r="N11" i="19" s="1"/>
  <c r="M9" i="19"/>
  <c r="O9" i="19" s="1"/>
  <c r="M3" i="19"/>
  <c r="N3" i="19" s="1"/>
  <c r="M7" i="19"/>
  <c r="M5" i="19"/>
  <c r="M10" i="19"/>
  <c r="O10" i="19" s="1"/>
  <c r="M8" i="19"/>
  <c r="M4" i="19"/>
  <c r="O61" i="19"/>
  <c r="O59" i="19"/>
  <c r="O58" i="19"/>
  <c r="O47" i="19"/>
  <c r="O37" i="19"/>
  <c r="O41" i="19"/>
  <c r="O23" i="19"/>
  <c r="O28" i="19"/>
  <c r="O26" i="19"/>
  <c r="O22" i="19"/>
  <c r="O21" i="19"/>
  <c r="O48" i="19"/>
  <c r="O12" i="19"/>
  <c r="O25" i="19"/>
  <c r="O7" i="19"/>
  <c r="O72" i="19"/>
  <c r="L76" i="19"/>
  <c r="K76" i="19"/>
  <c r="L77" i="19"/>
  <c r="J76" i="19"/>
  <c r="J77" i="19" s="1"/>
  <c r="I76" i="19"/>
  <c r="H76" i="19"/>
  <c r="G76" i="19"/>
  <c r="H77" i="19" s="1"/>
  <c r="F76" i="19"/>
  <c r="F77" i="19" s="1"/>
  <c r="E76" i="19"/>
  <c r="D76" i="19"/>
  <c r="D77" i="19" s="1"/>
  <c r="C76" i="19"/>
  <c r="O60" i="19"/>
  <c r="O46" i="19"/>
  <c r="O54" i="19"/>
  <c r="O52" i="19"/>
  <c r="O44" i="19"/>
  <c r="O38" i="19"/>
  <c r="O36" i="19"/>
  <c r="O43" i="19"/>
  <c r="O30" i="19"/>
  <c r="O42" i="19"/>
  <c r="O27" i="19"/>
  <c r="O56" i="19"/>
  <c r="O18" i="19"/>
  <c r="O51" i="19"/>
  <c r="O14" i="19"/>
  <c r="O19" i="19"/>
  <c r="O6" i="19"/>
  <c r="O5" i="19"/>
  <c r="O8" i="19"/>
  <c r="O4" i="19"/>
  <c r="M2" i="19"/>
  <c r="M1" i="19"/>
  <c r="I77" i="19"/>
  <c r="N72" i="19"/>
  <c r="N8" i="19"/>
  <c r="N5" i="19"/>
  <c r="N6" i="19"/>
  <c r="N14" i="19"/>
  <c r="N15" i="19"/>
  <c r="N34" i="19"/>
  <c r="N18" i="19"/>
  <c r="N22" i="19"/>
  <c r="N30" i="19"/>
  <c r="N33" i="19"/>
  <c r="N36" i="19"/>
  <c r="N37" i="19"/>
  <c r="N44" i="19"/>
  <c r="N52" i="19"/>
  <c r="N50" i="19"/>
  <c r="N57" i="19"/>
  <c r="N55" i="19"/>
  <c r="N46" i="19"/>
  <c r="N60" i="19"/>
  <c r="N4" i="19"/>
  <c r="N10" i="19"/>
  <c r="N7" i="19"/>
  <c r="N12" i="19"/>
  <c r="N19" i="19"/>
  <c r="N17" i="19"/>
  <c r="N51" i="19"/>
  <c r="N48" i="19"/>
  <c r="N28" i="19"/>
  <c r="N42" i="19"/>
  <c r="N16" i="19"/>
  <c r="N23" i="19"/>
  <c r="N43" i="19"/>
  <c r="N41" i="19"/>
  <c r="N38" i="19"/>
  <c r="N53" i="19"/>
  <c r="N49" i="19"/>
  <c r="N47" i="19"/>
  <c r="N54" i="19"/>
  <c r="N59" i="19"/>
  <c r="N61" i="19"/>
  <c r="M56" i="20"/>
  <c r="N56" i="20" s="1"/>
  <c r="M55" i="20"/>
  <c r="M54" i="20"/>
  <c r="N54" i="20" s="1"/>
  <c r="M53" i="20"/>
  <c r="M52" i="20"/>
  <c r="O52" i="20" s="1"/>
  <c r="M51" i="20"/>
  <c r="M50" i="20"/>
  <c r="N50" i="20" s="1"/>
  <c r="M49" i="20"/>
  <c r="O49" i="20" s="1"/>
  <c r="M48" i="20"/>
  <c r="M46" i="20"/>
  <c r="M44" i="20"/>
  <c r="N44" i="20" s="1"/>
  <c r="M43" i="20"/>
  <c r="M42" i="20"/>
  <c r="M41" i="20"/>
  <c r="M39" i="20"/>
  <c r="N39" i="20" s="1"/>
  <c r="M38" i="20"/>
  <c r="O38" i="20" s="1"/>
  <c r="M32" i="20"/>
  <c r="M40" i="20"/>
  <c r="N40" i="20" s="1"/>
  <c r="M35" i="20"/>
  <c r="N35" i="20" s="1"/>
  <c r="M33" i="20"/>
  <c r="M36" i="20"/>
  <c r="N36" i="20" s="1"/>
  <c r="M31" i="20"/>
  <c r="M30" i="20"/>
  <c r="M29" i="20"/>
  <c r="O29" i="20" s="1"/>
  <c r="M47" i="20"/>
  <c r="M34" i="20"/>
  <c r="M28" i="20"/>
  <c r="N28" i="20" s="1"/>
  <c r="M26" i="20"/>
  <c r="M15" i="20"/>
  <c r="M25" i="20"/>
  <c r="M24" i="20"/>
  <c r="N24" i="20" s="1"/>
  <c r="M23" i="20"/>
  <c r="O23" i="20" s="1"/>
  <c r="M22" i="20"/>
  <c r="N22" i="20" s="1"/>
  <c r="M21" i="20"/>
  <c r="N21" i="20" s="1"/>
  <c r="M20" i="20"/>
  <c r="N20" i="20" s="1"/>
  <c r="M19" i="20"/>
  <c r="M18" i="20"/>
  <c r="O18" i="20" s="1"/>
  <c r="M27" i="20"/>
  <c r="M16" i="20"/>
  <c r="N16" i="20" s="1"/>
  <c r="M14" i="20"/>
  <c r="N14" i="20" s="1"/>
  <c r="M13" i="20"/>
  <c r="N13" i="20" s="1"/>
  <c r="M12" i="20"/>
  <c r="O12" i="20" s="1"/>
  <c r="M45" i="20"/>
  <c r="N45" i="20" s="1"/>
  <c r="M10" i="20"/>
  <c r="M9" i="20"/>
  <c r="M17" i="20"/>
  <c r="M11" i="20"/>
  <c r="O11" i="20" s="1"/>
  <c r="M3" i="20"/>
  <c r="N3" i="20" s="1"/>
  <c r="M37" i="20"/>
  <c r="O37" i="20" s="1"/>
  <c r="M4" i="20"/>
  <c r="N4" i="20" s="1"/>
  <c r="M7" i="20"/>
  <c r="O7" i="20" s="1"/>
  <c r="M6" i="20"/>
  <c r="O6" i="20" s="1"/>
  <c r="M5" i="20"/>
  <c r="M8" i="20"/>
  <c r="O56" i="20"/>
  <c r="N52" i="20"/>
  <c r="N48" i="20"/>
  <c r="N33" i="20"/>
  <c r="O26" i="20"/>
  <c r="O15" i="20"/>
  <c r="N10" i="20"/>
  <c r="I75" i="20"/>
  <c r="I76" i="20" s="1"/>
  <c r="H75" i="20"/>
  <c r="H76" i="20" s="1"/>
  <c r="L75" i="20"/>
  <c r="L76" i="20" s="1"/>
  <c r="K75" i="20"/>
  <c r="K76" i="20" s="1"/>
  <c r="J75" i="20"/>
  <c r="J76" i="20"/>
  <c r="G75" i="20"/>
  <c r="F75" i="20"/>
  <c r="F76" i="20" s="1"/>
  <c r="G76" i="20"/>
  <c r="E75" i="20"/>
  <c r="D75" i="20"/>
  <c r="E76" i="20"/>
  <c r="C75" i="20"/>
  <c r="D76" i="20" s="1"/>
  <c r="O53" i="20"/>
  <c r="N53" i="20"/>
  <c r="O50" i="20"/>
  <c r="N51" i="20"/>
  <c r="O51" i="20"/>
  <c r="O48" i="20"/>
  <c r="N55" i="20"/>
  <c r="O55" i="20"/>
  <c r="O46" i="20"/>
  <c r="O39" i="20"/>
  <c r="N38" i="20"/>
  <c r="O32" i="20"/>
  <c r="O40" i="20"/>
  <c r="N34" i="20"/>
  <c r="O34" i="20"/>
  <c r="O33" i="20"/>
  <c r="O36" i="20"/>
  <c r="N31" i="20"/>
  <c r="O31" i="20"/>
  <c r="N26" i="20"/>
  <c r="O30" i="20"/>
  <c r="N23" i="20"/>
  <c r="N19" i="20"/>
  <c r="O19" i="20"/>
  <c r="N15" i="20"/>
  <c r="O10" i="20"/>
  <c r="N9" i="20"/>
  <c r="O9" i="20"/>
  <c r="O13" i="20"/>
  <c r="N17" i="20"/>
  <c r="O17" i="20"/>
  <c r="N6" i="20"/>
  <c r="O8" i="20"/>
  <c r="N5" i="20"/>
  <c r="O5" i="20"/>
  <c r="M2" i="20"/>
  <c r="M1" i="20"/>
  <c r="N49" i="20"/>
  <c r="N42" i="20"/>
  <c r="O42" i="20"/>
  <c r="O54" i="20"/>
  <c r="N27" i="20"/>
  <c r="O27" i="20"/>
  <c r="N47" i="20"/>
  <c r="O47" i="20"/>
  <c r="N29" i="20"/>
  <c r="N18" i="20"/>
  <c r="O41" i="20"/>
  <c r="N41" i="20"/>
  <c r="N37" i="20"/>
  <c r="O25" i="20"/>
  <c r="N25" i="20"/>
  <c r="O43" i="20"/>
  <c r="N43" i="20"/>
  <c r="N8" i="20"/>
  <c r="N12" i="20"/>
  <c r="N30" i="20"/>
  <c r="N32" i="20"/>
  <c r="N46" i="20"/>
  <c r="M48" i="21"/>
  <c r="O48" i="21" s="1"/>
  <c r="M47" i="21"/>
  <c r="M46" i="21"/>
  <c r="M45" i="21"/>
  <c r="O45" i="21" s="1"/>
  <c r="M44" i="21"/>
  <c r="O44" i="21" s="1"/>
  <c r="M43" i="21"/>
  <c r="M41" i="21"/>
  <c r="M39" i="21"/>
  <c r="O39" i="21" s="1"/>
  <c r="M42" i="21"/>
  <c r="M12" i="21"/>
  <c r="M37" i="21"/>
  <c r="N37" i="21" s="1"/>
  <c r="M19" i="21"/>
  <c r="O19" i="21" s="1"/>
  <c r="M35" i="21"/>
  <c r="O35" i="21" s="1"/>
  <c r="M36" i="21"/>
  <c r="M33" i="21"/>
  <c r="M32" i="21"/>
  <c r="O32" i="21" s="1"/>
  <c r="M40" i="21"/>
  <c r="M31" i="21"/>
  <c r="M30" i="21"/>
  <c r="N30" i="21" s="1"/>
  <c r="M29" i="21"/>
  <c r="O29" i="21" s="1"/>
  <c r="M25" i="21"/>
  <c r="O25" i="21" s="1"/>
  <c r="M28" i="21"/>
  <c r="O28" i="21" s="1"/>
  <c r="M38" i="21"/>
  <c r="M34" i="21"/>
  <c r="O34" i="21" s="1"/>
  <c r="M23" i="21"/>
  <c r="O23" i="21" s="1"/>
  <c r="M22" i="21"/>
  <c r="M21" i="21"/>
  <c r="O21" i="21" s="1"/>
  <c r="M20" i="21"/>
  <c r="M18" i="21"/>
  <c r="M17" i="21"/>
  <c r="M16" i="21"/>
  <c r="M15" i="21"/>
  <c r="O15" i="21" s="1"/>
  <c r="M14" i="21"/>
  <c r="M13" i="21"/>
  <c r="M7" i="21"/>
  <c r="N7" i="21" s="1"/>
  <c r="M6" i="21"/>
  <c r="M26" i="21"/>
  <c r="M24" i="21"/>
  <c r="M11" i="21"/>
  <c r="M10" i="21"/>
  <c r="N10" i="21" s="1"/>
  <c r="M9" i="21"/>
  <c r="M8" i="21"/>
  <c r="M27" i="21"/>
  <c r="O27" i="21" s="1"/>
  <c r="M5" i="21"/>
  <c r="O5" i="21" s="1"/>
  <c r="M4" i="21"/>
  <c r="O4" i="21" s="1"/>
  <c r="M3" i="21"/>
  <c r="L69" i="21"/>
  <c r="K69" i="21"/>
  <c r="K70" i="21" s="1"/>
  <c r="L70" i="21"/>
  <c r="F69" i="21"/>
  <c r="E69" i="21"/>
  <c r="E70" i="21" s="1"/>
  <c r="J69" i="21"/>
  <c r="J70" i="21" s="1"/>
  <c r="I69" i="21"/>
  <c r="I70" i="21" s="1"/>
  <c r="H69" i="21"/>
  <c r="H70" i="21" s="1"/>
  <c r="G69" i="21"/>
  <c r="G70" i="21"/>
  <c r="D69" i="21"/>
  <c r="C69" i="21"/>
  <c r="D70" i="21"/>
  <c r="M2" i="21"/>
  <c r="M1" i="21"/>
  <c r="O13" i="21"/>
  <c r="N13" i="21"/>
  <c r="N19" i="21"/>
  <c r="N34" i="21"/>
  <c r="O12" i="21"/>
  <c r="N12" i="21"/>
  <c r="O46" i="21"/>
  <c r="N46" i="21"/>
  <c r="O8" i="21"/>
  <c r="N8" i="21"/>
  <c r="O16" i="21"/>
  <c r="N16" i="21"/>
  <c r="O22" i="21"/>
  <c r="N22" i="21"/>
  <c r="N25" i="21"/>
  <c r="O43" i="21"/>
  <c r="N43" i="21"/>
  <c r="O41" i="21"/>
  <c r="N41" i="21"/>
  <c r="N5" i="21"/>
  <c r="O11" i="21"/>
  <c r="N11" i="21"/>
  <c r="O20" i="21"/>
  <c r="N20" i="21"/>
  <c r="O38" i="21"/>
  <c r="N38" i="21"/>
  <c r="O33" i="21"/>
  <c r="N33" i="21"/>
  <c r="O47" i="21"/>
  <c r="N47" i="21"/>
  <c r="N27" i="21"/>
  <c r="O24" i="21"/>
  <c r="N24" i="21"/>
  <c r="N21" i="21"/>
  <c r="N28" i="21"/>
  <c r="O36" i="21"/>
  <c r="N36" i="21"/>
  <c r="N48" i="21"/>
  <c r="O6" i="21"/>
  <c r="N6" i="21"/>
  <c r="O17" i="21"/>
  <c r="N17" i="21"/>
  <c r="N23" i="21"/>
  <c r="O31" i="21"/>
  <c r="N31" i="21"/>
  <c r="O3" i="21"/>
  <c r="N3" i="21"/>
  <c r="O10" i="21"/>
  <c r="O7" i="21"/>
  <c r="O30" i="21"/>
  <c r="O37" i="21"/>
  <c r="N45" i="21"/>
  <c r="M68" i="22"/>
  <c r="O68" i="22" s="1"/>
  <c r="M67" i="22"/>
  <c r="N67" i="22" s="1"/>
  <c r="M66" i="22"/>
  <c r="M65" i="22"/>
  <c r="M64" i="22"/>
  <c r="O64" i="22" s="1"/>
  <c r="M62" i="22"/>
  <c r="O62" i="22" s="1"/>
  <c r="M61" i="22"/>
  <c r="M60" i="22"/>
  <c r="N60" i="22" s="1"/>
  <c r="M59" i="22"/>
  <c r="O59" i="22" s="1"/>
  <c r="M54" i="22"/>
  <c r="O54" i="22" s="1"/>
  <c r="M63" i="22"/>
  <c r="M50" i="22"/>
  <c r="M57" i="22"/>
  <c r="M56" i="22"/>
  <c r="M55" i="22"/>
  <c r="M53" i="22"/>
  <c r="O53" i="22" s="1"/>
  <c r="M51" i="22"/>
  <c r="O51" i="22" s="1"/>
  <c r="M44" i="22"/>
  <c r="M49" i="22"/>
  <c r="M46" i="22"/>
  <c r="M45" i="22"/>
  <c r="O45" i="22" s="1"/>
  <c r="M43" i="22"/>
  <c r="M29" i="22"/>
  <c r="M42" i="22"/>
  <c r="O42" i="22" s="1"/>
  <c r="M41" i="22"/>
  <c r="O41" i="22" s="1"/>
  <c r="M40" i="22"/>
  <c r="O40" i="22" s="1"/>
  <c r="M38" i="22"/>
  <c r="M36" i="22"/>
  <c r="M35" i="22"/>
  <c r="M52" i="22"/>
  <c r="N52" i="22" s="1"/>
  <c r="M48" i="22"/>
  <c r="M47" i="22"/>
  <c r="M33" i="22"/>
  <c r="M32" i="22"/>
  <c r="M58" i="22"/>
  <c r="M30" i="22"/>
  <c r="M28" i="22"/>
  <c r="M27" i="22"/>
  <c r="O27" i="22" s="1"/>
  <c r="M39" i="22"/>
  <c r="M26" i="22"/>
  <c r="M21" i="22"/>
  <c r="M20" i="22"/>
  <c r="O20" i="22" s="1"/>
  <c r="M25" i="22"/>
  <c r="M24" i="22"/>
  <c r="M23" i="22"/>
  <c r="M22" i="22"/>
  <c r="N22" i="22" s="1"/>
  <c r="M18" i="22"/>
  <c r="M15" i="22"/>
  <c r="O15" i="22" s="1"/>
  <c r="M19" i="22"/>
  <c r="M37" i="22"/>
  <c r="M17" i="22"/>
  <c r="M14" i="22"/>
  <c r="M31" i="22"/>
  <c r="N31" i="22" s="1"/>
  <c r="M13" i="22"/>
  <c r="N13" i="22" s="1"/>
  <c r="M12" i="22"/>
  <c r="M34" i="22"/>
  <c r="O34" i="22" s="1"/>
  <c r="M11" i="22"/>
  <c r="N11" i="22" s="1"/>
  <c r="M10" i="22"/>
  <c r="N10" i="22" s="1"/>
  <c r="M16" i="22"/>
  <c r="M9" i="22"/>
  <c r="M8" i="22"/>
  <c r="O8" i="22" s="1"/>
  <c r="M7" i="22"/>
  <c r="N7" i="22" s="1"/>
  <c r="M6" i="22"/>
  <c r="M5" i="22"/>
  <c r="M4" i="22"/>
  <c r="O4" i="22" s="1"/>
  <c r="M3" i="22"/>
  <c r="N3" i="22" s="1"/>
  <c r="J92" i="22"/>
  <c r="I92" i="22"/>
  <c r="J93" i="22"/>
  <c r="D92" i="22"/>
  <c r="C92" i="22"/>
  <c r="D93" i="22"/>
  <c r="L92" i="22"/>
  <c r="L93" i="22" s="1"/>
  <c r="K92" i="22"/>
  <c r="K93" i="22"/>
  <c r="H92" i="22"/>
  <c r="G92" i="22"/>
  <c r="G93" i="22" s="1"/>
  <c r="H93" i="22"/>
  <c r="F92" i="22"/>
  <c r="F93" i="22" s="1"/>
  <c r="E92" i="22"/>
  <c r="E93" i="22"/>
  <c r="O66" i="22"/>
  <c r="O50" i="22"/>
  <c r="O61" i="22"/>
  <c r="M2" i="22"/>
  <c r="M1" i="22"/>
  <c r="O49" i="22"/>
  <c r="N49" i="22"/>
  <c r="O31" i="22"/>
  <c r="O39" i="22"/>
  <c r="N39" i="22"/>
  <c r="O16" i="22"/>
  <c r="N16" i="22"/>
  <c r="O25" i="22"/>
  <c r="N25" i="22"/>
  <c r="O29" i="22"/>
  <c r="N29" i="22"/>
  <c r="O36" i="22"/>
  <c r="N36" i="22"/>
  <c r="O60" i="22"/>
  <c r="O63" i="22"/>
  <c r="N63" i="22"/>
  <c r="O67" i="22"/>
  <c r="O10" i="22"/>
  <c r="O12" i="22"/>
  <c r="N12" i="22"/>
  <c r="O17" i="22"/>
  <c r="N17" i="22"/>
  <c r="O30" i="22"/>
  <c r="N30" i="22"/>
  <c r="O35" i="22"/>
  <c r="N35" i="22"/>
  <c r="O38" i="22"/>
  <c r="N38" i="22"/>
  <c r="N45" i="22"/>
  <c r="O55" i="22"/>
  <c r="N55" i="22"/>
  <c r="N4" i="22"/>
  <c r="O6" i="22"/>
  <c r="N6" i="22"/>
  <c r="O58" i="22"/>
  <c r="N58" i="22"/>
  <c r="O18" i="22"/>
  <c r="N18" i="22"/>
  <c r="O26" i="22"/>
  <c r="N26" i="22"/>
  <c r="O46" i="22"/>
  <c r="N46" i="22"/>
  <c r="N8" i="22"/>
  <c r="O5" i="22"/>
  <c r="N5" i="22"/>
  <c r="O23" i="22"/>
  <c r="N23" i="22"/>
  <c r="O47" i="22"/>
  <c r="N47" i="22"/>
  <c r="N42" i="22"/>
  <c r="O57" i="22"/>
  <c r="N57" i="22"/>
  <c r="O65" i="22"/>
  <c r="N65" i="22"/>
  <c r="O9" i="22"/>
  <c r="N9" i="22"/>
  <c r="N34" i="22"/>
  <c r="O14" i="22"/>
  <c r="N14" i="22"/>
  <c r="O24" i="22"/>
  <c r="N24" i="22"/>
  <c r="O28" i="22"/>
  <c r="N28" i="22"/>
  <c r="O48" i="22"/>
  <c r="N48" i="22"/>
  <c r="N41" i="22"/>
  <c r="N53" i="22"/>
  <c r="N61" i="22"/>
  <c r="N50" i="22"/>
  <c r="N64" i="22"/>
  <c r="N66" i="22"/>
  <c r="M68" i="23"/>
  <c r="M63" i="23"/>
  <c r="M62" i="23"/>
  <c r="O62" i="23" s="1"/>
  <c r="M57" i="23"/>
  <c r="O57" i="23" s="1"/>
  <c r="M61" i="23"/>
  <c r="M60" i="23"/>
  <c r="M58" i="23"/>
  <c r="M54" i="23"/>
  <c r="M56" i="23"/>
  <c r="M55" i="23"/>
  <c r="M53" i="23"/>
  <c r="M52" i="23"/>
  <c r="N52" i="23" s="1"/>
  <c r="M51" i="23"/>
  <c r="O51" i="23" s="1"/>
  <c r="M50" i="23"/>
  <c r="M49" i="23"/>
  <c r="M48" i="23"/>
  <c r="N48" i="23" s="1"/>
  <c r="M47" i="23"/>
  <c r="M46" i="23"/>
  <c r="M45" i="23"/>
  <c r="M43" i="23"/>
  <c r="O43" i="23" s="1"/>
  <c r="M44" i="23"/>
  <c r="O44" i="23" s="1"/>
  <c r="M42" i="23"/>
  <c r="O42" i="23" s="1"/>
  <c r="M41" i="23"/>
  <c r="M40" i="23"/>
  <c r="M39" i="23"/>
  <c r="M38" i="23"/>
  <c r="M25" i="23"/>
  <c r="M23" i="23"/>
  <c r="N23" i="23" s="1"/>
  <c r="M37" i="23"/>
  <c r="O37" i="23" s="1"/>
  <c r="M36" i="23"/>
  <c r="M35" i="23"/>
  <c r="N35" i="23" s="1"/>
  <c r="M34" i="23"/>
  <c r="M33" i="23"/>
  <c r="M32" i="23"/>
  <c r="M31" i="23"/>
  <c r="M30" i="23"/>
  <c r="O30" i="23" s="1"/>
  <c r="M29" i="23"/>
  <c r="N29" i="23" s="1"/>
  <c r="M28" i="23"/>
  <c r="M59" i="23"/>
  <c r="M19" i="23"/>
  <c r="O19" i="23" s="1"/>
  <c r="M27" i="23"/>
  <c r="M26" i="23"/>
  <c r="M24" i="23"/>
  <c r="M22" i="23"/>
  <c r="O22" i="23" s="1"/>
  <c r="M21" i="23"/>
  <c r="N21" i="23" s="1"/>
  <c r="M20" i="23"/>
  <c r="N20" i="23" s="1"/>
  <c r="M18" i="23"/>
  <c r="M17" i="23"/>
  <c r="N17" i="23" s="1"/>
  <c r="M15" i="23"/>
  <c r="M14" i="23"/>
  <c r="M12" i="23"/>
  <c r="M7" i="23"/>
  <c r="N7" i="23" s="1"/>
  <c r="M13" i="23"/>
  <c r="N13" i="23" s="1"/>
  <c r="M11" i="23"/>
  <c r="M6" i="23"/>
  <c r="O6" i="23" s="1"/>
  <c r="M16" i="23"/>
  <c r="N16" i="23" s="1"/>
  <c r="M10" i="23"/>
  <c r="M8" i="23"/>
  <c r="M9" i="23"/>
  <c r="M5" i="23"/>
  <c r="M4" i="23"/>
  <c r="O4" i="23" s="1"/>
  <c r="M3" i="23"/>
  <c r="G96" i="23"/>
  <c r="L96" i="23"/>
  <c r="K96" i="23"/>
  <c r="J96" i="23"/>
  <c r="I96" i="23"/>
  <c r="I20" i="1" s="1"/>
  <c r="H96" i="23"/>
  <c r="H20" i="1" s="1"/>
  <c r="F96" i="23"/>
  <c r="F20" i="1" s="1"/>
  <c r="F21" i="1" s="1"/>
  <c r="F31" i="1" s="1"/>
  <c r="E96" i="23"/>
  <c r="E20" i="1" s="1"/>
  <c r="D96" i="23"/>
  <c r="D97" i="23" s="1"/>
  <c r="C96" i="23"/>
  <c r="O61" i="23"/>
  <c r="O53" i="23"/>
  <c r="O14" i="23"/>
  <c r="O41" i="23"/>
  <c r="O31" i="23"/>
  <c r="O21" i="23"/>
  <c r="O12" i="23"/>
  <c r="O9" i="23"/>
  <c r="O5" i="23"/>
  <c r="O68" i="23"/>
  <c r="O63" i="23"/>
  <c r="O56" i="23"/>
  <c r="O54" i="23"/>
  <c r="O60" i="23"/>
  <c r="O58" i="23"/>
  <c r="O55" i="23"/>
  <c r="O50" i="23"/>
  <c r="O48" i="23"/>
  <c r="O47" i="23"/>
  <c r="O46" i="23"/>
  <c r="O45" i="23"/>
  <c r="O23" i="23"/>
  <c r="O40" i="23"/>
  <c r="O39" i="23"/>
  <c r="O38" i="23"/>
  <c r="O25" i="23"/>
  <c r="O36" i="23"/>
  <c r="O35" i="23"/>
  <c r="O33" i="23"/>
  <c r="O32" i="23"/>
  <c r="O11" i="23"/>
  <c r="O29" i="23"/>
  <c r="O28" i="23"/>
  <c r="O59" i="23"/>
  <c r="O27" i="23"/>
  <c r="O26" i="23"/>
  <c r="O49" i="23"/>
  <c r="O24" i="23"/>
  <c r="O20" i="23"/>
  <c r="O18" i="23"/>
  <c r="O15" i="23"/>
  <c r="O7" i="23"/>
  <c r="O10" i="23"/>
  <c r="O16" i="23"/>
  <c r="O8" i="23"/>
  <c r="M2" i="23"/>
  <c r="M1" i="23"/>
  <c r="N3" i="23"/>
  <c r="F97" i="23"/>
  <c r="L97" i="23"/>
  <c r="K97" i="23"/>
  <c r="G97" i="23"/>
  <c r="N68" i="23"/>
  <c r="E97" i="23"/>
  <c r="N5" i="23"/>
  <c r="N8" i="23"/>
  <c r="N10" i="23"/>
  <c r="N15" i="23"/>
  <c r="N24" i="23"/>
  <c r="N22" i="23"/>
  <c r="N27" i="23"/>
  <c r="N59" i="23"/>
  <c r="N11" i="23"/>
  <c r="N32" i="23"/>
  <c r="N36" i="23"/>
  <c r="N25" i="23"/>
  <c r="N39" i="23"/>
  <c r="N43" i="23"/>
  <c r="N42" i="23"/>
  <c r="N46" i="23"/>
  <c r="N47" i="23"/>
  <c r="N50" i="23"/>
  <c r="N55" i="23"/>
  <c r="N60" i="23"/>
  <c r="N54" i="23"/>
  <c r="N56" i="23"/>
  <c r="N63" i="23"/>
  <c r="J97" i="23"/>
  <c r="N9" i="23"/>
  <c r="N12" i="23"/>
  <c r="N18" i="23"/>
  <c r="N49" i="23"/>
  <c r="N26" i="23"/>
  <c r="N28" i="23"/>
  <c r="N30" i="23"/>
  <c r="N31" i="23"/>
  <c r="N33" i="23"/>
  <c r="N38" i="23"/>
  <c r="N40" i="23"/>
  <c r="N41" i="23"/>
  <c r="N45" i="23"/>
  <c r="N14" i="23"/>
  <c r="N51" i="23"/>
  <c r="N53" i="23"/>
  <c r="N58" i="23"/>
  <c r="N57" i="23"/>
  <c r="N61" i="23"/>
  <c r="N62" i="23"/>
  <c r="J20" i="1"/>
  <c r="G20" i="1"/>
  <c r="D20" i="1"/>
  <c r="D21" i="1" s="1"/>
  <c r="D31" i="1" s="1"/>
  <c r="C20" i="1"/>
  <c r="G19" i="1"/>
  <c r="C18" i="1"/>
  <c r="H16" i="1"/>
  <c r="H21" i="1" s="1"/>
  <c r="H31" i="1" s="1"/>
  <c r="G16" i="1"/>
  <c r="C16" i="1"/>
  <c r="L22" i="1"/>
  <c r="L8" i="1"/>
  <c r="K21" i="1"/>
  <c r="K31" i="1" s="1"/>
  <c r="K29" i="1"/>
  <c r="J29" i="1"/>
  <c r="I29" i="1"/>
  <c r="H29" i="1"/>
  <c r="G29" i="1"/>
  <c r="F29" i="1"/>
  <c r="E29" i="1"/>
  <c r="D29" i="1"/>
  <c r="C29" i="1"/>
  <c r="L28" i="1"/>
  <c r="L27" i="1"/>
  <c r="L26" i="1"/>
  <c r="L25" i="1"/>
  <c r="L24" i="1"/>
  <c r="L23" i="1"/>
  <c r="L19" i="1"/>
  <c r="J19" i="1"/>
  <c r="I19" i="1"/>
  <c r="H19" i="1"/>
  <c r="F19" i="1"/>
  <c r="E19" i="1"/>
  <c r="D19" i="1"/>
  <c r="C19" i="1"/>
  <c r="L18" i="1"/>
  <c r="J18" i="1"/>
  <c r="H18" i="1"/>
  <c r="G18" i="1"/>
  <c r="G21" i="1" s="1"/>
  <c r="G31" i="1" s="1"/>
  <c r="G33" i="1" s="1"/>
  <c r="G34" i="1" s="1"/>
  <c r="F18" i="1"/>
  <c r="E18" i="1"/>
  <c r="E21" i="1" s="1"/>
  <c r="E31" i="1" s="1"/>
  <c r="E33" i="1" s="1"/>
  <c r="E34" i="1" s="1"/>
  <c r="D18" i="1"/>
  <c r="J17" i="1"/>
  <c r="I17" i="1"/>
  <c r="H17" i="1"/>
  <c r="G17" i="1"/>
  <c r="E17" i="1"/>
  <c r="D17" i="1"/>
  <c r="C17" i="1"/>
  <c r="C21" i="1" s="1"/>
  <c r="C31" i="1" s="1"/>
  <c r="L16" i="1"/>
  <c r="E16" i="1"/>
  <c r="D16" i="1"/>
  <c r="L15" i="1"/>
  <c r="L14" i="1"/>
  <c r="L13" i="1"/>
  <c r="O13" i="1" s="1"/>
  <c r="L12" i="1"/>
  <c r="L11" i="1"/>
  <c r="L10" i="1"/>
  <c r="L6" i="1"/>
  <c r="L5" i="1"/>
  <c r="L4" i="1"/>
  <c r="L21" i="1" s="1"/>
  <c r="I18" i="1"/>
  <c r="L17" i="1"/>
  <c r="F17" i="1"/>
  <c r="M26" i="1"/>
  <c r="N26" i="1" s="1"/>
  <c r="L7" i="1"/>
  <c r="I16" i="1"/>
  <c r="J16" i="1"/>
  <c r="J21" i="1" s="1"/>
  <c r="J31" i="1" s="1"/>
  <c r="F16" i="1"/>
  <c r="L20" i="1"/>
  <c r="M10" i="1"/>
  <c r="M22" i="1"/>
  <c r="O22" i="1" s="1"/>
  <c r="M12" i="1"/>
  <c r="O12" i="1" s="1"/>
  <c r="M15" i="1"/>
  <c r="O15" i="1" s="1"/>
  <c r="M6" i="1"/>
  <c r="O6" i="1" s="1"/>
  <c r="M13" i="1"/>
  <c r="N12" i="1"/>
  <c r="O10" i="1"/>
  <c r="N10" i="1"/>
  <c r="H33" i="1" l="1"/>
  <c r="H34" i="1" s="1"/>
  <c r="I21" i="1"/>
  <c r="I31" i="1" s="1"/>
  <c r="I33" i="1" s="1"/>
  <c r="I34" i="1" s="1"/>
  <c r="D33" i="1"/>
  <c r="D34" i="1" s="1"/>
  <c r="F33" i="1"/>
  <c r="F34" i="1" s="1"/>
  <c r="N15" i="1"/>
  <c r="O43" i="22"/>
  <c r="N43" i="22"/>
  <c r="L29" i="1"/>
  <c r="L31" i="1" s="1"/>
  <c r="L33" i="1" s="1"/>
  <c r="L34" i="1" s="1"/>
  <c r="M96" i="23"/>
  <c r="O34" i="23"/>
  <c r="N34" i="23"/>
  <c r="N51" i="22"/>
  <c r="M92" i="22"/>
  <c r="O22" i="22"/>
  <c r="O9" i="21"/>
  <c r="N9" i="21"/>
  <c r="O14" i="21"/>
  <c r="N14" i="21"/>
  <c r="O40" i="21"/>
  <c r="N40" i="21"/>
  <c r="O42" i="21"/>
  <c r="N42" i="21"/>
  <c r="N20" i="22"/>
  <c r="I93" i="22"/>
  <c r="O56" i="22"/>
  <c r="N56" i="22"/>
  <c r="N22" i="1"/>
  <c r="N37" i="23"/>
  <c r="N44" i="23"/>
  <c r="N4" i="23"/>
  <c r="N96" i="23" s="1"/>
  <c r="N6" i="23"/>
  <c r="O13" i="23"/>
  <c r="O52" i="23"/>
  <c r="I97" i="23"/>
  <c r="N62" i="22"/>
  <c r="O7" i="22"/>
  <c r="O51" i="18"/>
  <c r="M52" i="18"/>
  <c r="N59" i="22"/>
  <c r="O13" i="22"/>
  <c r="O37" i="22"/>
  <c r="N37" i="22"/>
  <c r="O32" i="22"/>
  <c r="N32" i="22"/>
  <c r="O44" i="22"/>
  <c r="N44" i="22"/>
  <c r="N4" i="21"/>
  <c r="N69" i="21" s="1"/>
  <c r="M69" i="21"/>
  <c r="O26" i="1"/>
  <c r="O21" i="22"/>
  <c r="N21" i="22"/>
  <c r="O26" i="21"/>
  <c r="N26" i="21"/>
  <c r="O18" i="21"/>
  <c r="N18" i="21"/>
  <c r="N13" i="1"/>
  <c r="N6" i="1"/>
  <c r="O17" i="23"/>
  <c r="N40" i="22"/>
  <c r="N35" i="21"/>
  <c r="N27" i="22"/>
  <c r="O19" i="22"/>
  <c r="N19" i="22"/>
  <c r="N92" i="22" s="1"/>
  <c r="O33" i="22"/>
  <c r="N33" i="22"/>
  <c r="K33" i="1"/>
  <c r="K34" i="1" s="1"/>
  <c r="N19" i="23"/>
  <c r="H97" i="23"/>
  <c r="N54" i="22"/>
  <c r="O52" i="22"/>
  <c r="O11" i="22"/>
  <c r="M75" i="20"/>
  <c r="F70" i="21"/>
  <c r="N35" i="19"/>
  <c r="N31" i="19"/>
  <c r="G77" i="19"/>
  <c r="N29" i="19"/>
  <c r="K77" i="19"/>
  <c r="O11" i="19"/>
  <c r="O45" i="19"/>
  <c r="O45" i="20"/>
  <c r="O20" i="20"/>
  <c r="O28" i="20"/>
  <c r="O35" i="20"/>
  <c r="M76" i="19"/>
  <c r="E77" i="19"/>
  <c r="O32" i="19"/>
  <c r="N41" i="18"/>
  <c r="K74" i="17"/>
  <c r="O52" i="17"/>
  <c r="N52" i="17"/>
  <c r="N11" i="20"/>
  <c r="N75" i="20" s="1"/>
  <c r="O4" i="20"/>
  <c r="O3" i="20"/>
  <c r="O22" i="20"/>
  <c r="N7" i="20"/>
  <c r="O44" i="20"/>
  <c r="N28" i="18"/>
  <c r="N20" i="18"/>
  <c r="N7" i="18"/>
  <c r="O9" i="17"/>
  <c r="N26" i="17"/>
  <c r="O21" i="20"/>
  <c r="N24" i="19"/>
  <c r="N13" i="19"/>
  <c r="O3" i="19"/>
  <c r="O20" i="19"/>
  <c r="O39" i="19"/>
  <c r="N3" i="18"/>
  <c r="N14" i="17"/>
  <c r="N17" i="17"/>
  <c r="N68" i="22"/>
  <c r="N15" i="22"/>
  <c r="N40" i="19"/>
  <c r="N9" i="19"/>
  <c r="N76" i="19" s="1"/>
  <c r="O4" i="17"/>
  <c r="N4" i="17"/>
  <c r="N44" i="21"/>
  <c r="N39" i="21"/>
  <c r="N15" i="21"/>
  <c r="N32" i="21"/>
  <c r="N29" i="21"/>
  <c r="O24" i="20"/>
  <c r="O16" i="20"/>
  <c r="O14" i="20"/>
  <c r="N26" i="18"/>
  <c r="N11" i="18"/>
  <c r="M73" i="17"/>
  <c r="N7" i="17"/>
  <c r="N30" i="17"/>
  <c r="O30" i="17"/>
  <c r="M73" i="15"/>
  <c r="O72" i="15"/>
  <c r="E52" i="18"/>
  <c r="N15" i="17"/>
  <c r="N21" i="17"/>
  <c r="O21" i="17"/>
  <c r="M83" i="11"/>
  <c r="O82" i="11"/>
  <c r="O55" i="16"/>
  <c r="O25" i="16"/>
  <c r="N55" i="15"/>
  <c r="O59" i="15"/>
  <c r="N31" i="15"/>
  <c r="N6" i="15"/>
  <c r="N26" i="14"/>
  <c r="M70" i="13"/>
  <c r="O23" i="13"/>
  <c r="O11" i="13"/>
  <c r="O47" i="13"/>
  <c r="N19" i="13"/>
  <c r="O10" i="11"/>
  <c r="N38" i="11"/>
  <c r="N19" i="34"/>
  <c r="O20" i="34"/>
  <c r="N31" i="34"/>
  <c r="N59" i="34"/>
  <c r="N23" i="34"/>
  <c r="O5" i="34"/>
  <c r="M94" i="8"/>
  <c r="O93" i="8"/>
  <c r="N44" i="16"/>
  <c r="O3" i="16"/>
  <c r="O11" i="16"/>
  <c r="O38" i="16"/>
  <c r="O8" i="16"/>
  <c r="N8" i="15"/>
  <c r="K73" i="15"/>
  <c r="N8" i="14"/>
  <c r="N59" i="14"/>
  <c r="N38" i="14"/>
  <c r="N24" i="14"/>
  <c r="N7" i="14"/>
  <c r="O15" i="14"/>
  <c r="G71" i="13"/>
  <c r="N39" i="11"/>
  <c r="O35" i="11"/>
  <c r="N44" i="34"/>
  <c r="N14" i="34"/>
  <c r="N8" i="34"/>
  <c r="N81" i="34" s="1"/>
  <c r="O18" i="10"/>
  <c r="O25" i="10"/>
  <c r="G77" i="10"/>
  <c r="O61" i="16"/>
  <c r="O28" i="14"/>
  <c r="O15" i="13"/>
  <c r="O42" i="13"/>
  <c r="O36" i="13"/>
  <c r="O23" i="12"/>
  <c r="I54" i="12"/>
  <c r="N60" i="34"/>
  <c r="N40" i="34"/>
  <c r="N10" i="16"/>
  <c r="N21" i="16"/>
  <c r="O13" i="16"/>
  <c r="O51" i="16"/>
  <c r="N53" i="14"/>
  <c r="N46" i="14"/>
  <c r="N12" i="14"/>
  <c r="M77" i="14"/>
  <c r="N4" i="14"/>
  <c r="O17" i="13"/>
  <c r="O16" i="12"/>
  <c r="N31" i="12"/>
  <c r="N11" i="11"/>
  <c r="N82" i="11" s="1"/>
  <c r="D83" i="11"/>
  <c r="M81" i="34"/>
  <c r="O7" i="34"/>
  <c r="N39" i="15"/>
  <c r="N38" i="15"/>
  <c r="N16" i="15"/>
  <c r="N32" i="15"/>
  <c r="N46" i="15"/>
  <c r="N26" i="15"/>
  <c r="M53" i="12"/>
  <c r="O3" i="12"/>
  <c r="O28" i="12"/>
  <c r="N21" i="10"/>
  <c r="M49" i="4"/>
  <c r="O48" i="4"/>
  <c r="N18" i="16"/>
  <c r="N61" i="16" s="1"/>
  <c r="O35" i="16"/>
  <c r="N37" i="15"/>
  <c r="N18" i="15"/>
  <c r="O22" i="13"/>
  <c r="O31" i="13"/>
  <c r="O35" i="12"/>
  <c r="N14" i="11"/>
  <c r="N13" i="11"/>
  <c r="I83" i="11"/>
  <c r="N33" i="34"/>
  <c r="N30" i="34"/>
  <c r="N16" i="34"/>
  <c r="N3" i="10"/>
  <c r="N76" i="10" s="1"/>
  <c r="N19" i="10"/>
  <c r="N50" i="16"/>
  <c r="N16" i="16"/>
  <c r="N41" i="15"/>
  <c r="N20" i="15"/>
  <c r="N45" i="13"/>
  <c r="N70" i="13" s="1"/>
  <c r="O27" i="13"/>
  <c r="O4" i="12"/>
  <c r="O8" i="12"/>
  <c r="N25" i="12"/>
  <c r="N53" i="12" s="1"/>
  <c r="N53" i="34"/>
  <c r="M76" i="10"/>
  <c r="N11" i="14"/>
  <c r="H61" i="7"/>
  <c r="G76" i="6"/>
  <c r="N3" i="5"/>
  <c r="F52" i="5"/>
  <c r="F72" i="2"/>
  <c r="N6" i="9"/>
  <c r="N23" i="9"/>
  <c r="N22" i="9"/>
  <c r="N18" i="8"/>
  <c r="N17" i="8"/>
  <c r="N3" i="8"/>
  <c r="N70" i="8"/>
  <c r="N72" i="8"/>
  <c r="N52" i="8"/>
  <c r="J94" i="8"/>
  <c r="N28" i="8"/>
  <c r="O46" i="7"/>
  <c r="O24" i="7"/>
  <c r="N37" i="7"/>
  <c r="N60" i="7" s="1"/>
  <c r="N43" i="6"/>
  <c r="N14" i="6"/>
  <c r="N75" i="6" s="1"/>
  <c r="O30" i="6"/>
  <c r="N49" i="6"/>
  <c r="H76" i="6"/>
  <c r="O10" i="6"/>
  <c r="O7" i="5"/>
  <c r="N43" i="5"/>
  <c r="N20" i="4"/>
  <c r="N32" i="4"/>
  <c r="N21" i="4"/>
  <c r="O34" i="2"/>
  <c r="O41" i="2"/>
  <c r="O59" i="2"/>
  <c r="N5" i="2"/>
  <c r="N71" i="2" s="1"/>
  <c r="N35" i="2"/>
  <c r="N49" i="9"/>
  <c r="N39" i="9"/>
  <c r="N60" i="9"/>
  <c r="N56" i="9"/>
  <c r="O3" i="8"/>
  <c r="N42" i="8"/>
  <c r="O56" i="8"/>
  <c r="O36" i="7"/>
  <c r="O15" i="7"/>
  <c r="O20" i="7"/>
  <c r="O47" i="6"/>
  <c r="M51" i="5"/>
  <c r="N6" i="3"/>
  <c r="N28" i="3"/>
  <c r="N36" i="3"/>
  <c r="O18" i="3"/>
  <c r="O60" i="2"/>
  <c r="N37" i="2"/>
  <c r="N38" i="2"/>
  <c r="N28" i="9"/>
  <c r="N55" i="9"/>
  <c r="N33" i="9"/>
  <c r="N13" i="9"/>
  <c r="N41" i="9"/>
  <c r="N3" i="9"/>
  <c r="N11" i="8"/>
  <c r="N24" i="8"/>
  <c r="N47" i="8"/>
  <c r="N67" i="8"/>
  <c r="M75" i="6"/>
  <c r="O56" i="6"/>
  <c r="K76" i="6"/>
  <c r="O35" i="5"/>
  <c r="N19" i="5"/>
  <c r="N24" i="4"/>
  <c r="I49" i="4"/>
  <c r="O26" i="4"/>
  <c r="L49" i="4"/>
  <c r="N23" i="3"/>
  <c r="M53" i="3"/>
  <c r="N25" i="3"/>
  <c r="M85" i="9"/>
  <c r="M61" i="7"/>
  <c r="O44" i="7"/>
  <c r="O29" i="7"/>
  <c r="O21" i="7"/>
  <c r="N21" i="6"/>
  <c r="O29" i="6"/>
  <c r="N5" i="3"/>
  <c r="N39" i="3"/>
  <c r="N49" i="2"/>
  <c r="N42" i="2"/>
  <c r="N35" i="9"/>
  <c r="N4" i="9"/>
  <c r="N22" i="8"/>
  <c r="O6" i="7"/>
  <c r="O31" i="7"/>
  <c r="O20" i="5"/>
  <c r="J52" i="5"/>
  <c r="N19" i="4"/>
  <c r="N12" i="4"/>
  <c r="N48" i="4" s="1"/>
  <c r="M71" i="2"/>
  <c r="N11" i="2"/>
  <c r="J72" i="2"/>
  <c r="M72" i="2" l="1"/>
  <c r="O71" i="2"/>
  <c r="M4" i="1"/>
  <c r="O75" i="6"/>
  <c r="M76" i="6"/>
  <c r="M8" i="1"/>
  <c r="O92" i="22"/>
  <c r="M19" i="1"/>
  <c r="M93" i="22"/>
  <c r="O70" i="13"/>
  <c r="M71" i="13"/>
  <c r="M28" i="1"/>
  <c r="O75" i="20"/>
  <c r="M76" i="20"/>
  <c r="M17" i="1"/>
  <c r="M86" i="9"/>
  <c r="O85" i="9"/>
  <c r="M23" i="1"/>
  <c r="M52" i="5"/>
  <c r="O51" i="5"/>
  <c r="M7" i="1"/>
  <c r="M77" i="10"/>
  <c r="O76" i="10"/>
  <c r="M24" i="1"/>
  <c r="N77" i="14"/>
  <c r="N73" i="17"/>
  <c r="O73" i="17"/>
  <c r="M74" i="17"/>
  <c r="M14" i="1"/>
  <c r="O77" i="14"/>
  <c r="M78" i="14"/>
  <c r="M11" i="1"/>
  <c r="N72" i="15"/>
  <c r="N51" i="18"/>
  <c r="O76" i="19"/>
  <c r="M77" i="19"/>
  <c r="M16" i="1"/>
  <c r="O69" i="21"/>
  <c r="M18" i="1"/>
  <c r="M70" i="21"/>
  <c r="M97" i="23"/>
  <c r="M20" i="1"/>
  <c r="O96" i="23"/>
  <c r="J33" i="1"/>
  <c r="J34" i="1" s="1"/>
  <c r="M82" i="34"/>
  <c r="O81" i="34"/>
  <c r="M25" i="1"/>
  <c r="N53" i="3"/>
  <c r="N85" i="9"/>
  <c r="O53" i="12"/>
  <c r="M54" i="12"/>
  <c r="M27" i="1"/>
  <c r="M57" i="3"/>
  <c r="O53" i="3"/>
  <c r="M54" i="3"/>
  <c r="M5" i="1"/>
  <c r="N93" i="8"/>
  <c r="N51" i="5"/>
  <c r="O25" i="1" l="1"/>
  <c r="N25" i="1"/>
  <c r="N8" i="1"/>
  <c r="O8" i="1"/>
  <c r="O18" i="1"/>
  <c r="N18" i="1"/>
  <c r="O19" i="1"/>
  <c r="N19" i="1"/>
  <c r="O17" i="1"/>
  <c r="N17" i="1"/>
  <c r="N16" i="1"/>
  <c r="O16" i="1"/>
  <c r="N7" i="1"/>
  <c r="O7" i="1"/>
  <c r="O28" i="1"/>
  <c r="N28" i="1"/>
  <c r="O24" i="1"/>
  <c r="N24" i="1"/>
  <c r="O14" i="1"/>
  <c r="N14" i="1"/>
  <c r="N27" i="1"/>
  <c r="O27" i="1"/>
  <c r="N20" i="1"/>
  <c r="O20" i="1"/>
  <c r="M21" i="1"/>
  <c r="O4" i="1"/>
  <c r="N4" i="1"/>
  <c r="N23" i="1"/>
  <c r="O23" i="1"/>
  <c r="M29" i="1"/>
  <c r="O29" i="1" s="1"/>
  <c r="N5" i="1"/>
  <c r="O5" i="1"/>
  <c r="N11" i="1"/>
  <c r="O11" i="1"/>
  <c r="N29" i="1" l="1"/>
  <c r="N31" i="1" s="1"/>
  <c r="N21" i="1"/>
  <c r="O21" i="1"/>
  <c r="M31" i="1"/>
  <c r="O31" i="1" l="1"/>
  <c r="M33" i="1"/>
  <c r="M34" i="1" s="1"/>
  <c r="M36" i="1"/>
</calcChain>
</file>

<file path=xl/sharedStrings.xml><?xml version="1.0" encoding="utf-8"?>
<sst xmlns="http://schemas.openxmlformats.org/spreadsheetml/2006/main" count="2118" uniqueCount="1587">
  <si>
    <t>Austin North Metro Passport</t>
    <phoneticPr fontId="30" type="noConversion"/>
  </si>
  <si>
    <t>Texas Hill Country Passport</t>
    <phoneticPr fontId="30" type="noConversion"/>
  </si>
  <si>
    <r>
      <t>2021-</t>
    </r>
    <r>
      <rPr>
        <b/>
        <sz val="11"/>
        <rFont val="Calibri"/>
        <family val="2"/>
      </rPr>
      <t>04-28</t>
    </r>
    <phoneticPr fontId="30" type="noConversion"/>
  </si>
  <si>
    <t>El Campo Literacy Advocates</t>
    <phoneticPr fontId="30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</si>
  <si>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</si>
  <si>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</si>
  <si>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</si>
  <si>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</si>
  <si>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</si>
  <si>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</si>
  <si>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</si>
  <si>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</si>
  <si>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</si>
  <si>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</si>
  <si>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</si>
  <si>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</si>
  <si>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</si>
  <si>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</si>
  <si>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</si>
  <si>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</si>
  <si>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</si>
  <si>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</si>
  <si>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</si>
  <si>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</si>
  <si>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</si>
  <si>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</si>
  <si>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</si>
  <si>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</si>
  <si>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</si>
  <si>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</si>
  <si>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>ULD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</si>
  <si>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</si>
  <si>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</si>
  <si>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</si>
  <si>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</si>
  <si>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</si>
  <si>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</si>
  <si>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</si>
  <si>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</si>
  <si>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</si>
  <si>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</si>
  <si>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</si>
  <si>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</si>
  <si>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</si>
  <si>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</si>
  <si>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</si>
  <si>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</si>
  <si>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</si>
  <si>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</si>
  <si>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YTD</t>
  </si>
  <si>
    <t>Change</t>
  </si>
  <si>
    <t>Beverly, Morgan Park, and Mount Greenwood</t>
  </si>
  <si>
    <t>Plus / (Minus)</t>
  </si>
  <si>
    <t>YTD Change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</si>
  <si>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</si>
  <si>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</si>
  <si>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</si>
  <si>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</si>
  <si>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</si>
  <si>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</si>
  <si>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</si>
  <si>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</si>
  <si>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</si>
  <si>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</si>
  <si>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</si>
  <si>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</si>
  <si>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Greater San Marcus merged into</t>
  </si>
  <si>
    <t>Added new Pearl Satellite</t>
  </si>
  <si>
    <t>Community Action Against Human Trafficking</t>
  </si>
  <si>
    <t>Bee Cave-Spicewood</t>
  </si>
  <si>
    <t>Denton-Lake Cities</t>
  </si>
  <si>
    <t>Merged 12/31/2020</t>
  </si>
  <si>
    <t>Club Resignation July 17, 2020</t>
  </si>
  <si>
    <t>Merged into San Marcos Aug. 18, 2020</t>
  </si>
  <si>
    <t>Merged Aug. 31, 2020</t>
  </si>
  <si>
    <t>Resignation Sept. 10, 2020</t>
  </si>
  <si>
    <t>Resignation Sept. 09, 2020</t>
  </si>
  <si>
    <t>Resignation Nov. 30, 2020</t>
  </si>
  <si>
    <t>Resignation Dec. 31, 2020</t>
  </si>
  <si>
    <t>Chicago Citywide Services</t>
  </si>
  <si>
    <t>"</t>
    <phoneticPr fontId="30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</si>
  <si>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</si>
  <si>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</si>
  <si>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</si>
  <si>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</si>
  <si>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</si>
  <si>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</si>
  <si>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</si>
  <si>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</si>
  <si>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</si>
  <si>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</si>
  <si>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</si>
  <si>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</si>
  <si>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</si>
  <si>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</si>
  <si>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</si>
  <si>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</si>
  <si>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</si>
  <si>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</si>
  <si>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</si>
  <si>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</si>
  <si>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</si>
  <si>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</si>
  <si>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</si>
  <si>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</si>
  <si>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</si>
  <si>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</si>
  <si>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</si>
  <si>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</si>
  <si>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</si>
  <si>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</si>
  <si>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</si>
  <si>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</si>
  <si>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</si>
  <si>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</si>
  <si>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</si>
  <si>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</si>
  <si>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</si>
  <si>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</si>
  <si>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</si>
  <si>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</si>
  <si>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</si>
  <si>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</si>
  <si>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</si>
  <si>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</si>
  <si>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</si>
  <si>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</si>
  <si>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</si>
  <si>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</si>
  <si>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</si>
  <si>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</si>
  <si>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</si>
  <si>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</si>
  <si>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</si>
  <si>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</si>
  <si>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</si>
  <si>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</si>
  <si>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</si>
  <si>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</si>
  <si>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</si>
  <si>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</si>
  <si>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</si>
  <si>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</si>
  <si>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</si>
  <si>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</si>
  <si>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</si>
  <si>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</si>
  <si>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</si>
  <si>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</si>
  <si>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</si>
  <si>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</si>
  <si>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</si>
  <si>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</si>
  <si>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</si>
  <si>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</si>
  <si>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</si>
  <si>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</si>
  <si>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</si>
  <si>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</si>
  <si>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</si>
  <si>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</si>
  <si>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</si>
  <si>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</si>
  <si>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</si>
  <si>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</si>
  <si>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</si>
  <si>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</si>
  <si>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</si>
  <si>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</si>
  <si>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</si>
  <si>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</si>
  <si>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</si>
  <si>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</si>
  <si>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</si>
  <si>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</si>
  <si>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</si>
  <si>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</si>
  <si>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</si>
  <si>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</si>
  <si>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</si>
  <si>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</si>
  <si>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</si>
  <si>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</si>
  <si>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</si>
  <si>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</si>
  <si>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</si>
  <si>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</si>
  <si>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</si>
  <si>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</si>
  <si>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</si>
  <si>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</si>
  <si>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</si>
  <si>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</si>
  <si>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</si>
  <si>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</si>
  <si>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</si>
  <si>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</si>
  <si>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</si>
  <si>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</si>
  <si>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</si>
  <si>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</si>
  <si>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</si>
  <si>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</si>
  <si>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</si>
  <si>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</si>
  <si>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</si>
  <si>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</si>
  <si>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</si>
  <si>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</si>
  <si>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</si>
  <si>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</si>
  <si>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</si>
  <si>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</si>
  <si>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</si>
  <si>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</si>
  <si>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</si>
  <si>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</si>
  <si>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</si>
  <si>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</si>
  <si>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</si>
  <si>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</si>
  <si>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</si>
  <si>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</si>
  <si>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</si>
  <si>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</si>
  <si>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</si>
  <si>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</si>
  <si>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</si>
  <si>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</si>
  <si>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</si>
  <si>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</si>
  <si>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</si>
  <si>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</si>
  <si>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</si>
  <si>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</si>
  <si>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</si>
  <si>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</si>
  <si>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</si>
  <si>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</si>
  <si>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</si>
  <si>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</si>
  <si>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</si>
  <si>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</si>
  <si>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</si>
  <si>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</si>
  <si>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</si>
  <si>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</si>
  <si>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</si>
  <si>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</si>
  <si>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</si>
  <si>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</si>
  <si>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</si>
  <si>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</si>
  <si>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</si>
  <si>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</si>
  <si>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</si>
  <si>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</si>
  <si>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</si>
  <si>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</si>
  <si>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</si>
  <si>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</si>
  <si>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</si>
  <si>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</si>
  <si>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</si>
  <si>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</si>
  <si>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</si>
  <si>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</si>
  <si>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</si>
  <si>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</si>
  <si>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</si>
  <si>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</si>
  <si>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</si>
  <si>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</si>
  <si>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</si>
  <si>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</si>
  <si>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</si>
  <si>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</si>
  <si>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</si>
  <si>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</si>
  <si>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</si>
  <si>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</si>
  <si>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</si>
  <si>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</si>
  <si>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</si>
  <si>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</si>
  <si>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</si>
  <si>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</si>
  <si>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</si>
  <si>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</si>
  <si>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</si>
  <si>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</si>
  <si>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</si>
  <si>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</si>
  <si>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</si>
  <si>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</si>
  <si>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</si>
  <si>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</si>
  <si>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</si>
  <si>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</si>
  <si>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</si>
  <si>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</si>
  <si>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</si>
  <si>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</si>
  <si>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</si>
  <si>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</si>
  <si>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</si>
  <si>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</si>
  <si>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</si>
  <si>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</si>
  <si>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</si>
  <si>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</si>
  <si>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</si>
  <si>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</si>
  <si>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</si>
  <si>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</si>
  <si>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</si>
  <si>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</si>
  <si>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</si>
  <si>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</si>
  <si>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</si>
  <si>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</si>
  <si>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</si>
  <si>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</si>
  <si>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</si>
  <si>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</si>
  <si>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</si>
  <si>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</si>
  <si>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</si>
  <si>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</si>
  <si>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</si>
  <si>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</si>
  <si>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</si>
  <si>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</si>
  <si>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</si>
  <si>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</si>
  <si>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</si>
  <si>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</si>
  <si>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</si>
  <si>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</si>
  <si>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</si>
  <si>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</si>
  <si>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</si>
  <si>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</si>
  <si>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</si>
  <si>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</si>
  <si>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</si>
  <si>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</si>
  <si>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</si>
  <si>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</si>
  <si>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</si>
  <si>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</si>
  <si>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</si>
  <si>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</si>
  <si>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</si>
  <si>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</si>
  <si>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</si>
  <si>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</si>
  <si>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</si>
  <si>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</si>
  <si>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</si>
  <si>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</si>
  <si>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</si>
  <si>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</si>
  <si>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</si>
  <si>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</si>
  <si>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</si>
  <si>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</si>
  <si>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</si>
  <si>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</si>
  <si>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</si>
  <si>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</si>
  <si>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</si>
  <si>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</si>
  <si>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</si>
  <si>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</si>
  <si>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</si>
  <si>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</si>
  <si>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</si>
  <si>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</si>
  <si>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</si>
  <si>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</si>
  <si>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</si>
  <si>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</si>
  <si>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</si>
  <si>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</si>
  <si>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</si>
  <si>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</si>
  <si>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</si>
  <si>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</si>
  <si>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</si>
  <si>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</si>
  <si>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</si>
  <si>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</si>
  <si>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</si>
  <si>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</si>
  <si>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</si>
  <si>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</si>
  <si>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</si>
  <si>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</si>
  <si>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</si>
  <si>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</si>
  <si>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</si>
  <si>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</si>
  <si>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</si>
  <si>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</si>
  <si>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</si>
  <si>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</si>
  <si>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</si>
  <si>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</si>
  <si>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</si>
  <si>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</si>
  <si>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</si>
  <si>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</si>
  <si>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</si>
  <si>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</si>
  <si>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</si>
  <si>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</si>
  <si>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</si>
  <si>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</si>
  <si>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</si>
  <si>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</si>
  <si>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</si>
  <si>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</si>
  <si>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</si>
  <si>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</si>
  <si>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</si>
  <si>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</si>
  <si>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</si>
  <si>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</si>
  <si>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</si>
  <si>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</si>
  <si>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</si>
  <si>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</si>
  <si>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</si>
  <si>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</si>
  <si>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</si>
  <si>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</si>
  <si>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</si>
  <si>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</si>
  <si>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</si>
  <si>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Madison Horizons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</si>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</sst>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"/>
    <numFmt numFmtId="165" formatCode="m/d;@"/>
    <numFmt numFmtId="166" formatCode="yyyy\-mm\-dd;@"/>
  </numFmts>
  <fonts count="36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08">
    <xf numFmtId="0" fontId="0" fillId="0" borderId="0" xfId="0"/>
    <xf numFmtId="49" fontId="9" fillId="0" borderId="0" xfId="2" applyNumberFormat="1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49" fontId="12" fillId="0" borderId="9" xfId="2" applyNumberFormat="1" applyFont="1" applyFill="1" applyBorder="1" applyAlignment="1">
      <alignment horizontal="center" vertical="top" wrapText="1"/>
    </xf>
    <xf numFmtId="10" fontId="12" fillId="0" borderId="9" xfId="2" applyNumberFormat="1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horizontal="center" vertical="top" wrapText="1"/>
    </xf>
    <xf numFmtId="0" fontId="13" fillId="12" borderId="0" xfId="2" applyNumberFormat="1" applyFont="1" applyFill="1" applyBorder="1" applyAlignment="1">
      <alignment horizontal="center"/>
    </xf>
    <xf numFmtId="49" fontId="13" fillId="0" borderId="0" xfId="2" applyNumberFormat="1" applyFont="1" applyFill="1" applyBorder="1" applyAlignment="1">
      <alignment horizontal="center"/>
    </xf>
    <xf numFmtId="38" fontId="14" fillId="0" borderId="0" xfId="2" applyNumberFormat="1" applyFont="1" applyFill="1" applyBorder="1" applyAlignment="1">
      <alignment horizontal="right"/>
    </xf>
    <xf numFmtId="38" fontId="14" fillId="4" borderId="0" xfId="2" applyNumberFormat="1" applyFont="1" applyFill="1" applyBorder="1" applyAlignment="1">
      <alignment horizontal="right"/>
    </xf>
    <xf numFmtId="38" fontId="14" fillId="13" borderId="0" xfId="2" applyNumberFormat="1" applyFont="1" applyFill="1" applyBorder="1" applyAlignment="1">
      <alignment horizontal="right"/>
    </xf>
    <xf numFmtId="1" fontId="14" fillId="13" borderId="0" xfId="2" applyNumberFormat="1" applyFont="1" applyFill="1" applyBorder="1" applyAlignment="1">
      <alignment horizontal="right"/>
    </xf>
    <xf numFmtId="10" fontId="14" fillId="0" borderId="0" xfId="2" applyNumberFormat="1" applyFont="1" applyFill="1" applyBorder="1" applyAlignment="1">
      <alignment horizontal="right"/>
    </xf>
    <xf numFmtId="49" fontId="12" fillId="4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38" fontId="14" fillId="13" borderId="12" xfId="3" applyNumberFormat="1" applyFont="1" applyFill="1" applyBorder="1" applyAlignment="1">
      <alignment horizontal="right"/>
    </xf>
    <xf numFmtId="38" fontId="14" fillId="13" borderId="12" xfId="3" quotePrefix="1" applyNumberFormat="1" applyFont="1" applyFill="1" applyBorder="1" applyAlignment="1">
      <alignment horizontal="right"/>
    </xf>
    <xf numFmtId="1" fontId="14" fillId="13" borderId="12" xfId="3" applyNumberFormat="1" applyFont="1" applyFill="1" applyBorder="1" applyAlignment="1">
      <alignment horizontal="right"/>
    </xf>
    <xf numFmtId="49" fontId="12" fillId="13" borderId="0" xfId="3" applyNumberFormat="1" applyFont="1" applyFill="1" applyBorder="1" applyAlignment="1">
      <alignment horizontal="center"/>
    </xf>
    <xf numFmtId="0" fontId="13" fillId="6" borderId="0" xfId="2" applyNumberFormat="1" applyFont="1" applyFill="1" applyBorder="1" applyAlignment="1">
      <alignment horizontal="center"/>
    </xf>
    <xf numFmtId="38" fontId="14" fillId="13" borderId="12" xfId="2" applyNumberFormat="1" applyFont="1" applyFill="1" applyBorder="1" applyAlignment="1">
      <alignment horizontal="right"/>
    </xf>
    <xf numFmtId="1" fontId="14" fillId="13" borderId="12" xfId="2" applyNumberFormat="1" applyFont="1" applyFill="1" applyBorder="1" applyAlignment="1">
      <alignment horizontal="right"/>
    </xf>
    <xf numFmtId="49" fontId="12" fillId="0" borderId="0" xfId="3" applyNumberFormat="1" applyFont="1" applyFill="1" applyBorder="1" applyAlignment="1">
      <alignment horizontal="center"/>
    </xf>
    <xf numFmtId="38" fontId="14" fillId="4" borderId="12" xfId="2" applyNumberFormat="1" applyFont="1" applyFill="1" applyBorder="1" applyAlignment="1">
      <alignment horizontal="right"/>
    </xf>
    <xf numFmtId="1" fontId="14" fillId="4" borderId="12" xfId="2" applyNumberFormat="1" applyFont="1" applyFill="1" applyBorder="1" applyAlignment="1">
      <alignment horizontal="right"/>
    </xf>
    <xf numFmtId="38" fontId="14" fillId="13" borderId="14" xfId="2" applyNumberFormat="1" applyFont="1" applyFill="1" applyBorder="1" applyAlignment="1">
      <alignment horizontal="right"/>
    </xf>
    <xf numFmtId="1" fontId="14" fillId="13" borderId="14" xfId="2" applyNumberFormat="1" applyFont="1" applyFill="1" applyBorder="1" applyAlignment="1">
      <alignment horizontal="right"/>
    </xf>
    <xf numFmtId="38" fontId="14" fillId="13" borderId="9" xfId="2" applyNumberFormat="1" applyFont="1" applyFill="1" applyBorder="1" applyAlignment="1">
      <alignment horizontal="right"/>
    </xf>
    <xf numFmtId="38" fontId="14" fillId="4" borderId="9" xfId="2" applyNumberFormat="1" applyFont="1" applyFill="1" applyBorder="1" applyAlignment="1">
      <alignment horizontal="right"/>
    </xf>
    <xf numFmtId="1" fontId="14" fillId="13" borderId="9" xfId="2" applyNumberFormat="1" applyFont="1" applyFill="1" applyBorder="1" applyAlignment="1">
      <alignment horizontal="right"/>
    </xf>
    <xf numFmtId="49" fontId="12" fillId="3" borderId="0" xfId="3" applyNumberFormat="1" applyFont="1" applyFill="1" applyBorder="1" applyAlignment="1">
      <alignment horizontal="left"/>
    </xf>
    <xf numFmtId="0" fontId="8" fillId="3" borderId="0" xfId="3" applyFont="1" applyFill="1" applyBorder="1" applyAlignment="1">
      <alignment horizontal="center"/>
    </xf>
    <xf numFmtId="10" fontId="14" fillId="3" borderId="11" xfId="2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/>
    <xf numFmtId="0" fontId="10" fillId="0" borderId="0" xfId="0" applyFont="1" applyAlignment="1"/>
    <xf numFmtId="0" fontId="10" fillId="4" borderId="0" xfId="3" applyFont="1" applyFill="1" applyBorder="1" applyAlignment="1"/>
    <xf numFmtId="0" fontId="8" fillId="0" borderId="0" xfId="0" applyFont="1" applyBorder="1" applyAlignment="1">
      <alignment horizontal="center"/>
    </xf>
    <xf numFmtId="0" fontId="10" fillId="5" borderId="0" xfId="3" applyFont="1" applyFill="1" applyBorder="1" applyAlignment="1"/>
    <xf numFmtId="0" fontId="10" fillId="13" borderId="0" xfId="3" applyFont="1" applyFill="1" applyBorder="1" applyAlignment="1"/>
    <xf numFmtId="166" fontId="10" fillId="0" borderId="0" xfId="0" applyNumberFormat="1" applyFont="1" applyAlignment="1"/>
    <xf numFmtId="0" fontId="16" fillId="0" borderId="0" xfId="0" applyFont="1" applyBorder="1" applyAlignment="1"/>
    <xf numFmtId="0" fontId="8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49" fontId="17" fillId="14" borderId="0" xfId="2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right" vertical="center"/>
    </xf>
    <xf numFmtId="49" fontId="19" fillId="4" borderId="0" xfId="0" applyNumberFormat="1" applyFont="1" applyFill="1" applyBorder="1" applyAlignment="1">
      <alignment vertical="center" wrapText="1"/>
    </xf>
    <xf numFmtId="38" fontId="20" fillId="0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4" xfId="0" applyNumberFormat="1" applyFont="1" applyFill="1" applyBorder="1" applyAlignment="1">
      <alignment horizontal="right" vertical="center"/>
    </xf>
    <xf numFmtId="49" fontId="19" fillId="5" borderId="0" xfId="0" applyNumberFormat="1" applyFont="1" applyFill="1" applyBorder="1" applyAlignment="1">
      <alignment vertical="center" wrapText="1"/>
    </xf>
    <xf numFmtId="49" fontId="19" fillId="13" borderId="0" xfId="0" applyNumberFormat="1" applyFont="1" applyFill="1" applyBorder="1" applyAlignment="1">
      <alignment vertical="center" wrapText="1"/>
    </xf>
    <xf numFmtId="49" fontId="19" fillId="3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0" xfId="2" applyNumberFormat="1" applyFont="1" applyFill="1" applyBorder="1" applyAlignment="1">
      <alignment vertical="center" wrapText="1"/>
    </xf>
    <xf numFmtId="49" fontId="12" fillId="7" borderId="0" xfId="3" applyNumberFormat="1" applyFont="1" applyFill="1" applyBorder="1" applyAlignme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38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horizontal="right"/>
    </xf>
    <xf numFmtId="3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/>
    </xf>
    <xf numFmtId="1" fontId="10" fillId="0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8" fontId="4" fillId="0" borderId="0" xfId="0" applyNumberFormat="1" applyFont="1" applyBorder="1" applyAlignment="1" applyProtection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38" fontId="4" fillId="4" borderId="0" xfId="0" applyNumberFormat="1" applyFont="1" applyFill="1" applyBorder="1" applyAlignment="1">
      <alignment horizontal="right"/>
    </xf>
    <xf numFmtId="38" fontId="4" fillId="13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38" fontId="4" fillId="0" borderId="0" xfId="3" applyNumberFormat="1" applyFont="1" applyBorder="1" applyAlignment="1">
      <alignment horizontal="right"/>
    </xf>
    <xf numFmtId="0" fontId="4" fillId="4" borderId="0" xfId="3" applyFont="1" applyFill="1" applyBorder="1" applyAlignment="1"/>
    <xf numFmtId="0" fontId="4" fillId="5" borderId="0" xfId="3" applyFont="1" applyFill="1" applyBorder="1" applyAlignment="1"/>
    <xf numFmtId="0" fontId="4" fillId="13" borderId="0" xfId="3" applyFont="1" applyFill="1" applyBorder="1" applyAlignment="1"/>
    <xf numFmtId="0" fontId="4" fillId="3" borderId="0" xfId="3" applyFont="1" applyFill="1" applyBorder="1" applyAlignment="1"/>
    <xf numFmtId="0" fontId="4" fillId="10" borderId="0" xfId="3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3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64" fontId="14" fillId="0" borderId="3" xfId="0" applyNumberFormat="1" applyFont="1" applyFill="1" applyBorder="1" applyAlignment="1">
      <alignment horizontal="right"/>
    </xf>
    <xf numFmtId="49" fontId="12" fillId="4" borderId="3" xfId="0" applyNumberFormat="1" applyFont="1" applyFill="1" applyBorder="1" applyAlignment="1"/>
    <xf numFmtId="38" fontId="14" fillId="0" borderId="6" xfId="0" applyNumberFormat="1" applyFont="1" applyFill="1" applyBorder="1" applyAlignment="1">
      <alignment horizontal="right"/>
    </xf>
    <xf numFmtId="49" fontId="12" fillId="5" borderId="3" xfId="0" applyNumberFormat="1" applyFont="1" applyFill="1" applyBorder="1" applyAlignment="1"/>
    <xf numFmtId="38" fontId="22" fillId="0" borderId="6" xfId="0" applyNumberFormat="1" applyFont="1" applyFill="1" applyBorder="1" applyAlignment="1">
      <alignment horizontal="right" vertical="center"/>
    </xf>
    <xf numFmtId="38" fontId="22" fillId="0" borderId="6" xfId="0" applyNumberFormat="1" applyFont="1" applyFill="1" applyBorder="1" applyAlignment="1">
      <alignment horizontal="right" vertical="center" wrapText="1"/>
    </xf>
    <xf numFmtId="38" fontId="22" fillId="0" borderId="4" xfId="0" applyNumberFormat="1" applyFont="1" applyFill="1" applyBorder="1" applyAlignment="1">
      <alignment horizontal="right" vertical="center" wrapText="1"/>
    </xf>
    <xf numFmtId="38" fontId="2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9" fontId="12" fillId="13" borderId="3" xfId="0" applyNumberFormat="1" applyFont="1" applyFill="1" applyBorder="1" applyAlignment="1"/>
    <xf numFmtId="38" fontId="14" fillId="0" borderId="4" xfId="0" applyNumberFormat="1" applyFont="1" applyFill="1" applyBorder="1" applyAlignment="1">
      <alignment horizontal="right"/>
    </xf>
    <xf numFmtId="38" fontId="4" fillId="0" borderId="4" xfId="0" applyNumberFormat="1" applyFont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49" fontId="12" fillId="3" borderId="3" xfId="0" applyNumberFormat="1" applyFont="1" applyFill="1" applyBorder="1" applyAlignment="1"/>
    <xf numFmtId="38" fontId="14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4" fillId="0" borderId="6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38" fontId="14" fillId="13" borderId="0" xfId="0" applyNumberFormat="1" applyFont="1" applyFill="1" applyBorder="1" applyAlignment="1">
      <alignment horizontal="right"/>
    </xf>
    <xf numFmtId="38" fontId="14" fillId="4" borderId="0" xfId="0" applyNumberFormat="1" applyFont="1" applyFill="1" applyBorder="1" applyAlignment="1">
      <alignment horizontal="right"/>
    </xf>
    <xf numFmtId="49" fontId="12" fillId="7" borderId="2" xfId="0" applyNumberFormat="1" applyFont="1" applyFill="1" applyBorder="1" applyAlignment="1"/>
    <xf numFmtId="38" fontId="23" fillId="0" borderId="0" xfId="0" applyNumberFormat="1" applyFont="1" applyBorder="1" applyAlignment="1">
      <alignment horizontal="right"/>
    </xf>
    <xf numFmtId="0" fontId="4" fillId="4" borderId="2" xfId="0" applyFont="1" applyFill="1" applyBorder="1" applyAlignment="1"/>
    <xf numFmtId="0" fontId="4" fillId="5" borderId="2" xfId="0" applyFont="1" applyFill="1" applyBorder="1" applyAlignment="1"/>
    <xf numFmtId="0" fontId="4" fillId="13" borderId="2" xfId="0" applyFont="1" applyFill="1" applyBorder="1" applyAlignment="1"/>
    <xf numFmtId="0" fontId="4" fillId="3" borderId="2" xfId="0" applyFont="1" applyFill="1" applyBorder="1" applyAlignment="1"/>
    <xf numFmtId="0" fontId="4" fillId="10" borderId="2" xfId="0" applyFont="1" applyFill="1" applyBorder="1" applyAlignment="1"/>
    <xf numFmtId="164" fontId="14" fillId="0" borderId="3" xfId="0" applyNumberFormat="1" applyFont="1" applyFill="1" applyBorder="1" applyAlignment="1">
      <alignment horizontal="right" wrapText="1"/>
    </xf>
    <xf numFmtId="49" fontId="12" fillId="5" borderId="3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38" fontId="10" fillId="0" borderId="0" xfId="0" applyNumberFormat="1" applyFont="1" applyFill="1" applyAlignment="1">
      <alignment horizontal="right"/>
    </xf>
    <xf numFmtId="38" fontId="18" fillId="0" borderId="6" xfId="0" applyNumberFormat="1" applyFont="1" applyFill="1" applyBorder="1" applyAlignment="1">
      <alignment horizontal="right" vertical="center"/>
    </xf>
    <xf numFmtId="49" fontId="12" fillId="3" borderId="3" xfId="0" applyNumberFormat="1" applyFont="1" applyFill="1" applyBorder="1" applyAlignment="1">
      <alignment wrapText="1"/>
    </xf>
    <xf numFmtId="38" fontId="10" fillId="0" borderId="0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/>
    <xf numFmtId="10" fontId="4" fillId="0" borderId="0" xfId="0" applyNumberFormat="1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38" fontId="22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49" fontId="12" fillId="0" borderId="0" xfId="3" applyNumberFormat="1" applyFont="1" applyFill="1" applyBorder="1" applyAlignment="1"/>
    <xf numFmtId="38" fontId="23" fillId="0" borderId="0" xfId="0" applyNumberFormat="1" applyFont="1" applyFill="1" applyBorder="1" applyAlignment="1">
      <alignment horizontal="right"/>
    </xf>
    <xf numFmtId="49" fontId="12" fillId="9" borderId="0" xfId="0" applyNumberFormat="1" applyFont="1" applyFill="1" applyBorder="1" applyAlignment="1"/>
    <xf numFmtId="38" fontId="20" fillId="7" borderId="0" xfId="0" applyNumberFormat="1" applyFont="1" applyFill="1" applyBorder="1" applyAlignment="1">
      <alignment horizontal="right"/>
    </xf>
    <xf numFmtId="49" fontId="19" fillId="9" borderId="0" xfId="0" applyNumberFormat="1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right"/>
    </xf>
    <xf numFmtId="49" fontId="24" fillId="0" borderId="3" xfId="0" applyNumberFormat="1" applyFont="1" applyFill="1" applyBorder="1" applyAlignment="1"/>
    <xf numFmtId="38" fontId="24" fillId="0" borderId="3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38" fontId="18" fillId="2" borderId="0" xfId="0" applyNumberFormat="1" applyFont="1" applyFill="1" applyBorder="1" applyAlignment="1">
      <alignment horizontal="right" vertical="center"/>
    </xf>
    <xf numFmtId="38" fontId="18" fillId="2" borderId="0" xfId="2" applyNumberFormat="1" applyFont="1" applyFill="1" applyBorder="1" applyAlignment="1">
      <alignment horizontal="right" vertical="center"/>
    </xf>
    <xf numFmtId="38" fontId="18" fillId="0" borderId="4" xfId="2" applyNumberFormat="1" applyFont="1" applyFill="1" applyBorder="1" applyAlignment="1">
      <alignment horizontal="right" vertical="center"/>
    </xf>
    <xf numFmtId="38" fontId="4" fillId="5" borderId="0" xfId="0" applyNumberFormat="1" applyFont="1" applyFill="1" applyBorder="1" applyAlignment="1">
      <alignment horizontal="right"/>
    </xf>
    <xf numFmtId="49" fontId="19" fillId="6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/>
    </xf>
    <xf numFmtId="49" fontId="12" fillId="5" borderId="0" xfId="0" applyNumberFormat="1" applyFont="1" applyFill="1" applyBorder="1" applyAlignment="1">
      <alignment vertical="center" wrapText="1"/>
    </xf>
    <xf numFmtId="38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164" fontId="18" fillId="2" borderId="0" xfId="0" applyNumberFormat="1" applyFont="1" applyFill="1" applyBorder="1" applyAlignment="1">
      <alignment horizontal="right" vertical="center"/>
    </xf>
    <xf numFmtId="49" fontId="19" fillId="5" borderId="0" xfId="2" applyNumberFormat="1" applyFont="1" applyFill="1" applyBorder="1" applyAlignment="1">
      <alignment vertical="center" wrapText="1"/>
    </xf>
    <xf numFmtId="164" fontId="18" fillId="0" borderId="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15" fontId="8" fillId="0" borderId="0" xfId="0" applyNumberFormat="1" applyFont="1" applyBorder="1"/>
    <xf numFmtId="15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/>
    </xf>
    <xf numFmtId="10" fontId="4" fillId="0" borderId="0" xfId="0" applyNumberFormat="1" applyFont="1" applyBorder="1" applyAlignment="1"/>
    <xf numFmtId="0" fontId="8" fillId="4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38" fontId="14" fillId="7" borderId="4" xfId="2" applyNumberFormat="1" applyFont="1" applyFill="1" applyBorder="1" applyAlignment="1">
      <alignment horizontal="right"/>
    </xf>
    <xf numFmtId="0" fontId="12" fillId="13" borderId="0" xfId="0" applyFont="1" applyFill="1" applyBorder="1" applyAlignment="1">
      <alignment horizontal="left"/>
    </xf>
    <xf numFmtId="0" fontId="8" fillId="13" borderId="0" xfId="0" applyFont="1" applyFill="1" applyBorder="1" applyAlignment="1">
      <alignment horizontal="left"/>
    </xf>
    <xf numFmtId="38" fontId="14" fillId="0" borderId="0" xfId="0" applyNumberFormat="1" applyFont="1" applyBorder="1" applyAlignment="1">
      <alignment horizontal="right"/>
    </xf>
    <xf numFmtId="10" fontId="4" fillId="0" borderId="0" xfId="4" applyNumberFormat="1" applyFont="1" applyBorder="1" applyAlignment="1"/>
    <xf numFmtId="0" fontId="8" fillId="0" borderId="0" xfId="0" applyFont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49" fontId="12" fillId="7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4" borderId="0" xfId="0" applyFont="1" applyFill="1" applyBorder="1" applyAlignment="1"/>
    <xf numFmtId="0" fontId="12" fillId="5" borderId="0" xfId="0" applyFont="1" applyFill="1" applyBorder="1" applyAlignment="1"/>
    <xf numFmtId="0" fontId="8" fillId="5" borderId="0" xfId="0" applyFont="1" applyFill="1" applyBorder="1" applyAlignment="1"/>
    <xf numFmtId="0" fontId="12" fillId="13" borderId="0" xfId="0" applyFont="1" applyFill="1" applyBorder="1" applyAlignment="1"/>
    <xf numFmtId="0" fontId="8" fillId="3" borderId="0" xfId="0" applyFont="1" applyFill="1" applyBorder="1" applyAlignment="1"/>
    <xf numFmtId="0" fontId="8" fillId="0" borderId="0" xfId="0" applyFont="1" applyFill="1" applyBorder="1" applyAlignment="1"/>
    <xf numFmtId="0" fontId="4" fillId="8" borderId="0" xfId="0" applyFont="1" applyFill="1" applyBorder="1"/>
    <xf numFmtId="38" fontId="4" fillId="0" borderId="0" xfId="4" applyNumberFormat="1" applyFont="1" applyBorder="1" applyAlignment="1">
      <alignment horizontal="right"/>
    </xf>
    <xf numFmtId="0" fontId="4" fillId="4" borderId="0" xfId="0" applyFont="1" applyFill="1" applyBorder="1" applyAlignment="1"/>
    <xf numFmtId="0" fontId="4" fillId="5" borderId="0" xfId="0" applyFont="1" applyFill="1" applyBorder="1" applyAlignment="1"/>
    <xf numFmtId="0" fontId="4" fillId="13" borderId="0" xfId="0" applyFont="1" applyFill="1" applyBorder="1" applyAlignment="1"/>
    <xf numFmtId="0" fontId="4" fillId="3" borderId="0" xfId="0" applyFont="1" applyFill="1" applyBorder="1" applyAlignment="1"/>
    <xf numFmtId="0" fontId="4" fillId="10" borderId="0" xfId="0" applyFont="1" applyFill="1" applyBorder="1" applyAlignment="1"/>
    <xf numFmtId="0" fontId="8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10" fontId="4" fillId="0" borderId="0" xfId="1" applyNumberFormat="1" applyFont="1" applyBorder="1" applyAlignment="1">
      <alignment horizontal="right"/>
    </xf>
    <xf numFmtId="10" fontId="4" fillId="0" borderId="0" xfId="4" applyNumberFormat="1" applyFont="1" applyBorder="1" applyAlignment="1">
      <alignment horizontal="right"/>
    </xf>
    <xf numFmtId="38" fontId="14" fillId="0" borderId="4" xfId="2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0" fontId="4" fillId="0" borderId="0" xfId="4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65" fontId="17" fillId="14" borderId="0" xfId="2" applyNumberFormat="1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/>
    <xf numFmtId="10" fontId="4" fillId="0" borderId="0" xfId="4" applyNumberFormat="1" applyFont="1" applyFill="1" applyBorder="1" applyAlignment="1"/>
    <xf numFmtId="0" fontId="10" fillId="0" borderId="0" xfId="0" applyFont="1" applyBorder="1" applyAlignment="1">
      <alignment horizontal="left"/>
    </xf>
    <xf numFmtId="1" fontId="18" fillId="2" borderId="0" xfId="0" applyNumberFormat="1" applyFont="1" applyFill="1" applyBorder="1" applyAlignment="1">
      <alignment horizontal="right"/>
    </xf>
    <xf numFmtId="38" fontId="12" fillId="0" borderId="0" xfId="2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0" fontId="4" fillId="8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49" fontId="16" fillId="2" borderId="0" xfId="2" applyNumberFormat="1" applyFont="1" applyFill="1" applyBorder="1" applyAlignment="1"/>
    <xf numFmtId="9" fontId="4" fillId="0" borderId="0" xfId="4" applyFont="1" applyBorder="1" applyAlignment="1">
      <alignment horizontal="right"/>
    </xf>
    <xf numFmtId="49" fontId="12" fillId="6" borderId="0" xfId="0" applyNumberFormat="1" applyFont="1" applyFill="1" applyBorder="1" applyAlignment="1"/>
    <xf numFmtId="38" fontId="4" fillId="8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 vertical="center" wrapText="1"/>
    </xf>
    <xf numFmtId="49" fontId="12" fillId="9" borderId="0" xfId="0" applyNumberFormat="1" applyFont="1" applyFill="1" applyBorder="1" applyAlignment="1">
      <alignment vertical="center" wrapText="1"/>
    </xf>
    <xf numFmtId="49" fontId="12" fillId="12" borderId="0" xfId="0" applyNumberFormat="1" applyFont="1" applyFill="1" applyBorder="1" applyAlignment="1"/>
    <xf numFmtId="49" fontId="12" fillId="11" borderId="0" xfId="0" applyNumberFormat="1" applyFont="1" applyFill="1" applyBorder="1" applyAlignment="1"/>
    <xf numFmtId="49" fontId="12" fillId="7" borderId="0" xfId="0" applyNumberFormat="1" applyFont="1" applyFill="1" applyBorder="1" applyAlignment="1"/>
    <xf numFmtId="9" fontId="4" fillId="0" borderId="0" xfId="4" applyFont="1" applyBorder="1"/>
    <xf numFmtId="0" fontId="4" fillId="0" borderId="0" xfId="3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2" fillId="9" borderId="0" xfId="0" applyNumberFormat="1" applyFont="1" applyFill="1" applyBorder="1" applyAlignment="1"/>
    <xf numFmtId="10" fontId="4" fillId="0" borderId="0" xfId="1" applyNumberFormat="1" applyFont="1" applyFill="1" applyBorder="1" applyAlignment="1">
      <alignment horizontal="right"/>
    </xf>
    <xf numFmtId="49" fontId="12" fillId="7" borderId="9" xfId="0" applyNumberFormat="1" applyFont="1" applyFill="1" applyBorder="1" applyAlignment="1"/>
    <xf numFmtId="0" fontId="4" fillId="0" borderId="0" xfId="3" applyFont="1" applyBorder="1"/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49" fontId="17" fillId="14" borderId="1" xfId="2" applyNumberFormat="1" applyFont="1" applyFill="1" applyBorder="1" applyAlignment="1">
      <alignment horizontal="center" vertical="top" wrapText="1"/>
    </xf>
    <xf numFmtId="1" fontId="18" fillId="0" borderId="4" xfId="0" applyNumberFormat="1" applyFont="1" applyFill="1" applyBorder="1" applyAlignment="1">
      <alignment horizontal="right" vertical="center"/>
    </xf>
    <xf numFmtId="49" fontId="19" fillId="4" borderId="7" xfId="0" applyNumberFormat="1" applyFont="1" applyFill="1" applyBorder="1" applyAlignment="1">
      <alignment vertical="center" wrapText="1"/>
    </xf>
    <xf numFmtId="38" fontId="18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19" fillId="5" borderId="7" xfId="0" applyNumberFormat="1" applyFont="1" applyFill="1" applyBorder="1" applyAlignment="1">
      <alignment vertical="center" wrapText="1"/>
    </xf>
    <xf numFmtId="49" fontId="19" fillId="13" borderId="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49" fontId="19" fillId="3" borderId="7" xfId="0" applyNumberFormat="1" applyFont="1" applyFill="1" applyBorder="1" applyAlignment="1">
      <alignment vertical="center" wrapText="1"/>
    </xf>
    <xf numFmtId="38" fontId="18" fillId="0" borderId="5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/>
    </xf>
    <xf numFmtId="49" fontId="18" fillId="0" borderId="5" xfId="0" applyNumberFormat="1" applyFont="1" applyFill="1" applyBorder="1" applyAlignment="1">
      <alignment vertical="center" wrapText="1"/>
    </xf>
    <xf numFmtId="38" fontId="4" fillId="15" borderId="0" xfId="0" applyNumberFormat="1" applyFont="1" applyFill="1" applyAlignment="1">
      <alignment horizontal="right"/>
    </xf>
    <xf numFmtId="38" fontId="4" fillId="5" borderId="0" xfId="0" applyNumberFormat="1" applyFont="1" applyFill="1" applyAlignment="1">
      <alignment horizontal="right"/>
    </xf>
    <xf numFmtId="38" fontId="4" fillId="13" borderId="0" xfId="0" applyNumberFormat="1" applyFont="1" applyFill="1" applyAlignment="1">
      <alignment horizontal="right"/>
    </xf>
    <xf numFmtId="49" fontId="12" fillId="7" borderId="2" xfId="3" applyNumberFormat="1" applyFont="1" applyFill="1" applyBorder="1" applyAlignment="1"/>
    <xf numFmtId="0" fontId="4" fillId="4" borderId="2" xfId="3" applyFont="1" applyFill="1" applyBorder="1" applyAlignment="1"/>
    <xf numFmtId="0" fontId="4" fillId="5" borderId="2" xfId="3" applyFont="1" applyFill="1" applyBorder="1" applyAlignment="1"/>
    <xf numFmtId="0" fontId="4" fillId="15" borderId="2" xfId="3" applyFont="1" applyFill="1" applyBorder="1" applyAlignment="1"/>
    <xf numFmtId="0" fontId="4" fillId="3" borderId="2" xfId="3" applyFont="1" applyFill="1" applyBorder="1" applyAlignment="1"/>
    <xf numFmtId="0" fontId="4" fillId="10" borderId="2" xfId="3" applyFont="1" applyFill="1" applyBorder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38" fontId="20" fillId="2" borderId="0" xfId="0" applyNumberFormat="1" applyFont="1" applyFill="1" applyBorder="1" applyAlignment="1">
      <alignment horizontal="right"/>
    </xf>
    <xf numFmtId="0" fontId="4" fillId="0" borderId="0" xfId="3" applyFont="1" applyBorder="1" applyAlignment="1"/>
    <xf numFmtId="38" fontId="20" fillId="2" borderId="0" xfId="3" applyNumberFormat="1" applyFont="1" applyFill="1" applyBorder="1" applyAlignment="1">
      <alignment horizontal="right"/>
    </xf>
    <xf numFmtId="38" fontId="8" fillId="0" borderId="0" xfId="3" applyNumberFormat="1" applyFont="1" applyFill="1" applyBorder="1" applyAlignment="1">
      <alignment horizontal="right"/>
    </xf>
    <xf numFmtId="38" fontId="4" fillId="0" borderId="0" xfId="3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1" fillId="0" borderId="0" xfId="3" applyFont="1" applyBorder="1" applyAlignment="1">
      <alignment horizontal="right"/>
    </xf>
    <xf numFmtId="38" fontId="14" fillId="0" borderId="0" xfId="3" applyNumberFormat="1" applyFont="1" applyBorder="1" applyAlignment="1">
      <alignment horizontal="right"/>
    </xf>
    <xf numFmtId="38" fontId="25" fillId="0" borderId="0" xfId="3" applyNumberFormat="1" applyFont="1" applyBorder="1" applyAlignment="1">
      <alignment horizontal="right"/>
    </xf>
    <xf numFmtId="38" fontId="23" fillId="0" borderId="0" xfId="3" applyNumberFormat="1" applyFont="1" applyBorder="1" applyAlignment="1">
      <alignment horizontal="right"/>
    </xf>
    <xf numFmtId="38" fontId="14" fillId="0" borderId="0" xfId="3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3" applyFont="1" applyBorder="1" applyAlignment="1">
      <alignment horizontal="center"/>
    </xf>
    <xf numFmtId="38" fontId="4" fillId="13" borderId="12" xfId="3" applyNumberFormat="1" applyFont="1" applyFill="1" applyBorder="1" applyAlignment="1">
      <alignment horizontal="right"/>
    </xf>
    <xf numFmtId="38" fontId="4" fillId="4" borderId="12" xfId="3" applyNumberFormat="1" applyFont="1" applyFill="1" applyBorder="1" applyAlignment="1">
      <alignment horizontal="right"/>
    </xf>
    <xf numFmtId="0" fontId="4" fillId="0" borderId="0" xfId="3" applyFont="1"/>
    <xf numFmtId="0" fontId="4" fillId="13" borderId="12" xfId="3" applyFont="1" applyFill="1" applyBorder="1" applyAlignment="1">
      <alignment horizontal="right"/>
    </xf>
    <xf numFmtId="0" fontId="4" fillId="0" borderId="0" xfId="3" applyFont="1" applyFill="1"/>
    <xf numFmtId="0" fontId="4" fillId="0" borderId="0" xfId="3" applyFont="1" applyFill="1" applyBorder="1" applyAlignment="1">
      <alignment horizontal="center"/>
    </xf>
    <xf numFmtId="38" fontId="4" fillId="3" borderId="11" xfId="3" applyNumberFormat="1" applyFont="1" applyFill="1" applyBorder="1" applyAlignment="1">
      <alignment horizontal="right"/>
    </xf>
    <xf numFmtId="38" fontId="4" fillId="3" borderId="13" xfId="3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right"/>
    </xf>
    <xf numFmtId="1" fontId="4" fillId="13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right"/>
    </xf>
    <xf numFmtId="38" fontId="4" fillId="13" borderId="9" xfId="0" applyNumberFormat="1" applyFont="1" applyFill="1" applyBorder="1" applyAlignment="1">
      <alignment horizontal="right"/>
    </xf>
    <xf numFmtId="38" fontId="4" fillId="4" borderId="9" xfId="0" applyNumberFormat="1" applyFont="1" applyFill="1" applyBorder="1" applyAlignment="1">
      <alignment horizontal="right"/>
    </xf>
    <xf numFmtId="0" fontId="4" fillId="13" borderId="9" xfId="0" applyFont="1" applyFill="1" applyBorder="1" applyAlignment="1">
      <alignment horizontal="right"/>
    </xf>
    <xf numFmtId="38" fontId="4" fillId="3" borderId="11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8" borderId="10" xfId="0" applyNumberFormat="1" applyFont="1" applyFill="1" applyBorder="1" applyAlignment="1">
      <alignment horizontal="right"/>
    </xf>
    <xf numFmtId="38" fontId="4" fillId="13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/>
    <xf numFmtId="9" fontId="4" fillId="0" borderId="0" xfId="1" applyFont="1" applyAlignment="1"/>
    <xf numFmtId="38" fontId="14" fillId="13" borderId="16" xfId="3" applyNumberFormat="1" applyFont="1" applyFill="1" applyBorder="1" applyAlignment="1">
      <alignment horizontal="right"/>
    </xf>
    <xf numFmtId="38" fontId="4" fillId="13" borderId="16" xfId="3" applyNumberFormat="1" applyFont="1" applyFill="1" applyBorder="1" applyAlignment="1">
      <alignment horizontal="right"/>
    </xf>
    <xf numFmtId="38" fontId="14" fillId="13" borderId="16" xfId="2" applyNumberFormat="1" applyFont="1" applyFill="1" applyBorder="1" applyAlignment="1">
      <alignment horizontal="right"/>
    </xf>
    <xf numFmtId="38" fontId="14" fillId="4" borderId="16" xfId="2" applyNumberFormat="1" applyFont="1" applyFill="1" applyBorder="1" applyAlignment="1">
      <alignment horizontal="right"/>
    </xf>
    <xf numFmtId="38" fontId="14" fillId="13" borderId="17" xfId="2" applyNumberFormat="1" applyFont="1" applyFill="1" applyBorder="1" applyAlignment="1">
      <alignment horizontal="right"/>
    </xf>
    <xf numFmtId="0" fontId="12" fillId="0" borderId="18" xfId="2" applyNumberFormat="1" applyFont="1" applyFill="1" applyBorder="1" applyAlignment="1">
      <alignment horizontal="center" vertical="top" wrapText="1"/>
    </xf>
    <xf numFmtId="38" fontId="12" fillId="13" borderId="19" xfId="2" applyNumberFormat="1" applyFont="1" applyFill="1" applyBorder="1" applyAlignment="1">
      <alignment horizontal="right"/>
    </xf>
    <xf numFmtId="38" fontId="8" fillId="13" borderId="20" xfId="3" applyNumberFormat="1" applyFont="1" applyFill="1" applyBorder="1" applyAlignment="1">
      <alignment horizontal="right"/>
    </xf>
    <xf numFmtId="38" fontId="12" fillId="4" borderId="20" xfId="2" applyNumberFormat="1" applyFont="1" applyFill="1" applyBorder="1" applyAlignment="1">
      <alignment horizontal="right"/>
    </xf>
    <xf numFmtId="38" fontId="12" fillId="13" borderId="20" xfId="2" applyNumberFormat="1" applyFont="1" applyFill="1" applyBorder="1" applyAlignment="1">
      <alignment horizontal="right"/>
    </xf>
    <xf numFmtId="38" fontId="12" fillId="13" borderId="21" xfId="2" applyNumberFormat="1" applyFont="1" applyFill="1" applyBorder="1" applyAlignment="1">
      <alignment horizontal="right"/>
    </xf>
    <xf numFmtId="38" fontId="4" fillId="3" borderId="15" xfId="3" applyNumberFormat="1" applyFont="1" applyFill="1" applyBorder="1" applyAlignment="1">
      <alignment horizontal="right"/>
    </xf>
    <xf numFmtId="38" fontId="8" fillId="4" borderId="19" xfId="0" applyNumberFormat="1" applyFont="1" applyFill="1" applyBorder="1" applyAlignment="1">
      <alignment horizontal="right"/>
    </xf>
    <xf numFmtId="38" fontId="8" fillId="13" borderId="19" xfId="0" applyNumberFormat="1" applyFont="1" applyFill="1" applyBorder="1" applyAlignment="1">
      <alignment horizontal="right"/>
    </xf>
    <xf numFmtId="38" fontId="8" fillId="4" borderId="18" xfId="0" applyNumberFormat="1" applyFont="1" applyFill="1" applyBorder="1" applyAlignment="1">
      <alignment horizontal="right"/>
    </xf>
    <xf numFmtId="38" fontId="4" fillId="3" borderId="15" xfId="0" applyNumberFormat="1" applyFont="1" applyFill="1" applyBorder="1" applyAlignment="1">
      <alignment horizontal="right"/>
    </xf>
    <xf numFmtId="38" fontId="4" fillId="13" borderId="23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8" fontId="3" fillId="8" borderId="0" xfId="0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8" fillId="4" borderId="20" xfId="3" applyNumberFormat="1" applyFont="1" applyFill="1" applyBorder="1" applyAlignment="1">
      <alignment horizontal="right"/>
    </xf>
    <xf numFmtId="38" fontId="12" fillId="13" borderId="18" xfId="2" applyNumberFormat="1" applyFont="1" applyFill="1" applyBorder="1" applyAlignment="1">
      <alignment horizontal="right"/>
    </xf>
    <xf numFmtId="49" fontId="8" fillId="6" borderId="0" xfId="0" applyNumberFormat="1" applyFont="1" applyFill="1" applyBorder="1" applyAlignment="1"/>
    <xf numFmtId="0" fontId="3" fillId="16" borderId="0" xfId="0" applyFont="1" applyFill="1" applyBorder="1"/>
    <xf numFmtId="0" fontId="8" fillId="13" borderId="0" xfId="0" applyFont="1" applyFill="1" applyBorder="1" applyAlignment="1"/>
    <xf numFmtId="0" fontId="8" fillId="4" borderId="0" xfId="0" applyFont="1" applyFill="1" applyBorder="1" applyAlignment="1"/>
    <xf numFmtId="38" fontId="18" fillId="0" borderId="24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>
      <alignment vertical="center"/>
    </xf>
    <xf numFmtId="49" fontId="19" fillId="5" borderId="4" xfId="0" applyNumberFormat="1" applyFont="1" applyFill="1" applyBorder="1" applyAlignment="1">
      <alignment vertical="center" wrapText="1"/>
    </xf>
    <xf numFmtId="49" fontId="12" fillId="9" borderId="0" xfId="0" applyNumberFormat="1" applyFont="1" applyFill="1" applyBorder="1" applyAlignment="1">
      <alignment vertical="center"/>
    </xf>
    <xf numFmtId="49" fontId="12" fillId="4" borderId="3" xfId="0" applyNumberFormat="1" applyFont="1" applyFill="1" applyBorder="1" applyAlignment="1">
      <alignment wrapText="1"/>
    </xf>
    <xf numFmtId="0" fontId="12" fillId="0" borderId="0" xfId="2" applyNumberFormat="1" applyFont="1" applyFill="1" applyBorder="1" applyAlignment="1">
      <alignment horizontal="center" vertical="top" wrapText="1"/>
    </xf>
    <xf numFmtId="14" fontId="27" fillId="17" borderId="0" xfId="2" applyNumberFormat="1" applyFont="1" applyFill="1" applyBorder="1" applyAlignment="1">
      <alignment horizontal="center" vertical="top" wrapText="1"/>
    </xf>
    <xf numFmtId="38" fontId="12" fillId="13" borderId="20" xfId="3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left"/>
    </xf>
    <xf numFmtId="49" fontId="19" fillId="19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38" fontId="18" fillId="0" borderId="5" xfId="2" applyNumberFormat="1" applyFont="1" applyFill="1" applyBorder="1" applyAlignment="1">
      <alignment horizontal="right" vertical="center"/>
    </xf>
    <xf numFmtId="49" fontId="17" fillId="0" borderId="0" xfId="2" applyNumberFormat="1" applyFont="1" applyFill="1" applyBorder="1" applyAlignment="1">
      <alignment horizontal="center" vertical="top" wrapText="1"/>
    </xf>
    <xf numFmtId="10" fontId="4" fillId="18" borderId="0" xfId="0" applyNumberFormat="1" applyFont="1" applyFill="1" applyBorder="1" applyAlignment="1">
      <alignment horizontal="right"/>
    </xf>
    <xf numFmtId="0" fontId="12" fillId="10" borderId="0" xfId="0" applyFont="1" applyFill="1" applyBorder="1" applyAlignment="1">
      <alignment vertical="top" wrapText="1"/>
    </xf>
    <xf numFmtId="164" fontId="18" fillId="0" borderId="3" xfId="0" applyNumberFormat="1" applyFont="1" applyFill="1" applyBorder="1" applyAlignment="1">
      <alignment vertical="center"/>
    </xf>
    <xf numFmtId="49" fontId="19" fillId="9" borderId="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8" fillId="0" borderId="0" xfId="0" applyFont="1" applyBorder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49" fontId="12" fillId="18" borderId="18" xfId="2" applyNumberFormat="1" applyFont="1" applyFill="1" applyBorder="1" applyAlignment="1">
      <alignment horizontal="center" vertical="top" wrapText="1"/>
    </xf>
    <xf numFmtId="10" fontId="4" fillId="10" borderId="0" xfId="0" applyNumberFormat="1" applyFont="1" applyFill="1" applyBorder="1" applyAlignment="1">
      <alignment horizontal="right"/>
    </xf>
    <xf numFmtId="0" fontId="8" fillId="10" borderId="0" xfId="0" applyFont="1" applyFill="1" applyAlignment="1"/>
    <xf numFmtId="10" fontId="4" fillId="10" borderId="0" xfId="0" applyNumberFormat="1" applyFont="1" applyFill="1" applyBorder="1" applyAlignment="1"/>
    <xf numFmtId="164" fontId="14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29" fillId="0" borderId="0" xfId="0" applyFont="1" applyBorder="1"/>
    <xf numFmtId="0" fontId="12" fillId="6" borderId="0" xfId="0" applyNumberFormat="1" applyFont="1" applyFill="1" applyBorder="1" applyAlignment="1"/>
    <xf numFmtId="38" fontId="4" fillId="0" borderId="0" xfId="0" applyNumberFormat="1" applyFont="1" applyFill="1" applyBorder="1" applyAlignment="1" applyProtection="1">
      <alignment horizontal="right"/>
    </xf>
    <xf numFmtId="38" fontId="14" fillId="0" borderId="0" xfId="2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10" fillId="0" borderId="0" xfId="0" applyFont="1" applyAlignment="1"/>
    <xf numFmtId="1" fontId="18" fillId="0" borderId="0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/>
    </xf>
    <xf numFmtId="38" fontId="18" fillId="0" borderId="0" xfId="2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4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38" fontId="20" fillId="7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38" fontId="18" fillId="0" borderId="8" xfId="0" applyNumberFormat="1" applyFont="1" applyFill="1" applyBorder="1" applyAlignment="1">
      <alignment horizontal="right" vertical="center"/>
    </xf>
    <xf numFmtId="0" fontId="29" fillId="0" borderId="0" xfId="0" applyFont="1" applyFill="1" applyBorder="1"/>
    <xf numFmtId="38" fontId="14" fillId="0" borderId="0" xfId="2" applyNumberFormat="1" applyFont="1" applyFill="1" applyBorder="1" applyAlignment="1">
      <alignment horizontal="right" vertical="center"/>
    </xf>
    <xf numFmtId="38" fontId="28" fillId="0" borderId="0" xfId="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38" fontId="31" fillId="0" borderId="0" xfId="2" applyNumberFormat="1" applyFont="1" applyFill="1" applyBorder="1" applyAlignment="1">
      <alignment horizontal="right" vertical="center"/>
    </xf>
    <xf numFmtId="38" fontId="32" fillId="0" borderId="0" xfId="0" applyNumberFormat="1" applyFont="1" applyBorder="1" applyAlignment="1">
      <alignment horizontal="right"/>
    </xf>
    <xf numFmtId="1" fontId="34" fillId="20" borderId="0" xfId="0" applyNumberFormat="1" applyFont="1" applyFill="1" applyAlignment="1">
      <alignment horizontal="left" vertical="center"/>
    </xf>
    <xf numFmtId="38" fontId="35" fillId="20" borderId="0" xfId="0" applyNumberFormat="1" applyFont="1" applyFill="1" applyBorder="1" applyAlignment="1">
      <alignment horizontal="left"/>
    </xf>
    <xf numFmtId="49" fontId="19" fillId="13" borderId="25" xfId="0" applyNumberFormat="1" applyFont="1" applyFill="1" applyBorder="1" applyAlignment="1">
      <alignment vertical="center" wrapText="1"/>
    </xf>
    <xf numFmtId="0" fontId="35" fillId="4" borderId="0" xfId="0" applyFont="1" applyFill="1" applyBorder="1" applyAlignment="1">
      <alignment horizontal="center"/>
    </xf>
    <xf numFmtId="0" fontId="8" fillId="13" borderId="0" xfId="3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49" fontId="13" fillId="0" borderId="9" xfId="2" applyNumberFormat="1" applyFont="1" applyFill="1" applyBorder="1" applyAlignment="1">
      <alignment horizontal="center" wrapText="1"/>
    </xf>
    <xf numFmtId="38" fontId="4" fillId="13" borderId="12" xfId="3" applyNumberFormat="1" applyFont="1" applyFill="1" applyBorder="1" applyAlignment="1">
      <alignment horizontal="right" vertical="center"/>
    </xf>
    <xf numFmtId="38" fontId="4" fillId="13" borderId="12" xfId="0" applyNumberFormat="1" applyFont="1" applyFill="1" applyBorder="1" applyAlignment="1">
      <alignment horizontal="right" vertical="center"/>
    </xf>
    <xf numFmtId="38" fontId="4" fillId="13" borderId="16" xfId="3" applyNumberFormat="1" applyFont="1" applyFill="1" applyBorder="1" applyAlignment="1">
      <alignment horizontal="right" vertical="center"/>
    </xf>
    <xf numFmtId="38" fontId="10" fillId="13" borderId="16" xfId="0" applyNumberFormat="1" applyFont="1" applyFill="1" applyBorder="1" applyAlignment="1">
      <alignment horizontal="right" vertical="center"/>
    </xf>
    <xf numFmtId="38" fontId="8" fillId="13" borderId="20" xfId="3" applyNumberFormat="1" applyFont="1" applyFill="1" applyBorder="1" applyAlignment="1">
      <alignment horizontal="right" vertical="center"/>
    </xf>
    <xf numFmtId="38" fontId="15" fillId="0" borderId="20" xfId="0" applyNumberFormat="1" applyFont="1" applyBorder="1" applyAlignment="1">
      <alignment horizontal="right" vertical="center"/>
    </xf>
    <xf numFmtId="38" fontId="14" fillId="0" borderId="0" xfId="2" applyNumberFormat="1" applyFont="1" applyFill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10" fontId="14" fillId="0" borderId="0" xfId="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13" borderId="12" xfId="3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15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bie%201/Library/Containers/com.apple.mail/Data/Library/Mail%20Downloads/64B66BFB-ED01-479A-A0A3-23B1A1EEB8A4/Z25B_29_District_Growth%20-%2029%20Ap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Q40"/>
  <sheetViews>
    <sheetView tabSelected="1" zoomScale="12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.8" x14ac:dyDescent="0.3"/>
  <cols>
    <col min="1" max="1" width="8.453125" style="2" customWidth="1"/>
    <col min="2" max="2" width="6.1796875" style="2" customWidth="1"/>
    <col min="3" max="3" width="9.453125" style="2" customWidth="1"/>
    <col min="4" max="12" width="7.453125" style="2" customWidth="1"/>
    <col min="13" max="13" width="7.36328125" style="2" customWidth="1"/>
    <col min="14" max="14" width="6.453125" style="2" bestFit="1" customWidth="1"/>
    <col min="15" max="15" width="7.1796875" style="2" bestFit="1" customWidth="1"/>
    <col min="16" max="21" width="6.453125" style="2" customWidth="1"/>
    <col min="22" max="16384" width="9" style="2"/>
  </cols>
  <sheetData>
    <row r="1" spans="1:16" ht="15.6" x14ac:dyDescent="0.3">
      <c r="A1" s="1" t="s">
        <v>34</v>
      </c>
    </row>
    <row r="2" spans="1:16" ht="15.75" customHeight="1" x14ac:dyDescent="0.3">
      <c r="A2" s="1" t="s">
        <v>56</v>
      </c>
      <c r="B2" s="3"/>
      <c r="C2" s="386" t="s">
        <v>57</v>
      </c>
      <c r="D2" s="386"/>
      <c r="E2" s="386"/>
      <c r="F2" s="386"/>
      <c r="G2" s="386"/>
      <c r="H2" s="386"/>
      <c r="I2" s="386"/>
      <c r="J2" s="386"/>
      <c r="K2" s="386"/>
      <c r="L2" s="400"/>
      <c r="M2" s="305" t="s">
        <v>49</v>
      </c>
      <c r="N2" s="386" t="s">
        <v>50</v>
      </c>
      <c r="O2" s="386"/>
      <c r="P2" s="4"/>
    </row>
    <row r="3" spans="1:16" s="276" customFormat="1" ht="35.25" customHeight="1" x14ac:dyDescent="0.3">
      <c r="A3" s="387" t="s">
        <v>1460</v>
      </c>
      <c r="B3" s="387"/>
      <c r="C3" s="5" t="s">
        <v>37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42</v>
      </c>
      <c r="I3" s="5" t="s">
        <v>43</v>
      </c>
      <c r="J3" s="5" t="s">
        <v>44</v>
      </c>
      <c r="K3" s="5" t="s">
        <v>45</v>
      </c>
      <c r="L3" s="5" t="s">
        <v>46</v>
      </c>
      <c r="M3" s="349" t="s">
        <v>2</v>
      </c>
      <c r="N3" s="5" t="s">
        <v>54</v>
      </c>
      <c r="O3" s="6" t="s">
        <v>55</v>
      </c>
      <c r="P3" s="7"/>
    </row>
    <row r="4" spans="1:16" s="95" customFormat="1" ht="14.4" x14ac:dyDescent="0.3">
      <c r="A4" s="8" t="s">
        <v>1547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'5580'!L71</f>
        <v>2529</v>
      </c>
      <c r="M4" s="306">
        <f>'5580'!M71</f>
        <v>2473</v>
      </c>
      <c r="N4" s="10">
        <f>M4-L4</f>
        <v>-56</v>
      </c>
      <c r="O4" s="14">
        <f>(M4/L4)-1</f>
        <v>-2.2143139580862004E-2</v>
      </c>
      <c r="P4" s="277"/>
    </row>
    <row r="5" spans="1:16" s="95" customFormat="1" ht="14.4" x14ac:dyDescent="0.3">
      <c r="A5" s="20" t="s">
        <v>1548</v>
      </c>
      <c r="B5" s="16"/>
      <c r="C5" s="268">
        <v>2042</v>
      </c>
      <c r="D5" s="278">
        <v>2021</v>
      </c>
      <c r="E5" s="278">
        <v>1943</v>
      </c>
      <c r="F5" s="278">
        <v>1900</v>
      </c>
      <c r="G5" s="279">
        <v>1928</v>
      </c>
      <c r="H5" s="17">
        <v>1907</v>
      </c>
      <c r="I5" s="17">
        <v>1805</v>
      </c>
      <c r="J5" s="18">
        <v>1744</v>
      </c>
      <c r="K5" s="19">
        <v>1724</v>
      </c>
      <c r="L5" s="300">
        <f>'5610'!L53</f>
        <v>1631</v>
      </c>
      <c r="M5" s="335">
        <f>'5610'!M53</f>
        <v>1609</v>
      </c>
      <c r="N5" s="10">
        <f>M5-L5</f>
        <v>-22</v>
      </c>
      <c r="O5" s="14">
        <f>(M5/L5)-1</f>
        <v>-1.3488657265481319E-2</v>
      </c>
      <c r="P5" s="280"/>
    </row>
    <row r="6" spans="1:16" s="95" customFormat="1" ht="14.4" x14ac:dyDescent="0.3">
      <c r="A6" s="20" t="s">
        <v>1549</v>
      </c>
      <c r="B6" s="16"/>
      <c r="C6" s="268">
        <v>1212</v>
      </c>
      <c r="D6" s="279">
        <v>1303</v>
      </c>
      <c r="E6" s="278">
        <v>1242</v>
      </c>
      <c r="F6" s="278">
        <v>1222</v>
      </c>
      <c r="G6" s="278">
        <v>1196</v>
      </c>
      <c r="H6" s="279">
        <v>1231</v>
      </c>
      <c r="I6" s="278">
        <v>1175</v>
      </c>
      <c r="J6" s="278">
        <v>1168</v>
      </c>
      <c r="K6" s="281">
        <v>1122</v>
      </c>
      <c r="L6" s="301">
        <f>'5630'!L48</f>
        <v>1072</v>
      </c>
      <c r="M6" s="307">
        <f>'5630'!M48</f>
        <v>1057</v>
      </c>
      <c r="N6" s="10">
        <f>M6-L6</f>
        <v>-15</v>
      </c>
      <c r="O6" s="14">
        <f>(M6/L6)-1</f>
        <v>-1.3992537313432862E-2</v>
      </c>
      <c r="P6" s="280"/>
    </row>
    <row r="7" spans="1:16" s="95" customFormat="1" ht="14.4" x14ac:dyDescent="0.3">
      <c r="A7" s="21" t="s">
        <v>1550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302">
        <f>'5650'!L51</f>
        <v>1817</v>
      </c>
      <c r="M7" s="308">
        <f>'5650'!M51</f>
        <v>1855</v>
      </c>
      <c r="N7" s="10">
        <f>M7-L7</f>
        <v>38</v>
      </c>
      <c r="O7" s="14">
        <f>(M7/L7)-1</f>
        <v>2.0913593835993449E-2</v>
      </c>
      <c r="P7" s="277"/>
    </row>
    <row r="8" spans="1:16" s="95" customFormat="1" ht="15.75" customHeight="1" x14ac:dyDescent="0.3">
      <c r="A8" s="24" t="s">
        <v>1551</v>
      </c>
      <c r="B8" s="385" t="s">
        <v>35</v>
      </c>
      <c r="C8" s="268">
        <v>1120</v>
      </c>
      <c r="D8" s="279">
        <v>1151</v>
      </c>
      <c r="E8" s="278">
        <v>1104</v>
      </c>
      <c r="F8" s="278">
        <v>1085</v>
      </c>
      <c r="G8" s="279">
        <v>1096</v>
      </c>
      <c r="H8" s="278">
        <v>1065</v>
      </c>
      <c r="I8" s="278">
        <v>1012</v>
      </c>
      <c r="J8" s="388">
        <v>2485</v>
      </c>
      <c r="K8" s="398">
        <v>2485</v>
      </c>
      <c r="L8" s="390">
        <f>'5680'!L75</f>
        <v>2404</v>
      </c>
      <c r="M8" s="392">
        <f>'5680'!M75</f>
        <v>2279</v>
      </c>
      <c r="N8" s="394">
        <f>M8-L8</f>
        <v>-125</v>
      </c>
      <c r="O8" s="396">
        <f>(M8/L8)-1</f>
        <v>-5.1996672212978323E-2</v>
      </c>
      <c r="P8" s="282"/>
    </row>
    <row r="9" spans="1:16" s="95" customFormat="1" ht="14.4" x14ac:dyDescent="0.3">
      <c r="A9" s="24" t="s">
        <v>1552</v>
      </c>
      <c r="B9" s="385"/>
      <c r="C9" s="268">
        <v>1636</v>
      </c>
      <c r="D9" s="278">
        <v>1610</v>
      </c>
      <c r="E9" s="278">
        <v>1591</v>
      </c>
      <c r="F9" s="279">
        <v>1601</v>
      </c>
      <c r="G9" s="278">
        <v>1576</v>
      </c>
      <c r="H9" s="278">
        <v>1546</v>
      </c>
      <c r="I9" s="278">
        <v>1541</v>
      </c>
      <c r="J9" s="389"/>
      <c r="K9" s="399"/>
      <c r="L9" s="391"/>
      <c r="M9" s="393"/>
      <c r="N9" s="395"/>
      <c r="O9" s="397"/>
      <c r="P9" s="282"/>
    </row>
    <row r="10" spans="1:16" s="95" customFormat="1" ht="13.5" customHeight="1" x14ac:dyDescent="0.3">
      <c r="A10" s="15" t="s">
        <v>1553</v>
      </c>
      <c r="B10" s="16"/>
      <c r="C10" s="268">
        <v>2574</v>
      </c>
      <c r="D10" s="279">
        <v>2571</v>
      </c>
      <c r="E10" s="278">
        <v>2487</v>
      </c>
      <c r="F10" s="279">
        <v>2493</v>
      </c>
      <c r="G10" s="279">
        <v>2517</v>
      </c>
      <c r="H10" s="278">
        <v>2417</v>
      </c>
      <c r="I10" s="278">
        <v>2344</v>
      </c>
      <c r="J10" s="278">
        <v>2334</v>
      </c>
      <c r="K10" s="281">
        <v>2254</v>
      </c>
      <c r="L10" s="301">
        <f>'5710'!L60</f>
        <v>2158</v>
      </c>
      <c r="M10" s="322">
        <f>'5710'!M60</f>
        <v>2131</v>
      </c>
      <c r="N10" s="10">
        <f t="shared" ref="N10:N20" si="0">M10-L10</f>
        <v>-27</v>
      </c>
      <c r="O10" s="14">
        <f t="shared" ref="O10:O31" si="1">(M10/L10)-1</f>
        <v>-1.2511584800741438E-2</v>
      </c>
      <c r="P10" s="282"/>
    </row>
    <row r="11" spans="1:16" s="95" customFormat="1" ht="14.4" x14ac:dyDescent="0.3">
      <c r="A11" s="21" t="s">
        <v>1554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303">
        <f>'5950'!L77</f>
        <v>2715</v>
      </c>
      <c r="M11" s="308">
        <f>'5950'!M77</f>
        <v>2666</v>
      </c>
      <c r="N11" s="10">
        <f t="shared" si="0"/>
        <v>-49</v>
      </c>
      <c r="O11" s="14">
        <f t="shared" si="1"/>
        <v>-1.8047882136279947E-2</v>
      </c>
      <c r="P11" s="283"/>
    </row>
    <row r="12" spans="1:16" s="95" customFormat="1" ht="14.4" x14ac:dyDescent="0.3">
      <c r="A12" s="8" t="s">
        <v>1555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302">
        <f>'5960'!L72</f>
        <v>2551</v>
      </c>
      <c r="M12" s="309">
        <f>'5960'!M72</f>
        <v>2475</v>
      </c>
      <c r="N12" s="10">
        <f t="shared" si="0"/>
        <v>-76</v>
      </c>
      <c r="O12" s="14">
        <f t="shared" si="1"/>
        <v>-2.9792238337906674E-2</v>
      </c>
      <c r="P12" s="277"/>
    </row>
    <row r="13" spans="1:16" s="95" customFormat="1" ht="14.4" x14ac:dyDescent="0.3">
      <c r="A13" s="8" t="s">
        <v>1556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302">
        <f>'5970'!L61</f>
        <v>2214</v>
      </c>
      <c r="M13" s="309">
        <f>'5970'!M61</f>
        <v>2070</v>
      </c>
      <c r="N13" s="10">
        <f t="shared" si="0"/>
        <v>-144</v>
      </c>
      <c r="O13" s="14">
        <f t="shared" si="1"/>
        <v>-6.5040650406504086E-2</v>
      </c>
      <c r="P13" s="277"/>
    </row>
    <row r="14" spans="1:16" s="95" customFormat="1" ht="14.4" x14ac:dyDescent="0.3">
      <c r="A14" s="8" t="s">
        <v>1557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302">
        <f>'6000'!L73</f>
        <v>3464</v>
      </c>
      <c r="M14" s="309">
        <f>'6000'!M73</f>
        <v>3301</v>
      </c>
      <c r="N14" s="10">
        <f t="shared" si="0"/>
        <v>-163</v>
      </c>
      <c r="O14" s="14">
        <f t="shared" si="1"/>
        <v>-4.7055427251732063E-2</v>
      </c>
      <c r="P14" s="277"/>
    </row>
    <row r="15" spans="1:16" s="95" customFormat="1" ht="14.4" x14ac:dyDescent="0.3">
      <c r="A15" s="8" t="s">
        <v>1558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302">
        <f>'6220'!L51</f>
        <v>1358</v>
      </c>
      <c r="M15" s="309">
        <f>'6220'!M51</f>
        <v>1283</v>
      </c>
      <c r="N15" s="10">
        <f t="shared" si="0"/>
        <v>-75</v>
      </c>
      <c r="O15" s="14">
        <f t="shared" si="1"/>
        <v>-5.522827687776144E-2</v>
      </c>
      <c r="P15" s="277"/>
    </row>
    <row r="16" spans="1:16" s="95" customFormat="1" ht="14.4" x14ac:dyDescent="0.3">
      <c r="A16" s="21" t="s">
        <v>1559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302">
        <f>'6250'!L76</f>
        <v>2629</v>
      </c>
      <c r="M16" s="308">
        <f>'6250'!M76</f>
        <v>2543</v>
      </c>
      <c r="N16" s="10">
        <f t="shared" si="0"/>
        <v>-86</v>
      </c>
      <c r="O16" s="14">
        <f t="shared" si="1"/>
        <v>-3.2712057816660312E-2</v>
      </c>
      <c r="P16" s="277"/>
    </row>
    <row r="17" spans="1:17" s="95" customFormat="1" ht="14.4" x14ac:dyDescent="0.3">
      <c r="A17" s="8" t="s">
        <v>1560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302">
        <f>'6270'!L75</f>
        <v>2563</v>
      </c>
      <c r="M17" s="309">
        <f>'6270'!M75</f>
        <v>2462</v>
      </c>
      <c r="N17" s="10">
        <f t="shared" si="0"/>
        <v>-101</v>
      </c>
      <c r="O17" s="14">
        <f t="shared" si="1"/>
        <v>-3.9406944986344117E-2</v>
      </c>
      <c r="P17" s="277"/>
    </row>
    <row r="18" spans="1:17" s="95" customFormat="1" ht="14.4" x14ac:dyDescent="0.3">
      <c r="A18" s="8" t="s">
        <v>1561</v>
      </c>
      <c r="B18" s="9"/>
      <c r="C18" s="10">
        <f>'6420'!C69</f>
        <v>1995</v>
      </c>
      <c r="D18" s="22">
        <f>'6420'!D69</f>
        <v>1947</v>
      </c>
      <c r="E18" s="22">
        <f>'6420'!E69</f>
        <v>1900</v>
      </c>
      <c r="F18" s="22">
        <f>'6420'!F69</f>
        <v>1853</v>
      </c>
      <c r="G18" s="22">
        <f>'6420'!G69</f>
        <v>1790</v>
      </c>
      <c r="H18" s="22">
        <f>'6420'!H69</f>
        <v>1754</v>
      </c>
      <c r="I18" s="22">
        <f>'6420'!I69</f>
        <v>1698</v>
      </c>
      <c r="J18" s="25">
        <f>'6420'!J69</f>
        <v>1706</v>
      </c>
      <c r="K18" s="23">
        <v>1683</v>
      </c>
      <c r="L18" s="302">
        <f>'6420'!L69</f>
        <v>1622</v>
      </c>
      <c r="M18" s="309">
        <f>'6420'!M69</f>
        <v>1563</v>
      </c>
      <c r="N18" s="10">
        <f t="shared" si="0"/>
        <v>-59</v>
      </c>
      <c r="O18" s="14">
        <f t="shared" si="1"/>
        <v>-3.6374845869297179E-2</v>
      </c>
      <c r="P18" s="277"/>
    </row>
    <row r="19" spans="1:17" s="95" customFormat="1" ht="14.4" x14ac:dyDescent="0.3">
      <c r="A19" s="8" t="s">
        <v>1562</v>
      </c>
      <c r="B19" s="9"/>
      <c r="C19" s="10">
        <f>'6440'!C92</f>
        <v>2347</v>
      </c>
      <c r="D19" s="27">
        <f>'6440'!D92</f>
        <v>2315</v>
      </c>
      <c r="E19" s="27">
        <f>'6440'!E92</f>
        <v>2269</v>
      </c>
      <c r="F19" s="27">
        <f>'6440'!F92</f>
        <v>2201</v>
      </c>
      <c r="G19" s="27">
        <f>'6440'!G92</f>
        <v>2165</v>
      </c>
      <c r="H19" s="27">
        <f>'6440'!H92</f>
        <v>2146</v>
      </c>
      <c r="I19" s="27">
        <f>'6440'!I92</f>
        <v>2124</v>
      </c>
      <c r="J19" s="27">
        <f>'6440'!J92</f>
        <v>2097</v>
      </c>
      <c r="K19" s="28">
        <v>2053</v>
      </c>
      <c r="L19" s="304">
        <f>'6440'!L92</f>
        <v>1983</v>
      </c>
      <c r="M19" s="310">
        <f>'6440'!M92</f>
        <v>1952</v>
      </c>
      <c r="N19" s="10">
        <f t="shared" si="0"/>
        <v>-31</v>
      </c>
      <c r="O19" s="14">
        <f t="shared" si="1"/>
        <v>-1.563287947554215E-2</v>
      </c>
      <c r="P19" s="277"/>
    </row>
    <row r="20" spans="1:17" s="95" customFormat="1" ht="14.4" x14ac:dyDescent="0.3">
      <c r="A20" s="8" t="s">
        <v>1563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f>'6450'!L96</f>
        <v>1695</v>
      </c>
      <c r="M20" s="323">
        <f>'6450'!M96</f>
        <v>1691</v>
      </c>
      <c r="N20" s="10">
        <f t="shared" si="0"/>
        <v>-4</v>
      </c>
      <c r="O20" s="14">
        <f t="shared" si="1"/>
        <v>-2.3598820058997605E-3</v>
      </c>
      <c r="P20" s="277"/>
    </row>
    <row r="21" spans="1:17" s="95" customFormat="1" ht="15" thickBot="1" x14ac:dyDescent="0.35">
      <c r="A21" s="32" t="s">
        <v>1564</v>
      </c>
      <c r="B21" s="33"/>
      <c r="C21" s="284">
        <f t="shared" ref="C21:N21" si="2">SUM(C4:C20)</f>
        <v>40805</v>
      </c>
      <c r="D21" s="285">
        <f t="shared" si="2"/>
        <v>40542</v>
      </c>
      <c r="E21" s="285">
        <f t="shared" si="2"/>
        <v>39643</v>
      </c>
      <c r="F21" s="285">
        <f t="shared" si="2"/>
        <v>39274</v>
      </c>
      <c r="G21" s="285">
        <f t="shared" si="2"/>
        <v>39080</v>
      </c>
      <c r="H21" s="285">
        <f t="shared" si="2"/>
        <v>38468</v>
      </c>
      <c r="I21" s="285">
        <f t="shared" si="2"/>
        <v>37384</v>
      </c>
      <c r="J21" s="285">
        <f t="shared" si="2"/>
        <v>36814</v>
      </c>
      <c r="K21" s="285">
        <f>SUM(K4:K20)</f>
        <v>35826</v>
      </c>
      <c r="L21" s="285">
        <f>SUM(L4:L20)</f>
        <v>34405</v>
      </c>
      <c r="M21" s="311">
        <f t="shared" si="2"/>
        <v>33410</v>
      </c>
      <c r="N21" s="284">
        <f t="shared" si="2"/>
        <v>-995</v>
      </c>
      <c r="O21" s="34">
        <f t="shared" si="1"/>
        <v>-2.8920215085016743E-2</v>
      </c>
      <c r="P21" s="280"/>
    </row>
    <row r="22" spans="1:17" s="76" customFormat="1" ht="15" thickTop="1" x14ac:dyDescent="0.3">
      <c r="A22" s="37" t="s">
        <v>1565</v>
      </c>
      <c r="B22" s="36"/>
      <c r="C22" s="79">
        <v>2883</v>
      </c>
      <c r="D22" s="83">
        <v>2881</v>
      </c>
      <c r="E22" s="83">
        <v>2789</v>
      </c>
      <c r="F22" s="82">
        <v>2882</v>
      </c>
      <c r="G22" s="82">
        <v>2961</v>
      </c>
      <c r="H22" s="82">
        <v>3047</v>
      </c>
      <c r="I22" s="82">
        <v>3069</v>
      </c>
      <c r="J22" s="83">
        <v>2788</v>
      </c>
      <c r="K22" s="286">
        <v>2899</v>
      </c>
      <c r="L22" s="83">
        <f>'5790'!L93</f>
        <v>2739</v>
      </c>
      <c r="M22" s="313">
        <f>'5790'!M93</f>
        <v>2563</v>
      </c>
      <c r="N22" s="10">
        <f t="shared" ref="N22:N28" si="3">M22-L22</f>
        <v>-176</v>
      </c>
      <c r="O22" s="14">
        <f t="shared" si="1"/>
        <v>-6.4257028112449821E-2</v>
      </c>
    </row>
    <row r="23" spans="1:17" s="76" customFormat="1" ht="14.4" x14ac:dyDescent="0.3">
      <c r="A23" s="35" t="s">
        <v>1566</v>
      </c>
      <c r="B23" s="36"/>
      <c r="C23" s="79">
        <v>2865</v>
      </c>
      <c r="D23" s="83">
        <v>2820</v>
      </c>
      <c r="E23" s="83">
        <v>2754</v>
      </c>
      <c r="F23" s="83">
        <v>2715</v>
      </c>
      <c r="G23" s="83">
        <v>2667</v>
      </c>
      <c r="H23" s="83">
        <v>2665</v>
      </c>
      <c r="I23" s="82">
        <v>2708</v>
      </c>
      <c r="J23" s="83">
        <v>2689</v>
      </c>
      <c r="K23" s="287">
        <v>2549</v>
      </c>
      <c r="L23" s="83">
        <f>'5810'!L85</f>
        <v>2451</v>
      </c>
      <c r="M23" s="312">
        <f>'5810'!M85</f>
        <v>2419</v>
      </c>
      <c r="N23" s="10">
        <f t="shared" si="3"/>
        <v>-32</v>
      </c>
      <c r="O23" s="14">
        <f t="shared" si="1"/>
        <v>-1.3055895552835595E-2</v>
      </c>
    </row>
    <row r="24" spans="1:17" s="76" customFormat="1" ht="14.4" x14ac:dyDescent="0.3">
      <c r="A24" s="35" t="s">
        <v>1567</v>
      </c>
      <c r="B24" s="36"/>
      <c r="C24" s="79">
        <v>2545</v>
      </c>
      <c r="D24" s="82">
        <v>2611</v>
      </c>
      <c r="E24" s="83">
        <v>2539</v>
      </c>
      <c r="F24" s="83">
        <v>2494</v>
      </c>
      <c r="G24" s="82">
        <v>2574</v>
      </c>
      <c r="H24" s="82">
        <v>2575</v>
      </c>
      <c r="I24" s="83">
        <v>2470</v>
      </c>
      <c r="J24" s="83">
        <v>2523</v>
      </c>
      <c r="K24" s="287">
        <v>2471</v>
      </c>
      <c r="L24" s="83">
        <f>'5840'!L76</f>
        <v>2378</v>
      </c>
      <c r="M24" s="312">
        <f>'5840'!M76</f>
        <v>2355</v>
      </c>
      <c r="N24" s="10">
        <f t="shared" si="3"/>
        <v>-23</v>
      </c>
      <c r="O24" s="14">
        <f t="shared" si="1"/>
        <v>-9.671993271656909E-3</v>
      </c>
    </row>
    <row r="25" spans="1:17" s="76" customFormat="1" ht="14.4" x14ac:dyDescent="0.3">
      <c r="A25" s="35" t="s">
        <v>1568</v>
      </c>
      <c r="B25" s="36"/>
      <c r="C25" s="79">
        <v>2767</v>
      </c>
      <c r="D25" s="83">
        <v>2703</v>
      </c>
      <c r="E25" s="83">
        <v>2665</v>
      </c>
      <c r="F25" s="83">
        <v>2648</v>
      </c>
      <c r="G25" s="82">
        <v>2649</v>
      </c>
      <c r="H25" s="83">
        <v>2594</v>
      </c>
      <c r="I25" s="83">
        <v>2511</v>
      </c>
      <c r="J25" s="83">
        <v>2456</v>
      </c>
      <c r="K25" s="288">
        <v>2368</v>
      </c>
      <c r="L25" s="83">
        <f>'5870'!L81</f>
        <v>2179</v>
      </c>
      <c r="M25" s="312">
        <f>'5870'!M81</f>
        <v>2198</v>
      </c>
      <c r="N25" s="10">
        <f t="shared" si="3"/>
        <v>19</v>
      </c>
      <c r="O25" s="14">
        <f t="shared" si="1"/>
        <v>8.7195961450206028E-3</v>
      </c>
      <c r="Q25" s="76">
        <v>2198</v>
      </c>
    </row>
    <row r="26" spans="1:17" s="76" customFormat="1" ht="14.4" x14ac:dyDescent="0.3">
      <c r="A26" s="384" t="s">
        <v>1586</v>
      </c>
      <c r="B26" s="36"/>
      <c r="C26" s="79">
        <v>2825</v>
      </c>
      <c r="D26" s="83">
        <v>2672</v>
      </c>
      <c r="E26" s="83">
        <v>2574</v>
      </c>
      <c r="F26" s="83">
        <v>2560</v>
      </c>
      <c r="G26" s="82">
        <v>2635</v>
      </c>
      <c r="H26" s="83">
        <v>2564</v>
      </c>
      <c r="I26" s="83">
        <v>2544</v>
      </c>
      <c r="J26" s="83">
        <v>2386</v>
      </c>
      <c r="K26" s="289">
        <v>2532</v>
      </c>
      <c r="L26" s="83">
        <f>'5890'!L82</f>
        <v>2476</v>
      </c>
      <c r="M26" s="312">
        <f>'5890'!M82</f>
        <v>2492</v>
      </c>
      <c r="N26" s="10">
        <f t="shared" si="3"/>
        <v>16</v>
      </c>
      <c r="O26" s="14">
        <f t="shared" si="1"/>
        <v>6.4620355411955099E-3</v>
      </c>
      <c r="Q26" s="76">
        <v>2492</v>
      </c>
    </row>
    <row r="27" spans="1:17" s="76" customFormat="1" ht="14.4" x14ac:dyDescent="0.3">
      <c r="A27" s="37" t="s">
        <v>1569</v>
      </c>
      <c r="B27" s="36"/>
      <c r="C27" s="79">
        <v>2324</v>
      </c>
      <c r="D27" s="83">
        <v>2323</v>
      </c>
      <c r="E27" s="83">
        <v>2301</v>
      </c>
      <c r="F27" s="83">
        <v>2276</v>
      </c>
      <c r="G27" s="82">
        <v>2279</v>
      </c>
      <c r="H27" s="82">
        <v>2287</v>
      </c>
      <c r="I27" s="83">
        <v>2233</v>
      </c>
      <c r="J27" s="83">
        <v>2231</v>
      </c>
      <c r="K27" s="287">
        <v>2204</v>
      </c>
      <c r="L27" s="83">
        <f>'5910'!L53</f>
        <v>2137</v>
      </c>
      <c r="M27" s="313">
        <f>'5910'!M53</f>
        <v>2111</v>
      </c>
      <c r="N27" s="10">
        <f t="shared" si="3"/>
        <v>-26</v>
      </c>
      <c r="O27" s="14">
        <f t="shared" si="1"/>
        <v>-1.216658867571363E-2</v>
      </c>
    </row>
    <row r="28" spans="1:17" s="76" customFormat="1" ht="14.4" x14ac:dyDescent="0.3">
      <c r="A28" s="35" t="s">
        <v>1570</v>
      </c>
      <c r="B28" s="36"/>
      <c r="C28" s="79">
        <v>1920</v>
      </c>
      <c r="D28" s="290">
        <v>1859</v>
      </c>
      <c r="E28" s="290">
        <v>1851</v>
      </c>
      <c r="F28" s="291">
        <v>1856</v>
      </c>
      <c r="G28" s="291">
        <v>1872</v>
      </c>
      <c r="H28" s="290">
        <v>1858</v>
      </c>
      <c r="I28" s="291">
        <v>1886</v>
      </c>
      <c r="J28" s="290">
        <v>1870</v>
      </c>
      <c r="K28" s="292">
        <v>1813</v>
      </c>
      <c r="L28" s="290">
        <f>'5930'!L70</f>
        <v>1752</v>
      </c>
      <c r="M28" s="314">
        <f>'5930'!M70</f>
        <v>1727</v>
      </c>
      <c r="N28" s="10">
        <f t="shared" si="3"/>
        <v>-25</v>
      </c>
      <c r="O28" s="14">
        <f t="shared" si="1"/>
        <v>-1.4269406392694028E-2</v>
      </c>
    </row>
    <row r="29" spans="1:17" s="76" customFormat="1" ht="19.5" customHeight="1" thickBot="1" x14ac:dyDescent="0.35">
      <c r="A29" s="38" t="s">
        <v>1571</v>
      </c>
      <c r="B29" s="39"/>
      <c r="C29" s="293">
        <f>SUM(C22:C28)</f>
        <v>18129</v>
      </c>
      <c r="D29" s="294">
        <f>SUM(D22:D28)</f>
        <v>17869</v>
      </c>
      <c r="E29" s="294">
        <f>SUM(E22:E28)</f>
        <v>17473</v>
      </c>
      <c r="F29" s="294">
        <f>SUM(F22:F28)</f>
        <v>17431</v>
      </c>
      <c r="G29" s="294">
        <f>SUM(G22:G28)</f>
        <v>17637</v>
      </c>
      <c r="H29" s="294">
        <f t="shared" ref="H29:N29" si="4">SUM(H22:H28)</f>
        <v>17590</v>
      </c>
      <c r="I29" s="294">
        <f t="shared" si="4"/>
        <v>17421</v>
      </c>
      <c r="J29" s="294">
        <f t="shared" si="4"/>
        <v>16943</v>
      </c>
      <c r="K29" s="294">
        <f t="shared" si="4"/>
        <v>16836</v>
      </c>
      <c r="L29" s="294">
        <f t="shared" si="4"/>
        <v>16112</v>
      </c>
      <c r="M29" s="315">
        <f t="shared" si="4"/>
        <v>15865</v>
      </c>
      <c r="N29" s="293">
        <f t="shared" si="4"/>
        <v>-247</v>
      </c>
      <c r="O29" s="34">
        <f t="shared" si="1"/>
        <v>-1.5330188679245293E-2</v>
      </c>
    </row>
    <row r="30" spans="1:17" s="261" customFormat="1" ht="19.5" customHeight="1" thickTop="1" x14ac:dyDescent="0.3">
      <c r="A30" s="36"/>
      <c r="B30" s="3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4"/>
    </row>
    <row r="31" spans="1:17" s="95" customFormat="1" ht="15" thickBot="1" x14ac:dyDescent="0.35">
      <c r="A31" s="40" t="s">
        <v>36</v>
      </c>
      <c r="B31" s="75"/>
      <c r="C31" s="295">
        <f>SUM(C21+C29)</f>
        <v>58934</v>
      </c>
      <c r="D31" s="296">
        <f>SUM(D21+D29)</f>
        <v>58411</v>
      </c>
      <c r="E31" s="296">
        <f>SUM(E21+E29)</f>
        <v>57116</v>
      </c>
      <c r="F31" s="296">
        <f>SUM(F21+F29)</f>
        <v>56705</v>
      </c>
      <c r="G31" s="296">
        <f>SUM(G21+G29)</f>
        <v>56717</v>
      </c>
      <c r="H31" s="296">
        <f t="shared" ref="H31:M31" si="5">SUM(H21+H29)</f>
        <v>56058</v>
      </c>
      <c r="I31" s="296">
        <f t="shared" si="5"/>
        <v>54805</v>
      </c>
      <c r="J31" s="296">
        <f t="shared" si="5"/>
        <v>53757</v>
      </c>
      <c r="K31" s="296">
        <f t="shared" si="5"/>
        <v>52662</v>
      </c>
      <c r="L31" s="296">
        <f t="shared" si="5"/>
        <v>50517</v>
      </c>
      <c r="M31" s="316">
        <f t="shared" si="5"/>
        <v>49275</v>
      </c>
      <c r="N31" s="297">
        <f>+N29+N21</f>
        <v>-1242</v>
      </c>
      <c r="O31" s="14">
        <f t="shared" si="1"/>
        <v>-2.4585783003741368E-2</v>
      </c>
    </row>
    <row r="32" spans="1:17" s="95" customFormat="1" ht="14.4" x14ac:dyDescent="0.3">
      <c r="A32" s="40"/>
      <c r="B32" s="7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6"/>
    </row>
    <row r="33" spans="1:16" s="95" customFormat="1" ht="14.4" x14ac:dyDescent="0.3">
      <c r="A33" s="104" t="s">
        <v>47</v>
      </c>
      <c r="B33" s="244"/>
      <c r="C33" s="79"/>
      <c r="D33" s="80">
        <f t="shared" ref="D33:M33" si="6">D31-C31</f>
        <v>-523</v>
      </c>
      <c r="E33" s="80">
        <f t="shared" si="6"/>
        <v>-1295</v>
      </c>
      <c r="F33" s="80">
        <f t="shared" si="6"/>
        <v>-411</v>
      </c>
      <c r="G33" s="80">
        <f t="shared" si="6"/>
        <v>12</v>
      </c>
      <c r="H33" s="80">
        <f t="shared" si="6"/>
        <v>-659</v>
      </c>
      <c r="I33" s="80">
        <f t="shared" si="6"/>
        <v>-1253</v>
      </c>
      <c r="J33" s="80">
        <f t="shared" si="6"/>
        <v>-1048</v>
      </c>
      <c r="K33" s="80">
        <f t="shared" si="6"/>
        <v>-1095</v>
      </c>
      <c r="L33" s="80">
        <f t="shared" si="6"/>
        <v>-2145</v>
      </c>
      <c r="M33" s="80">
        <f t="shared" si="6"/>
        <v>-1242</v>
      </c>
      <c r="N33" s="80"/>
      <c r="O33" s="76"/>
    </row>
    <row r="34" spans="1:16" s="95" customFormat="1" ht="14.4" x14ac:dyDescent="0.3">
      <c r="A34" s="244" t="s">
        <v>48</v>
      </c>
      <c r="B34" s="244"/>
      <c r="C34" s="298"/>
      <c r="D34" s="299">
        <f>+D33/C31</f>
        <v>-8.8743340007465983E-3</v>
      </c>
      <c r="E34" s="299">
        <f t="shared" ref="E34:M34" si="7">+E33/D31</f>
        <v>-2.217048158737224E-2</v>
      </c>
      <c r="F34" s="299">
        <f t="shared" si="7"/>
        <v>-7.195882064570348E-3</v>
      </c>
      <c r="G34" s="299">
        <f t="shared" si="7"/>
        <v>2.1162155012785467E-4</v>
      </c>
      <c r="H34" s="299">
        <f t="shared" si="7"/>
        <v>-1.1619091277747413E-2</v>
      </c>
      <c r="I34" s="299">
        <f t="shared" si="7"/>
        <v>-2.2351849869777729E-2</v>
      </c>
      <c r="J34" s="299">
        <f t="shared" si="7"/>
        <v>-1.9122342851929569E-2</v>
      </c>
      <c r="K34" s="299">
        <f t="shared" si="7"/>
        <v>-2.0369440258943022E-2</v>
      </c>
      <c r="L34" s="299">
        <f t="shared" si="7"/>
        <v>-4.0731457217728154E-2</v>
      </c>
      <c r="M34" s="299">
        <f t="shared" si="7"/>
        <v>-2.4585783003741316E-2</v>
      </c>
      <c r="N34" s="92"/>
    </row>
    <row r="35" spans="1:16" x14ac:dyDescent="0.3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6" s="76" customFormat="1" ht="14.4" x14ac:dyDescent="0.3">
      <c r="A36" s="42" t="s">
        <v>61</v>
      </c>
      <c r="K36" s="347"/>
      <c r="L36" s="347" t="s">
        <v>29</v>
      </c>
      <c r="M36" s="377">
        <f>+'[1]District Growth'!$G$1527-M31</f>
        <v>0</v>
      </c>
      <c r="N36" s="348"/>
      <c r="O36" s="261"/>
      <c r="P36" s="43"/>
    </row>
    <row r="37" spans="1:16" s="95" customFormat="1" ht="14.4" x14ac:dyDescent="0.3">
      <c r="A37" s="44" t="s">
        <v>62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6" x14ac:dyDescent="0.3">
      <c r="A38" s="45" t="s">
        <v>63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6" x14ac:dyDescent="0.3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/>
    </row>
    <row r="40" spans="1:16" x14ac:dyDescent="0.3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</sheetData>
  <mergeCells count="10">
    <mergeCell ref="B8:B9"/>
    <mergeCell ref="N2:O2"/>
    <mergeCell ref="A3:B3"/>
    <mergeCell ref="J8:J9"/>
    <mergeCell ref="L8:L9"/>
    <mergeCell ref="M8:M9"/>
    <mergeCell ref="N8:N9"/>
    <mergeCell ref="O8:O9"/>
    <mergeCell ref="K8:K9"/>
    <mergeCell ref="C2:L2"/>
  </mergeCells>
  <phoneticPr fontId="30" type="noConversion"/>
  <conditionalFormatting sqref="A4:A7 A10:A20 A22:A28">
    <cfRule type="expression" dxfId="155" priority="12">
      <formula>$N4&lt;0</formula>
    </cfRule>
  </conditionalFormatting>
  <conditionalFormatting sqref="A4:A7 A10:A20 A22:A28">
    <cfRule type="expression" dxfId="154" priority="11">
      <formula>$N4=0</formula>
    </cfRule>
  </conditionalFormatting>
  <conditionalFormatting sqref="A4:A7 A10:A20 A22:A28">
    <cfRule type="expression" dxfId="153" priority="10">
      <formula>$N4&gt;0</formula>
    </cfRule>
  </conditionalFormatting>
  <conditionalFormatting sqref="B8:B9">
    <cfRule type="expression" dxfId="152" priority="4">
      <formula>N8&lt;0</formula>
    </cfRule>
    <cfRule type="expression" dxfId="151" priority="5">
      <formula>N8=0</formula>
    </cfRule>
    <cfRule type="expression" dxfId="150" priority="6">
      <formula>N8&gt;0</formula>
    </cfRule>
  </conditionalFormatting>
  <conditionalFormatting sqref="M31">
    <cfRule type="expression" dxfId="149" priority="1">
      <formula>N31&lt;0</formula>
    </cfRule>
    <cfRule type="expression" dxfId="148" priority="2">
      <formula>N31=0</formula>
    </cfRule>
    <cfRule type="expression" dxfId="147" priority="3">
      <formula>N31&gt;0</formula>
    </cfRule>
  </conditionalFormatting>
  <conditionalFormatting sqref="M4:M20 M22:M28">
    <cfRule type="expression" dxfId="146" priority="7">
      <formula>$N4&gt;0</formula>
    </cfRule>
    <cfRule type="expression" dxfId="145" priority="8">
      <formula>$N4=0</formula>
    </cfRule>
    <cfRule type="expression" dxfId="144" priority="9">
      <formula>$N4&lt;0</formula>
    </cfRule>
  </conditionalFormatting>
  <printOptions gridLines="1"/>
  <pageMargins left="0.38" right="0.7" top="0.74" bottom="0.68" header="0.59" footer="0.3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292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C3" sqref="C3"/>
    </sheetView>
  </sheetViews>
  <sheetFormatPr defaultColWidth="9" defaultRowHeight="13.8" x14ac:dyDescent="0.3"/>
  <cols>
    <col min="1" max="1" width="8.1796875" style="67" customWidth="1"/>
    <col min="2" max="2" width="31.1796875" style="186" customWidth="1"/>
    <col min="3" max="5" width="10" style="2" customWidth="1"/>
    <col min="6" max="6" width="9.1796875" style="2" customWidth="1"/>
    <col min="7" max="9" width="9.81640625" style="2" customWidth="1"/>
    <col min="10" max="10" width="9.453125" style="2" customWidth="1"/>
    <col min="11" max="11" width="10.1796875" style="2" customWidth="1"/>
    <col min="12" max="12" width="11.1796875" style="2" customWidth="1"/>
    <col min="13" max="13" width="12.1796875" style="2" customWidth="1"/>
    <col min="14" max="14" width="8.453125" style="2" customWidth="1"/>
    <col min="15" max="15" width="8.453125" style="41" customWidth="1"/>
    <col min="16" max="16" width="26.453125" style="69" customWidth="1"/>
    <col min="17" max="17" width="10.453125" style="2" customWidth="1"/>
    <col min="18" max="16384" width="9" style="2"/>
  </cols>
  <sheetData>
    <row r="1" spans="1:16" s="75" customFormat="1" ht="15.6" x14ac:dyDescent="0.3">
      <c r="A1" s="74"/>
      <c r="B1" s="161" t="s">
        <v>990</v>
      </c>
      <c r="C1" s="162"/>
      <c r="D1" s="162"/>
      <c r="E1" s="162"/>
      <c r="F1" s="162"/>
      <c r="G1" s="162"/>
      <c r="H1" s="163"/>
      <c r="I1" s="163"/>
      <c r="J1" s="76"/>
      <c r="K1" s="76"/>
      <c r="L1" s="211"/>
      <c r="M1" s="333" t="str">
        <f>+'Comparison by District'!$M$2</f>
        <v>YTD</v>
      </c>
      <c r="N1" s="404" t="s">
        <v>53</v>
      </c>
      <c r="O1" s="404"/>
    </row>
    <row r="2" spans="1:16" s="77" customFormat="1" ht="39" customHeight="1" x14ac:dyDescent="0.25">
      <c r="A2" s="48" t="s">
        <v>1495</v>
      </c>
      <c r="B2" s="166" t="s">
        <v>1468</v>
      </c>
      <c r="C2" s="212" t="s">
        <v>1461</v>
      </c>
      <c r="D2" s="212" t="s">
        <v>1462</v>
      </c>
      <c r="E2" s="212" t="s">
        <v>1463</v>
      </c>
      <c r="F2" s="212" t="s">
        <v>1464</v>
      </c>
      <c r="G2" s="212" t="s">
        <v>1465</v>
      </c>
      <c r="H2" s="212" t="s">
        <v>1466</v>
      </c>
      <c r="I2" s="212" t="s">
        <v>1467</v>
      </c>
      <c r="J2" s="212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6" s="75" customFormat="1" ht="14.4" x14ac:dyDescent="0.3">
      <c r="A3" s="51">
        <v>79591</v>
      </c>
      <c r="B3" s="169" t="s">
        <v>1000</v>
      </c>
      <c r="C3" s="80">
        <v>6</v>
      </c>
      <c r="D3" s="80">
        <v>10</v>
      </c>
      <c r="E3" s="80">
        <v>14</v>
      </c>
      <c r="F3" s="80">
        <v>8</v>
      </c>
      <c r="G3" s="80">
        <v>2</v>
      </c>
      <c r="H3" s="80">
        <v>5</v>
      </c>
      <c r="I3" s="80">
        <v>8</v>
      </c>
      <c r="J3" s="56">
        <v>8</v>
      </c>
      <c r="K3" s="80">
        <v>13</v>
      </c>
      <c r="L3" s="79">
        <v>13</v>
      </c>
      <c r="M3" s="79">
        <f>VLOOKUP($A3,'[1]District Growth'!$A$3:$K$1530,6,FALSE)</f>
        <v>21</v>
      </c>
      <c r="N3" s="80">
        <f t="shared" ref="N3:N34" si="0">M3-L3</f>
        <v>8</v>
      </c>
      <c r="O3" s="168">
        <f t="shared" ref="O3:O34" si="1">(M3/L3)-1</f>
        <v>0.61538461538461542</v>
      </c>
    </row>
    <row r="4" spans="1:16" s="75" customFormat="1" ht="14.4" x14ac:dyDescent="0.3">
      <c r="A4" s="51">
        <v>1922</v>
      </c>
      <c r="B4" s="169" t="s">
        <v>994</v>
      </c>
      <c r="C4" s="80">
        <v>41</v>
      </c>
      <c r="D4" s="80">
        <v>36</v>
      </c>
      <c r="E4" s="80">
        <v>35</v>
      </c>
      <c r="F4" s="80">
        <v>35</v>
      </c>
      <c r="G4" s="80">
        <v>30</v>
      </c>
      <c r="H4" s="80">
        <v>32</v>
      </c>
      <c r="I4" s="80">
        <v>34</v>
      </c>
      <c r="J4" s="56">
        <v>31</v>
      </c>
      <c r="K4" s="80">
        <v>34</v>
      </c>
      <c r="L4" s="79">
        <v>32</v>
      </c>
      <c r="M4" s="79">
        <f>VLOOKUP($A4,'[1]District Growth'!$A$3:$K$1530,6,FALSE)</f>
        <v>50</v>
      </c>
      <c r="N4" s="80">
        <f t="shared" si="0"/>
        <v>18</v>
      </c>
      <c r="O4" s="168">
        <f t="shared" si="1"/>
        <v>0.5625</v>
      </c>
      <c r="P4" s="346" t="s">
        <v>67</v>
      </c>
    </row>
    <row r="5" spans="1:16" s="75" customFormat="1" ht="14.4" x14ac:dyDescent="0.3">
      <c r="A5" s="51">
        <v>1924</v>
      </c>
      <c r="B5" s="169" t="s">
        <v>1513</v>
      </c>
      <c r="C5" s="80">
        <v>43</v>
      </c>
      <c r="D5" s="80">
        <v>45</v>
      </c>
      <c r="E5" s="80">
        <v>49</v>
      </c>
      <c r="F5" s="80">
        <v>43</v>
      </c>
      <c r="G5" s="80">
        <v>38</v>
      </c>
      <c r="H5" s="80">
        <v>42</v>
      </c>
      <c r="I5" s="80">
        <v>42</v>
      </c>
      <c r="J5" s="56">
        <v>42</v>
      </c>
      <c r="K5" s="80">
        <v>42</v>
      </c>
      <c r="L5" s="79">
        <v>44</v>
      </c>
      <c r="M5" s="79">
        <f>VLOOKUP($A5,'[1]District Growth'!$A$3:$K$1530,6,FALSE)</f>
        <v>61</v>
      </c>
      <c r="N5" s="80">
        <f t="shared" si="0"/>
        <v>17</v>
      </c>
      <c r="O5" s="168">
        <f t="shared" si="1"/>
        <v>0.38636363636363646</v>
      </c>
      <c r="P5" s="346" t="s">
        <v>66</v>
      </c>
    </row>
    <row r="6" spans="1:16" s="75" customFormat="1" ht="14.4" x14ac:dyDescent="0.3">
      <c r="A6" s="51">
        <v>1891</v>
      </c>
      <c r="B6" s="373" t="s">
        <v>997</v>
      </c>
      <c r="C6" s="80">
        <v>34</v>
      </c>
      <c r="D6" s="80">
        <v>30</v>
      </c>
      <c r="E6" s="80">
        <v>23</v>
      </c>
      <c r="F6" s="80">
        <v>22</v>
      </c>
      <c r="G6" s="80">
        <v>22</v>
      </c>
      <c r="H6" s="80">
        <v>20</v>
      </c>
      <c r="I6" s="80">
        <v>21</v>
      </c>
      <c r="J6" s="56">
        <v>23</v>
      </c>
      <c r="K6" s="80">
        <v>21</v>
      </c>
      <c r="L6" s="79">
        <v>22</v>
      </c>
      <c r="M6" s="79">
        <f>VLOOKUP($A6,'[1]District Growth'!$A$3:$K$1530,6,FALSE)</f>
        <v>28</v>
      </c>
      <c r="N6" s="80">
        <f t="shared" si="0"/>
        <v>6</v>
      </c>
      <c r="O6" s="168">
        <f t="shared" si="1"/>
        <v>0.27272727272727271</v>
      </c>
    </row>
    <row r="7" spans="1:16" s="75" customFormat="1" ht="14.4" x14ac:dyDescent="0.3">
      <c r="A7" s="363">
        <v>1907</v>
      </c>
      <c r="B7" s="171" t="s">
        <v>1019</v>
      </c>
      <c r="C7" s="80">
        <v>28</v>
      </c>
      <c r="D7" s="80">
        <v>20</v>
      </c>
      <c r="E7" s="80">
        <v>25</v>
      </c>
      <c r="F7" s="80">
        <v>25</v>
      </c>
      <c r="G7" s="80">
        <v>22</v>
      </c>
      <c r="H7" s="80">
        <v>20</v>
      </c>
      <c r="I7" s="80">
        <v>17</v>
      </c>
      <c r="J7" s="56">
        <v>18</v>
      </c>
      <c r="K7" s="80">
        <v>19</v>
      </c>
      <c r="L7" s="79">
        <v>20</v>
      </c>
      <c r="M7" s="79">
        <f>VLOOKUP($A7,'[1]District Growth'!$A$3:$K$1530,6,FALSE)</f>
        <v>24</v>
      </c>
      <c r="N7" s="80">
        <f t="shared" si="0"/>
        <v>4</v>
      </c>
      <c r="O7" s="168">
        <f t="shared" si="1"/>
        <v>0.19999999999999996</v>
      </c>
    </row>
    <row r="8" spans="1:16" s="75" customFormat="1" ht="14.4" x14ac:dyDescent="0.3">
      <c r="A8" s="51">
        <v>1925</v>
      </c>
      <c r="B8" s="169" t="s">
        <v>991</v>
      </c>
      <c r="C8" s="80">
        <v>13</v>
      </c>
      <c r="D8" s="80">
        <v>9</v>
      </c>
      <c r="E8" s="80">
        <v>8</v>
      </c>
      <c r="F8" s="80">
        <v>10</v>
      </c>
      <c r="G8" s="80">
        <v>11</v>
      </c>
      <c r="H8" s="80">
        <v>12</v>
      </c>
      <c r="I8" s="80">
        <v>13</v>
      </c>
      <c r="J8" s="56">
        <v>15</v>
      </c>
      <c r="K8" s="80">
        <v>19</v>
      </c>
      <c r="L8" s="79">
        <v>23</v>
      </c>
      <c r="M8" s="79">
        <f>VLOOKUP($A8,'[1]District Growth'!$A$3:$K$1530,6,FALSE)</f>
        <v>27</v>
      </c>
      <c r="N8" s="80">
        <f t="shared" si="0"/>
        <v>4</v>
      </c>
      <c r="O8" s="168">
        <f t="shared" si="1"/>
        <v>0.17391304347826098</v>
      </c>
    </row>
    <row r="9" spans="1:16" s="75" customFormat="1" ht="14.4" x14ac:dyDescent="0.3">
      <c r="A9" s="370">
        <v>1903</v>
      </c>
      <c r="B9" s="171" t="s">
        <v>1018</v>
      </c>
      <c r="C9" s="80">
        <v>19</v>
      </c>
      <c r="D9" s="80">
        <v>24</v>
      </c>
      <c r="E9" s="80">
        <v>23</v>
      </c>
      <c r="F9" s="80">
        <v>25</v>
      </c>
      <c r="G9" s="80">
        <v>47</v>
      </c>
      <c r="H9" s="80">
        <v>33</v>
      </c>
      <c r="I9" s="80">
        <v>30</v>
      </c>
      <c r="J9" s="56">
        <v>34</v>
      </c>
      <c r="K9" s="80">
        <v>19</v>
      </c>
      <c r="L9" s="79">
        <v>20</v>
      </c>
      <c r="M9" s="79">
        <f>VLOOKUP($A9,'[1]District Growth'!$A$3:$K$1530,6,FALSE)</f>
        <v>23</v>
      </c>
      <c r="N9" s="80">
        <f t="shared" si="0"/>
        <v>3</v>
      </c>
      <c r="O9" s="168">
        <f t="shared" si="1"/>
        <v>0.14999999999999991</v>
      </c>
    </row>
    <row r="10" spans="1:16" s="75" customFormat="1" ht="14.4" x14ac:dyDescent="0.3">
      <c r="A10" s="51">
        <v>28028</v>
      </c>
      <c r="B10" s="171" t="s">
        <v>1037</v>
      </c>
      <c r="C10" s="79">
        <v>26</v>
      </c>
      <c r="D10" s="79">
        <v>27</v>
      </c>
      <c r="E10" s="79">
        <v>27</v>
      </c>
      <c r="F10" s="79">
        <v>23</v>
      </c>
      <c r="G10" s="79">
        <v>26</v>
      </c>
      <c r="H10" s="79">
        <v>26</v>
      </c>
      <c r="I10" s="79">
        <v>28</v>
      </c>
      <c r="J10" s="56">
        <v>28</v>
      </c>
      <c r="K10" s="79">
        <v>26</v>
      </c>
      <c r="L10" s="79">
        <v>21</v>
      </c>
      <c r="M10" s="79">
        <f>VLOOKUP($A10,'[1]District Growth'!$A$3:$K$1530,6,FALSE)</f>
        <v>24</v>
      </c>
      <c r="N10" s="79">
        <f t="shared" si="0"/>
        <v>3</v>
      </c>
      <c r="O10" s="213">
        <f t="shared" si="1"/>
        <v>0.14285714285714279</v>
      </c>
    </row>
    <row r="11" spans="1:16" s="75" customFormat="1" ht="14.4" x14ac:dyDescent="0.3">
      <c r="A11" s="51">
        <v>1906</v>
      </c>
      <c r="B11" s="373" t="s">
        <v>1012</v>
      </c>
      <c r="C11" s="80">
        <v>33</v>
      </c>
      <c r="D11" s="80">
        <v>35</v>
      </c>
      <c r="E11" s="80">
        <v>38</v>
      </c>
      <c r="F11" s="80">
        <v>36</v>
      </c>
      <c r="G11" s="80">
        <v>40</v>
      </c>
      <c r="H11" s="80">
        <v>39</v>
      </c>
      <c r="I11" s="80">
        <v>37</v>
      </c>
      <c r="J11" s="56">
        <v>34</v>
      </c>
      <c r="K11" s="80">
        <v>30</v>
      </c>
      <c r="L11" s="79">
        <v>26</v>
      </c>
      <c r="M11" s="79">
        <f>VLOOKUP($A11,'[1]District Growth'!$A$3:$K$1530,6,FALSE)</f>
        <v>29</v>
      </c>
      <c r="N11" s="80">
        <f t="shared" si="0"/>
        <v>3</v>
      </c>
      <c r="O11" s="168">
        <f t="shared" si="1"/>
        <v>0.11538461538461542</v>
      </c>
    </row>
    <row r="12" spans="1:16" s="75" customFormat="1" ht="14.4" x14ac:dyDescent="0.3">
      <c r="A12" s="51">
        <v>60844</v>
      </c>
      <c r="B12" s="174" t="s">
        <v>1006</v>
      </c>
      <c r="C12" s="80">
        <v>55</v>
      </c>
      <c r="D12" s="80">
        <v>55</v>
      </c>
      <c r="E12" s="80">
        <v>58</v>
      </c>
      <c r="F12" s="80">
        <v>54</v>
      </c>
      <c r="G12" s="80">
        <v>45</v>
      </c>
      <c r="H12" s="80">
        <v>37</v>
      </c>
      <c r="I12" s="80">
        <v>40</v>
      </c>
      <c r="J12" s="56">
        <v>38</v>
      </c>
      <c r="K12" s="80">
        <v>42</v>
      </c>
      <c r="L12" s="79">
        <v>35</v>
      </c>
      <c r="M12" s="79">
        <f>VLOOKUP($A12,'[1]District Growth'!$A$3:$K$1530,6,FALSE)</f>
        <v>39</v>
      </c>
      <c r="N12" s="80">
        <f t="shared" si="0"/>
        <v>4</v>
      </c>
      <c r="O12" s="168">
        <f t="shared" si="1"/>
        <v>0.11428571428571432</v>
      </c>
    </row>
    <row r="13" spans="1:16" s="75" customFormat="1" ht="14.4" x14ac:dyDescent="0.3">
      <c r="A13" s="51">
        <v>23834</v>
      </c>
      <c r="B13" s="170" t="s">
        <v>1023</v>
      </c>
      <c r="C13" s="80">
        <v>25</v>
      </c>
      <c r="D13" s="80">
        <v>27</v>
      </c>
      <c r="E13" s="80">
        <v>26</v>
      </c>
      <c r="F13" s="80">
        <v>29</v>
      </c>
      <c r="G13" s="80">
        <v>28</v>
      </c>
      <c r="H13" s="80">
        <v>31</v>
      </c>
      <c r="I13" s="80">
        <v>24</v>
      </c>
      <c r="J13" s="56">
        <v>24</v>
      </c>
      <c r="K13" s="80">
        <v>29</v>
      </c>
      <c r="L13" s="79">
        <v>27</v>
      </c>
      <c r="M13" s="79">
        <f>VLOOKUP($A13,'[1]District Growth'!$A$3:$K$1530,6,FALSE)</f>
        <v>30</v>
      </c>
      <c r="N13" s="80">
        <f t="shared" si="0"/>
        <v>3</v>
      </c>
      <c r="O13" s="168">
        <f t="shared" si="1"/>
        <v>0.11111111111111116</v>
      </c>
    </row>
    <row r="14" spans="1:16" s="75" customFormat="1" ht="14.4" x14ac:dyDescent="0.3">
      <c r="A14" s="51">
        <v>87032</v>
      </c>
      <c r="B14" s="171" t="s">
        <v>1029</v>
      </c>
      <c r="C14" s="79"/>
      <c r="D14" s="79"/>
      <c r="E14" s="79"/>
      <c r="F14" s="79"/>
      <c r="G14" s="79"/>
      <c r="H14" s="79">
        <v>15</v>
      </c>
      <c r="I14" s="79">
        <v>12</v>
      </c>
      <c r="J14" s="56">
        <v>11</v>
      </c>
      <c r="K14" s="79">
        <v>10</v>
      </c>
      <c r="L14" s="79">
        <v>9</v>
      </c>
      <c r="M14" s="79">
        <f>VLOOKUP($A14,'[1]District Growth'!$A$3:$K$1530,6,FALSE)</f>
        <v>10</v>
      </c>
      <c r="N14" s="79">
        <f t="shared" si="0"/>
        <v>1</v>
      </c>
      <c r="O14" s="213">
        <f t="shared" si="1"/>
        <v>0.11111111111111116</v>
      </c>
    </row>
    <row r="15" spans="1:16" s="75" customFormat="1" ht="14.4" x14ac:dyDescent="0.3">
      <c r="A15" s="51">
        <v>28470</v>
      </c>
      <c r="B15" s="170" t="s">
        <v>993</v>
      </c>
      <c r="C15" s="80">
        <v>13</v>
      </c>
      <c r="D15" s="80">
        <v>14</v>
      </c>
      <c r="E15" s="80">
        <v>15</v>
      </c>
      <c r="F15" s="80">
        <v>14</v>
      </c>
      <c r="G15" s="80">
        <v>13</v>
      </c>
      <c r="H15" s="80">
        <v>14</v>
      </c>
      <c r="I15" s="80">
        <v>11</v>
      </c>
      <c r="J15" s="56">
        <v>10</v>
      </c>
      <c r="K15" s="80">
        <v>10</v>
      </c>
      <c r="L15" s="79">
        <v>10</v>
      </c>
      <c r="M15" s="79">
        <f>VLOOKUP($A15,'[1]District Growth'!$A$3:$K$1530,6,FALSE)</f>
        <v>11</v>
      </c>
      <c r="N15" s="80">
        <f t="shared" si="0"/>
        <v>1</v>
      </c>
      <c r="O15" s="168">
        <f t="shared" si="1"/>
        <v>0.10000000000000009</v>
      </c>
    </row>
    <row r="16" spans="1:16" s="75" customFormat="1" ht="14.4" x14ac:dyDescent="0.3">
      <c r="A16" s="51">
        <v>1919</v>
      </c>
      <c r="B16" s="373" t="s">
        <v>1036</v>
      </c>
      <c r="C16" s="80">
        <v>88</v>
      </c>
      <c r="D16" s="80">
        <v>79</v>
      </c>
      <c r="E16" s="80">
        <v>79</v>
      </c>
      <c r="F16" s="80">
        <v>79</v>
      </c>
      <c r="G16" s="80">
        <v>82</v>
      </c>
      <c r="H16" s="80">
        <v>71</v>
      </c>
      <c r="I16" s="80">
        <v>64</v>
      </c>
      <c r="J16" s="56">
        <v>83</v>
      </c>
      <c r="K16" s="80">
        <v>66</v>
      </c>
      <c r="L16" s="79">
        <v>66</v>
      </c>
      <c r="M16" s="79">
        <f>VLOOKUP($A16,'[1]District Growth'!$A$3:$K$1530,6,FALSE)</f>
        <v>71</v>
      </c>
      <c r="N16" s="80">
        <f t="shared" si="0"/>
        <v>5</v>
      </c>
      <c r="O16" s="168">
        <f t="shared" si="1"/>
        <v>7.575757575757569E-2</v>
      </c>
    </row>
    <row r="17" spans="1:15" s="75" customFormat="1" ht="14.4" x14ac:dyDescent="0.3">
      <c r="A17" s="51">
        <v>31011</v>
      </c>
      <c r="B17" s="169" t="s">
        <v>1040</v>
      </c>
      <c r="C17" s="80">
        <v>24</v>
      </c>
      <c r="D17" s="80">
        <v>22</v>
      </c>
      <c r="E17" s="80">
        <v>22</v>
      </c>
      <c r="F17" s="80">
        <v>27</v>
      </c>
      <c r="G17" s="80">
        <v>30</v>
      </c>
      <c r="H17" s="80">
        <v>32</v>
      </c>
      <c r="I17" s="80">
        <v>38</v>
      </c>
      <c r="J17" s="56">
        <v>34</v>
      </c>
      <c r="K17" s="80">
        <v>34</v>
      </c>
      <c r="L17" s="79">
        <v>29</v>
      </c>
      <c r="M17" s="79">
        <f>VLOOKUP($A17,'[1]District Growth'!$A$3:$K$1530,6,FALSE)</f>
        <v>31</v>
      </c>
      <c r="N17" s="80">
        <f t="shared" si="0"/>
        <v>2</v>
      </c>
      <c r="O17" s="168">
        <f t="shared" si="1"/>
        <v>6.8965517241379226E-2</v>
      </c>
    </row>
    <row r="18" spans="1:15" s="75" customFormat="1" ht="14.4" x14ac:dyDescent="0.3">
      <c r="A18" s="51">
        <v>27797</v>
      </c>
      <c r="B18" s="170" t="s">
        <v>1025</v>
      </c>
      <c r="C18" s="80">
        <v>18</v>
      </c>
      <c r="D18" s="80">
        <v>19</v>
      </c>
      <c r="E18" s="80">
        <v>12</v>
      </c>
      <c r="F18" s="80">
        <v>11</v>
      </c>
      <c r="G18" s="80">
        <v>10</v>
      </c>
      <c r="H18" s="80">
        <v>12</v>
      </c>
      <c r="I18" s="80">
        <v>12</v>
      </c>
      <c r="J18" s="56">
        <v>16</v>
      </c>
      <c r="K18" s="80">
        <v>13</v>
      </c>
      <c r="L18" s="79">
        <v>15</v>
      </c>
      <c r="M18" s="79">
        <f>VLOOKUP($A18,'[1]District Growth'!$A$3:$K$1530,6,FALSE)</f>
        <v>16</v>
      </c>
      <c r="N18" s="80">
        <f t="shared" si="0"/>
        <v>1</v>
      </c>
      <c r="O18" s="168">
        <f t="shared" si="1"/>
        <v>6.6666666666666652E-2</v>
      </c>
    </row>
    <row r="19" spans="1:15" s="75" customFormat="1" ht="14.4" x14ac:dyDescent="0.3">
      <c r="A19" s="51">
        <v>1904</v>
      </c>
      <c r="B19" s="170" t="s">
        <v>1038</v>
      </c>
      <c r="C19" s="80">
        <v>21</v>
      </c>
      <c r="D19" s="80">
        <v>24</v>
      </c>
      <c r="E19" s="80">
        <v>25</v>
      </c>
      <c r="F19" s="80">
        <v>20</v>
      </c>
      <c r="G19" s="80">
        <v>21</v>
      </c>
      <c r="H19" s="80">
        <v>20</v>
      </c>
      <c r="I19" s="80">
        <v>20</v>
      </c>
      <c r="J19" s="56">
        <v>20</v>
      </c>
      <c r="K19" s="80">
        <v>20</v>
      </c>
      <c r="L19" s="79">
        <v>20</v>
      </c>
      <c r="M19" s="79">
        <f>VLOOKUP($A19,'[1]District Growth'!$A$3:$K$1530,6,FALSE)</f>
        <v>21</v>
      </c>
      <c r="N19" s="80">
        <f t="shared" si="0"/>
        <v>1</v>
      </c>
      <c r="O19" s="168">
        <f t="shared" si="1"/>
        <v>5.0000000000000044E-2</v>
      </c>
    </row>
    <row r="20" spans="1:15" s="75" customFormat="1" ht="14.4" x14ac:dyDescent="0.3">
      <c r="A20" s="51">
        <v>1917</v>
      </c>
      <c r="B20" s="170" t="s">
        <v>1021</v>
      </c>
      <c r="C20" s="80">
        <v>30</v>
      </c>
      <c r="D20" s="80">
        <v>26</v>
      </c>
      <c r="E20" s="80">
        <v>30</v>
      </c>
      <c r="F20" s="80">
        <v>33</v>
      </c>
      <c r="G20" s="80">
        <v>28</v>
      </c>
      <c r="H20" s="80">
        <v>29</v>
      </c>
      <c r="I20" s="80">
        <v>34</v>
      </c>
      <c r="J20" s="56">
        <v>39</v>
      </c>
      <c r="K20" s="80">
        <v>43</v>
      </c>
      <c r="L20" s="79">
        <v>43</v>
      </c>
      <c r="M20" s="79">
        <f>VLOOKUP($A20,'[1]District Growth'!$A$3:$K$1530,6,FALSE)</f>
        <v>45</v>
      </c>
      <c r="N20" s="80">
        <f t="shared" si="0"/>
        <v>2</v>
      </c>
      <c r="O20" s="168">
        <f t="shared" si="1"/>
        <v>4.6511627906976827E-2</v>
      </c>
    </row>
    <row r="21" spans="1:15" s="75" customFormat="1" ht="14.4" x14ac:dyDescent="0.3">
      <c r="A21" s="51">
        <v>1902</v>
      </c>
      <c r="B21" s="173" t="s">
        <v>1501</v>
      </c>
      <c r="C21" s="79">
        <v>31</v>
      </c>
      <c r="D21" s="79">
        <v>32</v>
      </c>
      <c r="E21" s="79">
        <v>24</v>
      </c>
      <c r="F21" s="79">
        <v>22</v>
      </c>
      <c r="G21" s="79">
        <v>35</v>
      </c>
      <c r="H21" s="79">
        <v>39</v>
      </c>
      <c r="I21" s="79">
        <v>31</v>
      </c>
      <c r="J21" s="56">
        <v>30</v>
      </c>
      <c r="K21" s="79">
        <v>28</v>
      </c>
      <c r="L21" s="79">
        <v>23</v>
      </c>
      <c r="M21" s="79">
        <f>VLOOKUP($A21,'[1]District Growth'!$A$3:$K$1530,6,FALSE)</f>
        <v>24</v>
      </c>
      <c r="N21" s="79">
        <f t="shared" si="0"/>
        <v>1</v>
      </c>
      <c r="O21" s="213">
        <f t="shared" si="1"/>
        <v>4.3478260869565188E-2</v>
      </c>
    </row>
    <row r="22" spans="1:15" s="75" customFormat="1" ht="14.4" x14ac:dyDescent="0.3">
      <c r="A22" s="51">
        <v>1916</v>
      </c>
      <c r="B22" s="173" t="s">
        <v>1542</v>
      </c>
      <c r="C22" s="80">
        <v>23</v>
      </c>
      <c r="D22" s="80">
        <v>23</v>
      </c>
      <c r="E22" s="80">
        <v>21</v>
      </c>
      <c r="F22" s="80">
        <v>21</v>
      </c>
      <c r="G22" s="80">
        <v>21</v>
      </c>
      <c r="H22" s="80">
        <v>19</v>
      </c>
      <c r="I22" s="80">
        <v>19</v>
      </c>
      <c r="J22" s="56">
        <v>25</v>
      </c>
      <c r="K22" s="80">
        <v>24</v>
      </c>
      <c r="L22" s="79">
        <v>24</v>
      </c>
      <c r="M22" s="79">
        <f>VLOOKUP($A22,'[1]District Growth'!$A$3:$K$1530,6,FALSE)</f>
        <v>25</v>
      </c>
      <c r="N22" s="80">
        <f t="shared" si="0"/>
        <v>1</v>
      </c>
      <c r="O22" s="168">
        <f t="shared" si="1"/>
        <v>4.1666666666666741E-2</v>
      </c>
    </row>
    <row r="23" spans="1:15" s="75" customFormat="1" ht="14.4" x14ac:dyDescent="0.3">
      <c r="A23" s="51">
        <v>1927</v>
      </c>
      <c r="B23" s="171" t="s">
        <v>1009</v>
      </c>
      <c r="C23" s="80">
        <v>35</v>
      </c>
      <c r="D23" s="80">
        <v>35</v>
      </c>
      <c r="E23" s="80">
        <v>47</v>
      </c>
      <c r="F23" s="80">
        <v>43</v>
      </c>
      <c r="G23" s="80">
        <v>34</v>
      </c>
      <c r="H23" s="80">
        <v>30</v>
      </c>
      <c r="I23" s="80">
        <v>28</v>
      </c>
      <c r="J23" s="56">
        <v>27</v>
      </c>
      <c r="K23" s="80">
        <v>25</v>
      </c>
      <c r="L23" s="79">
        <v>25</v>
      </c>
      <c r="M23" s="79">
        <f>VLOOKUP($A23,'[1]District Growth'!$A$3:$K$1530,6,FALSE)</f>
        <v>26</v>
      </c>
      <c r="N23" s="80">
        <f t="shared" si="0"/>
        <v>1</v>
      </c>
      <c r="O23" s="168">
        <f t="shared" si="1"/>
        <v>4.0000000000000036E-2</v>
      </c>
    </row>
    <row r="24" spans="1:15" s="75" customFormat="1" ht="14.4" x14ac:dyDescent="0.3">
      <c r="A24" s="51">
        <v>84349</v>
      </c>
      <c r="B24" s="173" t="s">
        <v>1010</v>
      </c>
      <c r="C24" s="79"/>
      <c r="D24" s="79">
        <v>38</v>
      </c>
      <c r="E24" s="79">
        <v>40</v>
      </c>
      <c r="F24" s="79">
        <v>42</v>
      </c>
      <c r="G24" s="79">
        <v>43</v>
      </c>
      <c r="H24" s="79">
        <v>52</v>
      </c>
      <c r="I24" s="79">
        <v>55</v>
      </c>
      <c r="J24" s="56">
        <v>78</v>
      </c>
      <c r="K24" s="79">
        <v>51</v>
      </c>
      <c r="L24" s="79">
        <v>47</v>
      </c>
      <c r="M24" s="79">
        <f>VLOOKUP($A24,'[1]District Growth'!$A$3:$K$1530,6,FALSE)</f>
        <v>48</v>
      </c>
      <c r="N24" s="79">
        <f t="shared" si="0"/>
        <v>1</v>
      </c>
      <c r="O24" s="213">
        <f t="shared" si="1"/>
        <v>2.1276595744680771E-2</v>
      </c>
    </row>
    <row r="25" spans="1:15" s="75" customFormat="1" ht="14.4" x14ac:dyDescent="0.3">
      <c r="A25" s="51">
        <v>1913</v>
      </c>
      <c r="B25" s="373" t="s">
        <v>1031</v>
      </c>
      <c r="C25" s="80">
        <v>75</v>
      </c>
      <c r="D25" s="80">
        <v>75</v>
      </c>
      <c r="E25" s="80">
        <v>75</v>
      </c>
      <c r="F25" s="80">
        <v>74</v>
      </c>
      <c r="G25" s="80">
        <v>75</v>
      </c>
      <c r="H25" s="80">
        <v>76</v>
      </c>
      <c r="I25" s="80">
        <v>76</v>
      </c>
      <c r="J25" s="56">
        <v>78</v>
      </c>
      <c r="K25" s="80">
        <v>77</v>
      </c>
      <c r="L25" s="79">
        <v>72</v>
      </c>
      <c r="M25" s="79">
        <f>VLOOKUP($A25,'[1]District Growth'!$A$3:$K$1530,6,FALSE)</f>
        <v>73</v>
      </c>
      <c r="N25" s="80">
        <f t="shared" si="0"/>
        <v>1</v>
      </c>
      <c r="O25" s="168">
        <f t="shared" si="1"/>
        <v>1.388888888888884E-2</v>
      </c>
    </row>
    <row r="26" spans="1:15" s="75" customFormat="1" ht="14.4" x14ac:dyDescent="0.3">
      <c r="A26" s="51">
        <v>1893</v>
      </c>
      <c r="B26" s="373" t="s">
        <v>1017</v>
      </c>
      <c r="C26" s="80">
        <v>69</v>
      </c>
      <c r="D26" s="80">
        <v>58</v>
      </c>
      <c r="E26" s="80">
        <v>49</v>
      </c>
      <c r="F26" s="80">
        <v>48</v>
      </c>
      <c r="G26" s="80">
        <v>54</v>
      </c>
      <c r="H26" s="80">
        <v>56</v>
      </c>
      <c r="I26" s="80">
        <v>49</v>
      </c>
      <c r="J26" s="56">
        <v>45</v>
      </c>
      <c r="K26" s="80">
        <v>42</v>
      </c>
      <c r="L26" s="79">
        <v>42</v>
      </c>
      <c r="M26" s="79">
        <f>VLOOKUP($A26,'[1]District Growth'!$A$3:$K$1530,6,FALSE)</f>
        <v>42</v>
      </c>
      <c r="N26" s="80">
        <f t="shared" si="0"/>
        <v>0</v>
      </c>
      <c r="O26" s="168">
        <f t="shared" si="1"/>
        <v>0</v>
      </c>
    </row>
    <row r="27" spans="1:15" s="75" customFormat="1" ht="14.4" x14ac:dyDescent="0.3">
      <c r="A27" s="51">
        <v>1918</v>
      </c>
      <c r="B27" s="170" t="s">
        <v>1022</v>
      </c>
      <c r="C27" s="80">
        <v>31</v>
      </c>
      <c r="D27" s="80">
        <v>33</v>
      </c>
      <c r="E27" s="80">
        <v>27</v>
      </c>
      <c r="F27" s="80">
        <v>29</v>
      </c>
      <c r="G27" s="80">
        <v>31</v>
      </c>
      <c r="H27" s="80">
        <v>30</v>
      </c>
      <c r="I27" s="80">
        <v>29</v>
      </c>
      <c r="J27" s="56">
        <v>29</v>
      </c>
      <c r="K27" s="80">
        <v>34</v>
      </c>
      <c r="L27" s="79">
        <v>39</v>
      </c>
      <c r="M27" s="79">
        <f>VLOOKUP($A27,'[1]District Growth'!$A$3:$K$1530,6,FALSE)</f>
        <v>39</v>
      </c>
      <c r="N27" s="80">
        <f t="shared" si="0"/>
        <v>0</v>
      </c>
      <c r="O27" s="168">
        <f t="shared" si="1"/>
        <v>0</v>
      </c>
    </row>
    <row r="28" spans="1:15" s="75" customFormat="1" ht="14.4" x14ac:dyDescent="0.3">
      <c r="A28" s="51">
        <v>1908</v>
      </c>
      <c r="B28" s="171" t="s">
        <v>1020</v>
      </c>
      <c r="C28" s="80">
        <v>30</v>
      </c>
      <c r="D28" s="80">
        <v>32</v>
      </c>
      <c r="E28" s="80">
        <v>32</v>
      </c>
      <c r="F28" s="80">
        <v>35</v>
      </c>
      <c r="G28" s="80">
        <v>32</v>
      </c>
      <c r="H28" s="80">
        <v>35</v>
      </c>
      <c r="I28" s="80">
        <v>35</v>
      </c>
      <c r="J28" s="56">
        <v>33</v>
      </c>
      <c r="K28" s="80">
        <v>35</v>
      </c>
      <c r="L28" s="79">
        <v>35</v>
      </c>
      <c r="M28" s="79">
        <f>VLOOKUP($A28,'[1]District Growth'!$A$3:$K$1530,6,FALSE)</f>
        <v>35</v>
      </c>
      <c r="N28" s="80">
        <f t="shared" si="0"/>
        <v>0</v>
      </c>
      <c r="O28" s="168">
        <f t="shared" si="1"/>
        <v>0</v>
      </c>
    </row>
    <row r="29" spans="1:15" s="75" customFormat="1" ht="14.4" x14ac:dyDescent="0.3">
      <c r="A29" s="51">
        <v>1905</v>
      </c>
      <c r="B29" s="171" t="s">
        <v>1005</v>
      </c>
      <c r="C29" s="80">
        <v>20</v>
      </c>
      <c r="D29" s="80">
        <v>17</v>
      </c>
      <c r="E29" s="80">
        <v>19</v>
      </c>
      <c r="F29" s="80">
        <v>21</v>
      </c>
      <c r="G29" s="80">
        <v>22</v>
      </c>
      <c r="H29" s="80">
        <v>19</v>
      </c>
      <c r="I29" s="80">
        <v>17</v>
      </c>
      <c r="J29" s="56">
        <v>21</v>
      </c>
      <c r="K29" s="80">
        <v>20</v>
      </c>
      <c r="L29" s="79">
        <v>23</v>
      </c>
      <c r="M29" s="79">
        <f>VLOOKUP($A29,'[1]District Growth'!$A$3:$K$1530,6,FALSE)</f>
        <v>23</v>
      </c>
      <c r="N29" s="80">
        <f t="shared" si="0"/>
        <v>0</v>
      </c>
      <c r="O29" s="168">
        <f t="shared" si="1"/>
        <v>0</v>
      </c>
    </row>
    <row r="30" spans="1:15" s="75" customFormat="1" ht="14.4" x14ac:dyDescent="0.3">
      <c r="A30" s="51">
        <v>55233</v>
      </c>
      <c r="B30" s="170" t="s">
        <v>1004</v>
      </c>
      <c r="C30" s="79">
        <v>21</v>
      </c>
      <c r="D30" s="79">
        <v>13</v>
      </c>
      <c r="E30" s="79">
        <v>13</v>
      </c>
      <c r="F30" s="79">
        <v>12</v>
      </c>
      <c r="G30" s="79">
        <v>15</v>
      </c>
      <c r="H30" s="79">
        <v>18</v>
      </c>
      <c r="I30" s="79">
        <v>17</v>
      </c>
      <c r="J30" s="56">
        <v>16</v>
      </c>
      <c r="K30" s="79">
        <v>19</v>
      </c>
      <c r="L30" s="79">
        <v>17</v>
      </c>
      <c r="M30" s="79">
        <f>VLOOKUP($A30,'[1]District Growth'!$A$3:$K$1530,6,FALSE)</f>
        <v>17</v>
      </c>
      <c r="N30" s="79">
        <f t="shared" si="0"/>
        <v>0</v>
      </c>
      <c r="O30" s="213">
        <f t="shared" si="1"/>
        <v>0</v>
      </c>
    </row>
    <row r="31" spans="1:15" s="75" customFormat="1" ht="14.4" x14ac:dyDescent="0.3">
      <c r="A31" s="51">
        <v>86242</v>
      </c>
      <c r="B31" s="171" t="s">
        <v>1028</v>
      </c>
      <c r="C31" s="79"/>
      <c r="D31" s="79"/>
      <c r="E31" s="79"/>
      <c r="F31" s="79"/>
      <c r="G31" s="79">
        <v>20</v>
      </c>
      <c r="H31" s="79">
        <v>28</v>
      </c>
      <c r="I31" s="79">
        <v>32</v>
      </c>
      <c r="J31" s="56">
        <v>36</v>
      </c>
      <c r="K31" s="79">
        <v>25</v>
      </c>
      <c r="L31" s="79">
        <v>16</v>
      </c>
      <c r="M31" s="79">
        <f>VLOOKUP($A31,'[1]District Growth'!$A$3:$K$1530,6,FALSE)</f>
        <v>16</v>
      </c>
      <c r="N31" s="79">
        <f t="shared" si="0"/>
        <v>0</v>
      </c>
      <c r="O31" s="213">
        <f t="shared" si="1"/>
        <v>0</v>
      </c>
    </row>
    <row r="32" spans="1:15" s="75" customFormat="1" ht="14.4" x14ac:dyDescent="0.3">
      <c r="A32" s="51">
        <v>27849</v>
      </c>
      <c r="B32" s="171" t="s">
        <v>1026</v>
      </c>
      <c r="C32" s="80">
        <v>27</v>
      </c>
      <c r="D32" s="80">
        <v>22</v>
      </c>
      <c r="E32" s="80">
        <v>20</v>
      </c>
      <c r="F32" s="80">
        <v>14</v>
      </c>
      <c r="G32" s="80">
        <v>8</v>
      </c>
      <c r="H32" s="80">
        <v>9</v>
      </c>
      <c r="I32" s="80">
        <v>9</v>
      </c>
      <c r="J32" s="56">
        <v>9</v>
      </c>
      <c r="K32" s="80">
        <v>8</v>
      </c>
      <c r="L32" s="79">
        <v>8</v>
      </c>
      <c r="M32" s="79">
        <f>VLOOKUP($A32,'[1]District Growth'!$A$3:$K$1530,6,FALSE)</f>
        <v>8</v>
      </c>
      <c r="N32" s="80">
        <f t="shared" si="0"/>
        <v>0</v>
      </c>
      <c r="O32" s="168">
        <f t="shared" si="1"/>
        <v>0</v>
      </c>
    </row>
    <row r="33" spans="1:15" s="75" customFormat="1" ht="14.4" x14ac:dyDescent="0.3">
      <c r="A33" s="51">
        <v>1892</v>
      </c>
      <c r="B33" s="173" t="s">
        <v>1032</v>
      </c>
      <c r="C33" s="80">
        <v>63</v>
      </c>
      <c r="D33" s="80">
        <v>65</v>
      </c>
      <c r="E33" s="80">
        <v>67</v>
      </c>
      <c r="F33" s="80">
        <v>71</v>
      </c>
      <c r="G33" s="80">
        <v>77</v>
      </c>
      <c r="H33" s="80">
        <v>87</v>
      </c>
      <c r="I33" s="80">
        <v>87</v>
      </c>
      <c r="J33" s="56">
        <v>84</v>
      </c>
      <c r="K33" s="80">
        <v>84</v>
      </c>
      <c r="L33" s="79">
        <v>89</v>
      </c>
      <c r="M33" s="79">
        <f>VLOOKUP($A33,'[1]District Growth'!$A$3:$K$1530,6,FALSE)</f>
        <v>88</v>
      </c>
      <c r="N33" s="80">
        <f t="shared" si="0"/>
        <v>-1</v>
      </c>
      <c r="O33" s="168">
        <f t="shared" si="1"/>
        <v>-1.1235955056179803E-2</v>
      </c>
    </row>
    <row r="34" spans="1:15" s="75" customFormat="1" ht="14.4" x14ac:dyDescent="0.3">
      <c r="A34" s="51">
        <v>1912</v>
      </c>
      <c r="B34" s="169" t="s">
        <v>1011</v>
      </c>
      <c r="C34" s="80">
        <v>100</v>
      </c>
      <c r="D34" s="80">
        <v>109</v>
      </c>
      <c r="E34" s="80">
        <v>111</v>
      </c>
      <c r="F34" s="80">
        <v>109</v>
      </c>
      <c r="G34" s="80">
        <v>111</v>
      </c>
      <c r="H34" s="80">
        <v>126</v>
      </c>
      <c r="I34" s="80">
        <v>121</v>
      </c>
      <c r="J34" s="56">
        <v>136</v>
      </c>
      <c r="K34" s="80">
        <v>141</v>
      </c>
      <c r="L34" s="79">
        <v>148</v>
      </c>
      <c r="M34" s="79">
        <f>VLOOKUP($A34,'[1]District Growth'!$A$3:$K$1530,6,FALSE)</f>
        <v>146</v>
      </c>
      <c r="N34" s="80">
        <f t="shared" si="0"/>
        <v>-2</v>
      </c>
      <c r="O34" s="168">
        <f t="shared" si="1"/>
        <v>-1.3513513513513487E-2</v>
      </c>
    </row>
    <row r="35" spans="1:15" s="75" customFormat="1" ht="14.4" x14ac:dyDescent="0.3">
      <c r="A35" s="51">
        <v>1890</v>
      </c>
      <c r="B35" s="171" t="s">
        <v>1014</v>
      </c>
      <c r="C35" s="80">
        <v>100</v>
      </c>
      <c r="D35" s="80">
        <v>108</v>
      </c>
      <c r="E35" s="80">
        <v>107</v>
      </c>
      <c r="F35" s="80">
        <v>107</v>
      </c>
      <c r="G35" s="80">
        <v>111</v>
      </c>
      <c r="H35" s="80">
        <v>119</v>
      </c>
      <c r="I35" s="80">
        <v>113</v>
      </c>
      <c r="J35" s="56">
        <v>108</v>
      </c>
      <c r="K35" s="80">
        <v>94</v>
      </c>
      <c r="L35" s="79">
        <v>83</v>
      </c>
      <c r="M35" s="79">
        <f>VLOOKUP($A35,'[1]District Growth'!$A$3:$K$1530,6,FALSE)</f>
        <v>81</v>
      </c>
      <c r="N35" s="80">
        <f t="shared" ref="N35:N56" si="2">M35-L35</f>
        <v>-2</v>
      </c>
      <c r="O35" s="168">
        <f t="shared" ref="O35:O56" si="3">(M35/L35)-1</f>
        <v>-2.4096385542168641E-2</v>
      </c>
    </row>
    <row r="36" spans="1:15" s="75" customFormat="1" ht="14.4" x14ac:dyDescent="0.3">
      <c r="A36" s="51">
        <v>31014</v>
      </c>
      <c r="B36" s="171" t="s">
        <v>1039</v>
      </c>
      <c r="C36" s="79">
        <v>25</v>
      </c>
      <c r="D36" s="79">
        <v>27</v>
      </c>
      <c r="E36" s="79">
        <v>21</v>
      </c>
      <c r="F36" s="79">
        <v>21</v>
      </c>
      <c r="G36" s="79">
        <v>24</v>
      </c>
      <c r="H36" s="79">
        <v>27</v>
      </c>
      <c r="I36" s="79">
        <v>30</v>
      </c>
      <c r="J36" s="56">
        <v>33</v>
      </c>
      <c r="K36" s="79">
        <v>35</v>
      </c>
      <c r="L36" s="79">
        <v>28</v>
      </c>
      <c r="M36" s="79">
        <f>VLOOKUP($A36,'[1]District Growth'!$A$3:$K$1530,6,FALSE)</f>
        <v>27</v>
      </c>
      <c r="N36" s="79">
        <f t="shared" si="2"/>
        <v>-1</v>
      </c>
      <c r="O36" s="213">
        <f t="shared" si="3"/>
        <v>-3.5714285714285698E-2</v>
      </c>
    </row>
    <row r="37" spans="1:15" s="75" customFormat="1" ht="14.4" x14ac:dyDescent="0.3">
      <c r="A37" s="51">
        <v>1909</v>
      </c>
      <c r="B37" s="373" t="s">
        <v>1015</v>
      </c>
      <c r="C37" s="80">
        <v>165</v>
      </c>
      <c r="D37" s="80">
        <v>168</v>
      </c>
      <c r="E37" s="80">
        <v>161</v>
      </c>
      <c r="F37" s="80">
        <v>155</v>
      </c>
      <c r="G37" s="80">
        <v>175</v>
      </c>
      <c r="H37" s="80">
        <v>170</v>
      </c>
      <c r="I37" s="80">
        <v>164</v>
      </c>
      <c r="J37" s="56">
        <v>161</v>
      </c>
      <c r="K37" s="80">
        <v>156</v>
      </c>
      <c r="L37" s="79">
        <v>147</v>
      </c>
      <c r="M37" s="79">
        <f>VLOOKUP($A37,'[1]District Growth'!$A$3:$K$1530,6,FALSE)</f>
        <v>141</v>
      </c>
      <c r="N37" s="80">
        <f t="shared" si="2"/>
        <v>-6</v>
      </c>
      <c r="O37" s="168">
        <f t="shared" si="3"/>
        <v>-4.081632653061229E-2</v>
      </c>
    </row>
    <row r="38" spans="1:15" s="75" customFormat="1" ht="14.4" x14ac:dyDescent="0.3">
      <c r="A38" s="51">
        <v>1923</v>
      </c>
      <c r="B38" s="170" t="s">
        <v>1008</v>
      </c>
      <c r="C38" s="80">
        <v>34</v>
      </c>
      <c r="D38" s="80">
        <v>34</v>
      </c>
      <c r="E38" s="80">
        <v>37</v>
      </c>
      <c r="F38" s="80">
        <v>29</v>
      </c>
      <c r="G38" s="80">
        <v>27</v>
      </c>
      <c r="H38" s="80">
        <v>16</v>
      </c>
      <c r="I38" s="80">
        <v>18</v>
      </c>
      <c r="J38" s="56">
        <v>19</v>
      </c>
      <c r="K38" s="80">
        <v>22</v>
      </c>
      <c r="L38" s="79">
        <v>23</v>
      </c>
      <c r="M38" s="79">
        <f>VLOOKUP($A38,'[1]District Growth'!$A$3:$K$1530,6,FALSE)</f>
        <v>22</v>
      </c>
      <c r="N38" s="80">
        <f t="shared" si="2"/>
        <v>-1</v>
      </c>
      <c r="O38" s="168">
        <f t="shared" si="3"/>
        <v>-4.3478260869565188E-2</v>
      </c>
    </row>
    <row r="39" spans="1:15" s="75" customFormat="1" ht="14.4" x14ac:dyDescent="0.3">
      <c r="A39" s="51">
        <v>1926</v>
      </c>
      <c r="B39" s="174" t="s">
        <v>1035</v>
      </c>
      <c r="C39" s="79">
        <v>104</v>
      </c>
      <c r="D39" s="79">
        <v>112</v>
      </c>
      <c r="E39" s="79">
        <v>107</v>
      </c>
      <c r="F39" s="79">
        <v>113</v>
      </c>
      <c r="G39" s="79">
        <v>108</v>
      </c>
      <c r="H39" s="79">
        <v>100</v>
      </c>
      <c r="I39" s="79">
        <v>92</v>
      </c>
      <c r="J39" s="56">
        <v>93</v>
      </c>
      <c r="K39" s="79">
        <v>94</v>
      </c>
      <c r="L39" s="79">
        <v>86</v>
      </c>
      <c r="M39" s="79">
        <f>VLOOKUP($A39,'[1]District Growth'!$A$3:$K$1530,6,FALSE)</f>
        <v>82</v>
      </c>
      <c r="N39" s="79">
        <f t="shared" si="2"/>
        <v>-4</v>
      </c>
      <c r="O39" s="213">
        <f t="shared" si="3"/>
        <v>-4.6511627906976716E-2</v>
      </c>
    </row>
    <row r="40" spans="1:15" s="75" customFormat="1" ht="14.4" x14ac:dyDescent="0.3">
      <c r="A40" s="51">
        <v>1899</v>
      </c>
      <c r="B40" s="173" t="s">
        <v>1003</v>
      </c>
      <c r="C40" s="80">
        <v>68</v>
      </c>
      <c r="D40" s="80">
        <v>69</v>
      </c>
      <c r="E40" s="80">
        <v>64</v>
      </c>
      <c r="F40" s="80">
        <v>63</v>
      </c>
      <c r="G40" s="80">
        <v>61</v>
      </c>
      <c r="H40" s="80">
        <v>62</v>
      </c>
      <c r="I40" s="80">
        <v>61</v>
      </c>
      <c r="J40" s="56">
        <v>63</v>
      </c>
      <c r="K40" s="80">
        <v>67</v>
      </c>
      <c r="L40" s="79">
        <v>64</v>
      </c>
      <c r="M40" s="79">
        <f>VLOOKUP($A40,'[1]District Growth'!$A$3:$K$1530,6,FALSE)</f>
        <v>61</v>
      </c>
      <c r="N40" s="80">
        <f t="shared" si="2"/>
        <v>-3</v>
      </c>
      <c r="O40" s="168">
        <f t="shared" si="3"/>
        <v>-4.6875E-2</v>
      </c>
    </row>
    <row r="41" spans="1:15" s="75" customFormat="1" ht="14.4" x14ac:dyDescent="0.3">
      <c r="A41" s="51">
        <v>25114</v>
      </c>
      <c r="B41" s="173" t="s">
        <v>1024</v>
      </c>
      <c r="C41" s="80">
        <v>10</v>
      </c>
      <c r="D41" s="80">
        <v>10</v>
      </c>
      <c r="E41" s="80">
        <v>12</v>
      </c>
      <c r="F41" s="80">
        <v>18</v>
      </c>
      <c r="G41" s="80">
        <v>19</v>
      </c>
      <c r="H41" s="80">
        <v>18</v>
      </c>
      <c r="I41" s="80">
        <v>19</v>
      </c>
      <c r="J41" s="56">
        <v>21</v>
      </c>
      <c r="K41" s="80">
        <v>23</v>
      </c>
      <c r="L41" s="79">
        <v>20</v>
      </c>
      <c r="M41" s="79">
        <f>VLOOKUP($A41,'[1]District Growth'!$A$3:$K$1530,6,FALSE)</f>
        <v>19</v>
      </c>
      <c r="N41" s="80">
        <f t="shared" si="2"/>
        <v>-1</v>
      </c>
      <c r="O41" s="168">
        <f t="shared" si="3"/>
        <v>-5.0000000000000044E-2</v>
      </c>
    </row>
    <row r="42" spans="1:15" s="75" customFormat="1" ht="14.4" x14ac:dyDescent="0.3">
      <c r="A42" s="51">
        <v>1901</v>
      </c>
      <c r="B42" s="173" t="s">
        <v>1034</v>
      </c>
      <c r="C42" s="80">
        <v>82</v>
      </c>
      <c r="D42" s="80">
        <v>89</v>
      </c>
      <c r="E42" s="80">
        <v>95</v>
      </c>
      <c r="F42" s="80">
        <v>94</v>
      </c>
      <c r="G42" s="80">
        <v>100</v>
      </c>
      <c r="H42" s="80">
        <v>113</v>
      </c>
      <c r="I42" s="80">
        <v>117</v>
      </c>
      <c r="J42" s="56">
        <v>102</v>
      </c>
      <c r="K42" s="80">
        <v>98</v>
      </c>
      <c r="L42" s="79">
        <v>102</v>
      </c>
      <c r="M42" s="79">
        <f>VLOOKUP($A42,'[1]District Growth'!$A$3:$K$1530,6,FALSE)</f>
        <v>95</v>
      </c>
      <c r="N42" s="80">
        <f t="shared" si="2"/>
        <v>-7</v>
      </c>
      <c r="O42" s="168">
        <f t="shared" si="3"/>
        <v>-6.8627450980392135E-2</v>
      </c>
    </row>
    <row r="43" spans="1:15" s="75" customFormat="1" ht="14.4" x14ac:dyDescent="0.3">
      <c r="A43" s="51">
        <v>85667</v>
      </c>
      <c r="B43" s="373" t="s">
        <v>992</v>
      </c>
      <c r="C43" s="80"/>
      <c r="D43" s="80"/>
      <c r="E43" s="80"/>
      <c r="F43" s="80">
        <v>26</v>
      </c>
      <c r="G43" s="80">
        <v>23</v>
      </c>
      <c r="H43" s="80">
        <v>16</v>
      </c>
      <c r="I43" s="80">
        <v>18</v>
      </c>
      <c r="J43" s="56">
        <v>20</v>
      </c>
      <c r="K43" s="80">
        <v>20</v>
      </c>
      <c r="L43" s="79">
        <v>27</v>
      </c>
      <c r="M43" s="79">
        <f>VLOOKUP($A43,'[1]District Growth'!$A$3:$K$1530,6,FALSE)</f>
        <v>25</v>
      </c>
      <c r="N43" s="80">
        <f t="shared" si="2"/>
        <v>-2</v>
      </c>
      <c r="O43" s="168">
        <f t="shared" si="3"/>
        <v>-7.407407407407407E-2</v>
      </c>
    </row>
    <row r="44" spans="1:15" s="75" customFormat="1" ht="14.4" x14ac:dyDescent="0.3">
      <c r="A44" s="51">
        <v>1895</v>
      </c>
      <c r="B44" s="169" t="s">
        <v>850</v>
      </c>
      <c r="C44" s="79">
        <v>26</v>
      </c>
      <c r="D44" s="79">
        <v>30</v>
      </c>
      <c r="E44" s="79">
        <v>32</v>
      </c>
      <c r="F44" s="79">
        <v>33</v>
      </c>
      <c r="G44" s="79">
        <v>35</v>
      </c>
      <c r="H44" s="79">
        <v>36</v>
      </c>
      <c r="I44" s="79">
        <v>32</v>
      </c>
      <c r="J44" s="56">
        <v>30</v>
      </c>
      <c r="K44" s="79">
        <v>30</v>
      </c>
      <c r="L44" s="79">
        <v>27</v>
      </c>
      <c r="M44" s="79">
        <f>VLOOKUP($A44,'[1]District Growth'!$A$3:$K$1530,6,FALSE)</f>
        <v>25</v>
      </c>
      <c r="N44" s="79">
        <f t="shared" si="2"/>
        <v>-2</v>
      </c>
      <c r="O44" s="213">
        <f t="shared" si="3"/>
        <v>-7.407407407407407E-2</v>
      </c>
    </row>
    <row r="45" spans="1:15" s="75" customFormat="1" ht="14.4" x14ac:dyDescent="0.3">
      <c r="A45" s="51">
        <v>1921</v>
      </c>
      <c r="B45" s="173" t="s">
        <v>1016</v>
      </c>
      <c r="C45" s="80">
        <v>499</v>
      </c>
      <c r="D45" s="80">
        <v>509</v>
      </c>
      <c r="E45" s="80">
        <v>455</v>
      </c>
      <c r="F45" s="80">
        <v>423</v>
      </c>
      <c r="G45" s="80">
        <v>440</v>
      </c>
      <c r="H45" s="80">
        <v>423</v>
      </c>
      <c r="I45" s="80">
        <v>398</v>
      </c>
      <c r="J45" s="56">
        <v>416</v>
      </c>
      <c r="K45" s="80">
        <v>393</v>
      </c>
      <c r="L45" s="79">
        <v>388</v>
      </c>
      <c r="M45" s="79">
        <f>VLOOKUP($A45,'[1]District Growth'!$A$3:$K$1530,6,FALSE)</f>
        <v>359</v>
      </c>
      <c r="N45" s="80">
        <f t="shared" si="2"/>
        <v>-29</v>
      </c>
      <c r="O45" s="168">
        <f t="shared" si="3"/>
        <v>-7.474226804123707E-2</v>
      </c>
    </row>
    <row r="46" spans="1:15" s="75" customFormat="1" ht="14.4" x14ac:dyDescent="0.3">
      <c r="A46" s="51">
        <v>58225</v>
      </c>
      <c r="B46" s="171" t="s">
        <v>1041</v>
      </c>
      <c r="C46" s="79">
        <v>22</v>
      </c>
      <c r="D46" s="79">
        <v>31</v>
      </c>
      <c r="E46" s="79">
        <v>29</v>
      </c>
      <c r="F46" s="79">
        <v>23</v>
      </c>
      <c r="G46" s="79">
        <v>29</v>
      </c>
      <c r="H46" s="79">
        <v>27</v>
      </c>
      <c r="I46" s="79">
        <v>27</v>
      </c>
      <c r="J46" s="56">
        <v>22</v>
      </c>
      <c r="K46" s="79">
        <v>16</v>
      </c>
      <c r="L46" s="79">
        <v>13</v>
      </c>
      <c r="M46" s="79">
        <f>VLOOKUP($A46,'[1]District Growth'!$A$3:$K$1530,6,FALSE)</f>
        <v>12</v>
      </c>
      <c r="N46" s="79">
        <f t="shared" si="2"/>
        <v>-1</v>
      </c>
      <c r="O46" s="213">
        <f t="shared" si="3"/>
        <v>-7.6923076923076872E-2</v>
      </c>
    </row>
    <row r="47" spans="1:15" s="75" customFormat="1" ht="14.4" x14ac:dyDescent="0.3">
      <c r="A47" s="51">
        <v>1898</v>
      </c>
      <c r="B47" s="174" t="s">
        <v>1013</v>
      </c>
      <c r="C47" s="80">
        <v>40</v>
      </c>
      <c r="D47" s="80">
        <v>42</v>
      </c>
      <c r="E47" s="80">
        <v>42</v>
      </c>
      <c r="F47" s="80">
        <v>44</v>
      </c>
      <c r="G47" s="80">
        <v>46</v>
      </c>
      <c r="H47" s="80">
        <v>51</v>
      </c>
      <c r="I47" s="80">
        <v>46</v>
      </c>
      <c r="J47" s="56">
        <v>46</v>
      </c>
      <c r="K47" s="80">
        <v>46</v>
      </c>
      <c r="L47" s="79">
        <v>46</v>
      </c>
      <c r="M47" s="79">
        <f>VLOOKUP($A47,'[1]District Growth'!$A$3:$K$1530,6,FALSE)</f>
        <v>42</v>
      </c>
      <c r="N47" s="80">
        <f t="shared" si="2"/>
        <v>-4</v>
      </c>
      <c r="O47" s="168">
        <f t="shared" si="3"/>
        <v>-8.6956521739130488E-2</v>
      </c>
    </row>
    <row r="48" spans="1:15" s="75" customFormat="1" ht="14.4" x14ac:dyDescent="0.3">
      <c r="A48" s="51">
        <v>89953</v>
      </c>
      <c r="B48" s="171" t="s">
        <v>1001</v>
      </c>
      <c r="C48" s="79"/>
      <c r="D48" s="79"/>
      <c r="E48" s="79"/>
      <c r="F48" s="79"/>
      <c r="G48" s="79"/>
      <c r="H48" s="79"/>
      <c r="I48" s="79"/>
      <c r="J48" s="205"/>
      <c r="K48" s="79">
        <v>47</v>
      </c>
      <c r="L48" s="79">
        <v>40</v>
      </c>
      <c r="M48" s="79">
        <f>VLOOKUP($A48,'[1]District Growth'!$A$3:$K$1530,6,FALSE)</f>
        <v>36</v>
      </c>
      <c r="N48" s="79">
        <f t="shared" si="2"/>
        <v>-4</v>
      </c>
      <c r="O48" s="213">
        <f t="shared" si="3"/>
        <v>-9.9999999999999978E-2</v>
      </c>
    </row>
    <row r="49" spans="1:16" s="75" customFormat="1" ht="14.4" x14ac:dyDescent="0.3">
      <c r="A49" s="51">
        <v>59245</v>
      </c>
      <c r="B49" s="171" t="s">
        <v>998</v>
      </c>
      <c r="C49" s="79">
        <v>31</v>
      </c>
      <c r="D49" s="79">
        <v>21</v>
      </c>
      <c r="E49" s="79">
        <v>21</v>
      </c>
      <c r="F49" s="79">
        <v>22</v>
      </c>
      <c r="G49" s="79">
        <v>24</v>
      </c>
      <c r="H49" s="79">
        <v>23</v>
      </c>
      <c r="I49" s="79">
        <v>20</v>
      </c>
      <c r="J49" s="56">
        <v>20</v>
      </c>
      <c r="K49" s="79">
        <v>12</v>
      </c>
      <c r="L49" s="79">
        <v>10</v>
      </c>
      <c r="M49" s="79">
        <f>VLOOKUP($A49,'[1]District Growth'!$A$3:$K$1530,6,FALSE)</f>
        <v>9</v>
      </c>
      <c r="N49" s="79">
        <f t="shared" si="2"/>
        <v>-1</v>
      </c>
      <c r="O49" s="213">
        <f t="shared" si="3"/>
        <v>-9.9999999999999978E-2</v>
      </c>
    </row>
    <row r="50" spans="1:16" s="75" customFormat="1" ht="14.4" x14ac:dyDescent="0.3">
      <c r="A50" s="51">
        <v>50842</v>
      </c>
      <c r="B50" s="173" t="s">
        <v>1033</v>
      </c>
      <c r="C50" s="79">
        <v>28</v>
      </c>
      <c r="D50" s="79">
        <v>27</v>
      </c>
      <c r="E50" s="79">
        <v>30</v>
      </c>
      <c r="F50" s="79">
        <v>35</v>
      </c>
      <c r="G50" s="79">
        <v>41</v>
      </c>
      <c r="H50" s="79">
        <v>47</v>
      </c>
      <c r="I50" s="79">
        <v>53</v>
      </c>
      <c r="J50" s="367">
        <v>55</v>
      </c>
      <c r="K50" s="79">
        <v>54</v>
      </c>
      <c r="L50" s="79">
        <v>49</v>
      </c>
      <c r="M50" s="79">
        <f>VLOOKUP($A50,'[1]District Growth'!$A$3:$K$1530,6,FALSE)</f>
        <v>44</v>
      </c>
      <c r="N50" s="79">
        <f t="shared" si="2"/>
        <v>-5</v>
      </c>
      <c r="O50" s="213">
        <f t="shared" si="3"/>
        <v>-0.10204081632653061</v>
      </c>
    </row>
    <row r="51" spans="1:16" s="75" customFormat="1" ht="14.4" x14ac:dyDescent="0.3">
      <c r="A51" s="51">
        <v>26711</v>
      </c>
      <c r="B51" s="171" t="s">
        <v>995</v>
      </c>
      <c r="C51" s="80">
        <v>18</v>
      </c>
      <c r="D51" s="80">
        <v>17</v>
      </c>
      <c r="E51" s="80">
        <v>14</v>
      </c>
      <c r="F51" s="80">
        <v>16</v>
      </c>
      <c r="G51" s="80">
        <v>17</v>
      </c>
      <c r="H51" s="80">
        <v>16</v>
      </c>
      <c r="I51" s="80">
        <v>18</v>
      </c>
      <c r="J51" s="367">
        <v>18</v>
      </c>
      <c r="K51" s="80">
        <v>17</v>
      </c>
      <c r="L51" s="79">
        <v>18</v>
      </c>
      <c r="M51" s="79">
        <f>VLOOKUP($A51,'[1]District Growth'!$A$3:$K$1530,6,FALSE)</f>
        <v>16</v>
      </c>
      <c r="N51" s="80">
        <f t="shared" si="2"/>
        <v>-2</v>
      </c>
      <c r="O51" s="168">
        <f t="shared" si="3"/>
        <v>-0.11111111111111116</v>
      </c>
    </row>
    <row r="52" spans="1:16" s="75" customFormat="1" ht="14.4" x14ac:dyDescent="0.3">
      <c r="A52" s="51">
        <v>1914</v>
      </c>
      <c r="B52" s="170" t="s">
        <v>996</v>
      </c>
      <c r="C52" s="80">
        <v>20</v>
      </c>
      <c r="D52" s="80">
        <v>20</v>
      </c>
      <c r="E52" s="80">
        <v>22</v>
      </c>
      <c r="F52" s="80">
        <v>28</v>
      </c>
      <c r="G52" s="80">
        <v>28</v>
      </c>
      <c r="H52" s="80">
        <v>27</v>
      </c>
      <c r="I52" s="80">
        <v>17</v>
      </c>
      <c r="J52" s="56">
        <v>17</v>
      </c>
      <c r="K52" s="80">
        <v>20</v>
      </c>
      <c r="L52" s="79">
        <v>22</v>
      </c>
      <c r="M52" s="79">
        <f>VLOOKUP($A52,'[1]District Growth'!$A$3:$K$1530,6,FALSE)</f>
        <v>19</v>
      </c>
      <c r="N52" s="80">
        <f t="shared" si="2"/>
        <v>-3</v>
      </c>
      <c r="O52" s="168">
        <f t="shared" si="3"/>
        <v>-0.13636363636363635</v>
      </c>
    </row>
    <row r="53" spans="1:16" s="75" customFormat="1" ht="14.4" x14ac:dyDescent="0.3">
      <c r="A53" s="51">
        <v>31692</v>
      </c>
      <c r="B53" s="171" t="s">
        <v>999</v>
      </c>
      <c r="C53" s="80">
        <v>19</v>
      </c>
      <c r="D53" s="80">
        <v>24</v>
      </c>
      <c r="E53" s="80">
        <v>20</v>
      </c>
      <c r="F53" s="80">
        <v>21</v>
      </c>
      <c r="G53" s="80">
        <v>19</v>
      </c>
      <c r="H53" s="80">
        <v>19</v>
      </c>
      <c r="I53" s="80">
        <v>25</v>
      </c>
      <c r="J53" s="56">
        <v>28</v>
      </c>
      <c r="K53" s="80">
        <v>25</v>
      </c>
      <c r="L53" s="79">
        <v>27</v>
      </c>
      <c r="M53" s="79">
        <f>VLOOKUP($A53,'[1]District Growth'!$A$3:$K$1530,6,FALSE)</f>
        <v>23</v>
      </c>
      <c r="N53" s="80">
        <f t="shared" si="2"/>
        <v>-4</v>
      </c>
      <c r="O53" s="168">
        <f t="shared" si="3"/>
        <v>-0.14814814814814814</v>
      </c>
    </row>
    <row r="54" spans="1:16" s="75" customFormat="1" ht="14.4" x14ac:dyDescent="0.3">
      <c r="A54" s="51">
        <v>24625</v>
      </c>
      <c r="B54" s="174" t="s">
        <v>1007</v>
      </c>
      <c r="C54" s="80">
        <v>23</v>
      </c>
      <c r="D54" s="80">
        <v>25</v>
      </c>
      <c r="E54" s="80">
        <v>22</v>
      </c>
      <c r="F54" s="80">
        <v>20</v>
      </c>
      <c r="G54" s="80">
        <v>16</v>
      </c>
      <c r="H54" s="80">
        <v>20</v>
      </c>
      <c r="I54" s="80">
        <v>21</v>
      </c>
      <c r="J54" s="56">
        <v>18</v>
      </c>
      <c r="K54" s="80">
        <v>22</v>
      </c>
      <c r="L54" s="79">
        <v>19</v>
      </c>
      <c r="M54" s="79">
        <f>VLOOKUP($A54,'[1]District Growth'!$A$3:$K$1530,6,FALSE)</f>
        <v>15</v>
      </c>
      <c r="N54" s="80">
        <f t="shared" si="2"/>
        <v>-4</v>
      </c>
      <c r="O54" s="168">
        <f t="shared" si="3"/>
        <v>-0.21052631578947367</v>
      </c>
    </row>
    <row r="55" spans="1:16" s="75" customFormat="1" ht="14.4" x14ac:dyDescent="0.3">
      <c r="A55" s="51">
        <v>1900</v>
      </c>
      <c r="B55" s="174" t="s">
        <v>851</v>
      </c>
      <c r="C55" s="80">
        <v>27</v>
      </c>
      <c r="D55" s="80">
        <v>27</v>
      </c>
      <c r="E55" s="80">
        <v>22</v>
      </c>
      <c r="F55" s="80">
        <v>21</v>
      </c>
      <c r="G55" s="80">
        <v>18</v>
      </c>
      <c r="H55" s="80">
        <v>24</v>
      </c>
      <c r="I55" s="80">
        <v>24</v>
      </c>
      <c r="J55" s="56">
        <v>20</v>
      </c>
      <c r="K55" s="80">
        <v>21</v>
      </c>
      <c r="L55" s="79">
        <v>24</v>
      </c>
      <c r="M55" s="79">
        <f>VLOOKUP($A55,'[1]District Growth'!$A$3:$K$1530,6,FALSE)</f>
        <v>18</v>
      </c>
      <c r="N55" s="80">
        <f t="shared" si="2"/>
        <v>-6</v>
      </c>
      <c r="O55" s="168">
        <f t="shared" si="3"/>
        <v>-0.25</v>
      </c>
    </row>
    <row r="56" spans="1:16" s="75" customFormat="1" ht="14.4" x14ac:dyDescent="0.3">
      <c r="A56" s="51">
        <v>90318</v>
      </c>
      <c r="B56" s="167" t="s">
        <v>1030</v>
      </c>
      <c r="C56" s="79"/>
      <c r="D56" s="79"/>
      <c r="E56" s="79"/>
      <c r="F56" s="79"/>
      <c r="G56" s="79"/>
      <c r="H56" s="79"/>
      <c r="I56" s="79"/>
      <c r="J56" s="205"/>
      <c r="K56" s="79">
        <v>20</v>
      </c>
      <c r="L56" s="79">
        <v>18</v>
      </c>
      <c r="M56" s="79">
        <f>VLOOKUP($A56,'[1]District Growth'!$A$3:$K$1530,6,FALSE)</f>
        <v>13</v>
      </c>
      <c r="N56" s="79">
        <f t="shared" si="2"/>
        <v>-5</v>
      </c>
      <c r="O56" s="213">
        <f t="shared" si="3"/>
        <v>-0.27777777777777779</v>
      </c>
    </row>
    <row r="57" spans="1:16" s="75" customFormat="1" ht="14.4" x14ac:dyDescent="0.3">
      <c r="A57" s="51"/>
      <c r="B57" s="186"/>
      <c r="C57" s="79"/>
      <c r="D57" s="79"/>
      <c r="E57" s="79"/>
      <c r="F57" s="79"/>
      <c r="G57" s="79"/>
      <c r="H57" s="79"/>
      <c r="I57" s="79"/>
      <c r="J57" s="10"/>
      <c r="K57" s="79"/>
      <c r="L57" s="79"/>
      <c r="M57" s="79"/>
      <c r="N57" s="79"/>
      <c r="O57" s="213"/>
    </row>
    <row r="58" spans="1:16" s="75" customFormat="1" ht="14.4" x14ac:dyDescent="0.3">
      <c r="A58" s="51">
        <v>85026</v>
      </c>
      <c r="B58" s="206" t="s">
        <v>852</v>
      </c>
      <c r="C58" s="79"/>
      <c r="D58" s="79"/>
      <c r="E58" s="79">
        <v>25</v>
      </c>
      <c r="F58" s="79">
        <v>22</v>
      </c>
      <c r="G58" s="79">
        <v>23</v>
      </c>
      <c r="H58" s="79">
        <v>19</v>
      </c>
      <c r="I58" s="79">
        <v>22</v>
      </c>
      <c r="J58" s="55">
        <v>19</v>
      </c>
      <c r="K58" s="79">
        <v>16</v>
      </c>
      <c r="L58" s="79">
        <v>0</v>
      </c>
      <c r="M58" s="79"/>
      <c r="N58" s="79"/>
      <c r="O58" s="213"/>
    </row>
    <row r="59" spans="1:16" s="75" customFormat="1" ht="14.4" x14ac:dyDescent="0.3">
      <c r="A59" s="74"/>
      <c r="B59" s="38" t="s">
        <v>856</v>
      </c>
      <c r="C59" s="79">
        <v>15</v>
      </c>
      <c r="D59" s="79">
        <v>7</v>
      </c>
      <c r="E59" s="79">
        <v>4</v>
      </c>
      <c r="F59" s="79">
        <v>0</v>
      </c>
      <c r="G59" s="79"/>
      <c r="H59" s="79"/>
      <c r="I59" s="79"/>
      <c r="J59" s="133"/>
      <c r="K59" s="79"/>
      <c r="L59" s="79"/>
      <c r="M59" s="79"/>
      <c r="N59" s="79"/>
      <c r="O59" s="213"/>
    </row>
    <row r="60" spans="1:16" s="75" customFormat="1" ht="14.4" x14ac:dyDescent="0.3">
      <c r="A60" s="74"/>
      <c r="B60" s="38" t="s">
        <v>857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213"/>
    </row>
    <row r="61" spans="1:16" s="75" customFormat="1" ht="14.4" x14ac:dyDescent="0.3">
      <c r="A61" s="74"/>
      <c r="B61" s="38" t="s">
        <v>858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213"/>
    </row>
    <row r="62" spans="1:16" s="75" customFormat="1" ht="14.4" x14ac:dyDescent="0.3">
      <c r="A62" s="74"/>
      <c r="B62" s="38" t="s">
        <v>855</v>
      </c>
      <c r="C62" s="79">
        <v>10</v>
      </c>
      <c r="D62" s="79">
        <v>12</v>
      </c>
      <c r="E62" s="79">
        <v>15</v>
      </c>
      <c r="F62" s="79">
        <v>12</v>
      </c>
      <c r="G62" s="79">
        <v>9</v>
      </c>
      <c r="H62" s="79">
        <v>0</v>
      </c>
      <c r="I62" s="79"/>
      <c r="J62" s="79"/>
      <c r="K62" s="79"/>
      <c r="L62" s="79"/>
      <c r="M62" s="79"/>
      <c r="N62" s="79"/>
      <c r="O62" s="214"/>
    </row>
    <row r="63" spans="1:16" s="75" customFormat="1" ht="14.4" x14ac:dyDescent="0.3">
      <c r="A63" s="51">
        <v>23193</v>
      </c>
      <c r="B63" s="38" t="s">
        <v>1002</v>
      </c>
      <c r="C63" s="79">
        <v>40</v>
      </c>
      <c r="D63" s="79">
        <v>41</v>
      </c>
      <c r="E63" s="79">
        <v>36</v>
      </c>
      <c r="F63" s="79">
        <v>34</v>
      </c>
      <c r="G63" s="79">
        <v>32</v>
      </c>
      <c r="H63" s="79">
        <v>22</v>
      </c>
      <c r="I63" s="79">
        <v>22</v>
      </c>
      <c r="J63" s="56">
        <v>18</v>
      </c>
      <c r="K63" s="79">
        <v>16</v>
      </c>
      <c r="L63" s="79">
        <v>14</v>
      </c>
      <c r="M63" s="79">
        <f>VLOOKUP($A63,'[1]District Growth'!$A$3:$K$1530,6,FALSE)</f>
        <v>0</v>
      </c>
      <c r="N63" s="79">
        <f>M63-L63</f>
        <v>-14</v>
      </c>
      <c r="O63" s="213">
        <f>(M63/L63)-1</f>
        <v>-1</v>
      </c>
      <c r="P63" s="371" t="s">
        <v>73</v>
      </c>
    </row>
    <row r="64" spans="1:16" s="75" customFormat="1" ht="14.4" x14ac:dyDescent="0.3">
      <c r="A64" s="51"/>
      <c r="B64" s="206" t="s">
        <v>853</v>
      </c>
      <c r="C64" s="79">
        <v>23</v>
      </c>
      <c r="D64" s="79">
        <v>23</v>
      </c>
      <c r="E64" s="79">
        <v>19</v>
      </c>
      <c r="F64" s="79">
        <v>22</v>
      </c>
      <c r="G64" s="79">
        <v>19</v>
      </c>
      <c r="H64" s="79">
        <v>9</v>
      </c>
      <c r="I64" s="79">
        <v>9</v>
      </c>
      <c r="J64" s="55">
        <v>10</v>
      </c>
      <c r="K64" s="79"/>
      <c r="L64" s="79"/>
      <c r="M64" s="79"/>
      <c r="N64" s="79"/>
      <c r="O64" s="214"/>
    </row>
    <row r="65" spans="1:15" s="75" customFormat="1" ht="14.4" x14ac:dyDescent="0.3">
      <c r="A65" s="74"/>
      <c r="B65" s="38" t="s">
        <v>859</v>
      </c>
      <c r="C65" s="79"/>
      <c r="D65" s="79"/>
      <c r="E65" s="79"/>
      <c r="F65" s="79"/>
      <c r="G65" s="79"/>
      <c r="H65" s="79"/>
      <c r="I65" s="79"/>
      <c r="J65" s="133"/>
      <c r="K65" s="79"/>
      <c r="L65" s="79"/>
      <c r="M65" s="79"/>
      <c r="N65" s="79"/>
      <c r="O65" s="213"/>
    </row>
    <row r="66" spans="1:15" s="75" customFormat="1" ht="14.4" x14ac:dyDescent="0.3">
      <c r="A66" s="74"/>
      <c r="B66" s="38" t="s">
        <v>860</v>
      </c>
      <c r="C66" s="79">
        <v>12</v>
      </c>
      <c r="D66" s="79">
        <v>13</v>
      </c>
      <c r="E66" s="79">
        <v>12</v>
      </c>
      <c r="F66" s="79">
        <v>0</v>
      </c>
      <c r="G66" s="79"/>
      <c r="H66" s="79"/>
      <c r="I66" s="79"/>
      <c r="J66" s="79"/>
      <c r="K66" s="79"/>
      <c r="L66" s="79"/>
      <c r="M66" s="79"/>
      <c r="N66" s="79"/>
      <c r="O66" s="214"/>
    </row>
    <row r="67" spans="1:15" s="75" customFormat="1" ht="14.4" x14ac:dyDescent="0.3">
      <c r="A67" s="74"/>
      <c r="B67" s="38" t="s">
        <v>861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214"/>
    </row>
    <row r="68" spans="1:15" s="75" customFormat="1" ht="14.4" x14ac:dyDescent="0.3">
      <c r="A68" s="74"/>
      <c r="B68" s="38" t="s">
        <v>862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214"/>
    </row>
    <row r="69" spans="1:15" s="75" customFormat="1" ht="14.4" x14ac:dyDescent="0.3">
      <c r="A69" s="74"/>
      <c r="B69" s="38" t="s">
        <v>863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214"/>
    </row>
    <row r="70" spans="1:15" s="75" customFormat="1" ht="14.4" x14ac:dyDescent="0.3">
      <c r="A70" s="74"/>
      <c r="B70" s="38" t="s">
        <v>865</v>
      </c>
      <c r="C70" s="79">
        <v>51</v>
      </c>
      <c r="D70" s="79">
        <v>48</v>
      </c>
      <c r="E70" s="79">
        <v>46</v>
      </c>
      <c r="F70" s="79">
        <v>46</v>
      </c>
      <c r="G70" s="79">
        <v>46</v>
      </c>
      <c r="H70" s="79">
        <v>39</v>
      </c>
      <c r="I70" s="79">
        <v>0</v>
      </c>
      <c r="J70" s="10"/>
      <c r="K70" s="79"/>
      <c r="L70" s="79"/>
      <c r="M70" s="79"/>
      <c r="N70" s="79"/>
      <c r="O70" s="214"/>
    </row>
    <row r="71" spans="1:15" s="75" customFormat="1" ht="14.4" x14ac:dyDescent="0.3">
      <c r="A71" s="51"/>
      <c r="B71" s="206" t="s">
        <v>854</v>
      </c>
      <c r="C71" s="79">
        <v>3</v>
      </c>
      <c r="D71" s="79">
        <v>14</v>
      </c>
      <c r="E71" s="79">
        <v>12</v>
      </c>
      <c r="F71" s="79">
        <v>5</v>
      </c>
      <c r="G71" s="79">
        <v>5</v>
      </c>
      <c r="H71" s="79">
        <v>7</v>
      </c>
      <c r="I71" s="79">
        <v>5</v>
      </c>
      <c r="J71" s="55">
        <v>5</v>
      </c>
      <c r="K71" s="79"/>
      <c r="L71" s="79"/>
      <c r="M71" s="79"/>
      <c r="N71" s="79"/>
      <c r="O71" s="214"/>
    </row>
    <row r="72" spans="1:15" s="75" customFormat="1" ht="14.4" x14ac:dyDescent="0.3">
      <c r="A72" s="51">
        <v>82716</v>
      </c>
      <c r="B72" s="206" t="s">
        <v>1027</v>
      </c>
      <c r="C72" s="79">
        <v>8</v>
      </c>
      <c r="D72" s="79">
        <v>9</v>
      </c>
      <c r="E72" s="79">
        <v>3</v>
      </c>
      <c r="F72" s="79">
        <v>6</v>
      </c>
      <c r="G72" s="79">
        <v>6</v>
      </c>
      <c r="H72" s="79">
        <v>11</v>
      </c>
      <c r="I72" s="79">
        <v>9</v>
      </c>
      <c r="J72" s="55">
        <v>6</v>
      </c>
      <c r="K72" s="79">
        <v>4</v>
      </c>
      <c r="L72" s="79">
        <v>0</v>
      </c>
      <c r="M72" s="79"/>
      <c r="N72" s="79"/>
      <c r="O72" s="214"/>
    </row>
    <row r="73" spans="1:15" s="75" customFormat="1" ht="14.4" x14ac:dyDescent="0.3">
      <c r="A73" s="51"/>
      <c r="B73" s="38" t="s">
        <v>864</v>
      </c>
      <c r="C73" s="79"/>
      <c r="D73" s="79"/>
      <c r="E73" s="79"/>
      <c r="F73" s="79"/>
      <c r="G73" s="79"/>
      <c r="H73" s="79"/>
      <c r="I73" s="79"/>
      <c r="J73" s="55"/>
      <c r="K73" s="79"/>
      <c r="L73" s="79"/>
      <c r="M73" s="79"/>
      <c r="N73" s="79"/>
      <c r="O73" s="214"/>
    </row>
    <row r="74" spans="1:15" s="75" customFormat="1" ht="14.4" x14ac:dyDescent="0.3">
      <c r="A74" s="74"/>
      <c r="B74" s="38" t="s">
        <v>864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213"/>
    </row>
    <row r="75" spans="1:15" s="75" customFormat="1" ht="14.4" x14ac:dyDescent="0.3">
      <c r="A75" s="51"/>
      <c r="B75" s="208"/>
      <c r="C75" s="79"/>
      <c r="D75" s="79"/>
      <c r="E75" s="79"/>
      <c r="F75" s="79"/>
      <c r="G75" s="79"/>
      <c r="H75" s="79"/>
      <c r="I75" s="79"/>
      <c r="J75" s="56"/>
      <c r="K75" s="79"/>
      <c r="L75" s="79"/>
      <c r="M75" s="79"/>
      <c r="N75" s="79"/>
      <c r="O75" s="213"/>
    </row>
    <row r="76" spans="1:15" s="75" customFormat="1" ht="14.4" x14ac:dyDescent="0.3">
      <c r="A76" s="74"/>
      <c r="B76" s="178" t="s">
        <v>1472</v>
      </c>
      <c r="C76" s="79">
        <f t="shared" ref="C76:I76" si="4">SUM(C3:C75)</f>
        <v>2545</v>
      </c>
      <c r="D76" s="82">
        <f t="shared" si="4"/>
        <v>2611</v>
      </c>
      <c r="E76" s="83">
        <f t="shared" si="4"/>
        <v>2539</v>
      </c>
      <c r="F76" s="83">
        <f t="shared" si="4"/>
        <v>2494</v>
      </c>
      <c r="G76" s="82">
        <f t="shared" si="4"/>
        <v>2574</v>
      </c>
      <c r="H76" s="82">
        <f t="shared" si="4"/>
        <v>2575</v>
      </c>
      <c r="I76" s="83">
        <f t="shared" si="4"/>
        <v>2470</v>
      </c>
      <c r="J76" s="82">
        <v>2523</v>
      </c>
      <c r="K76" s="83">
        <f>SUM(K3:K75)</f>
        <v>2471</v>
      </c>
      <c r="L76" s="83">
        <f>SUM(L3:L75)</f>
        <v>2378</v>
      </c>
      <c r="M76" s="83">
        <f>SUM(M$3:M75)</f>
        <v>2355</v>
      </c>
      <c r="N76" s="79">
        <f>SUM(N3:N75)</f>
        <v>-23</v>
      </c>
      <c r="O76" s="168">
        <f>(M76/L76)-1</f>
        <v>-9.671993271656909E-3</v>
      </c>
    </row>
    <row r="77" spans="1:15" s="75" customFormat="1" ht="14.4" x14ac:dyDescent="0.3">
      <c r="A77" s="74"/>
      <c r="B77" s="185"/>
      <c r="C77" s="80"/>
      <c r="D77" s="80">
        <f t="shared" ref="D77:M77" si="5">SUM(D76-C76)</f>
        <v>66</v>
      </c>
      <c r="E77" s="80">
        <f t="shared" si="5"/>
        <v>-72</v>
      </c>
      <c r="F77" s="80">
        <f t="shared" si="5"/>
        <v>-45</v>
      </c>
      <c r="G77" s="80">
        <f t="shared" si="5"/>
        <v>80</v>
      </c>
      <c r="H77" s="80">
        <f t="shared" si="5"/>
        <v>1</v>
      </c>
      <c r="I77" s="80">
        <f t="shared" si="5"/>
        <v>-105</v>
      </c>
      <c r="J77" s="80">
        <f t="shared" si="5"/>
        <v>53</v>
      </c>
      <c r="K77" s="80">
        <f t="shared" si="5"/>
        <v>-52</v>
      </c>
      <c r="L77" s="80">
        <f t="shared" si="5"/>
        <v>-93</v>
      </c>
      <c r="M77" s="80">
        <f t="shared" si="5"/>
        <v>-23</v>
      </c>
      <c r="N77" s="80"/>
      <c r="O77" s="84"/>
    </row>
    <row r="78" spans="1:15" s="75" customFormat="1" ht="14.4" x14ac:dyDescent="0.3">
      <c r="A78" s="74"/>
      <c r="B78" s="185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4"/>
    </row>
    <row r="79" spans="1:15" s="75" customFormat="1" ht="14.4" x14ac:dyDescent="0.3">
      <c r="A79" s="74"/>
      <c r="B79" s="179" t="s">
        <v>1473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4"/>
    </row>
    <row r="80" spans="1:15" s="75" customFormat="1" ht="14.4" x14ac:dyDescent="0.3">
      <c r="A80" s="74"/>
      <c r="B80" s="180" t="s">
        <v>1474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4"/>
    </row>
    <row r="81" spans="1:16" s="75" customFormat="1" ht="14.4" x14ac:dyDescent="0.3">
      <c r="A81" s="74"/>
      <c r="B81" s="181" t="s">
        <v>1475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4"/>
    </row>
    <row r="82" spans="1:16" s="75" customFormat="1" ht="14.4" x14ac:dyDescent="0.3">
      <c r="A82" s="74"/>
      <c r="B82" s="182" t="s">
        <v>1476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4"/>
    </row>
    <row r="83" spans="1:16" s="75" customFormat="1" ht="14.4" x14ac:dyDescent="0.3">
      <c r="A83" s="74"/>
      <c r="B83" s="183" t="s">
        <v>1477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4"/>
    </row>
    <row r="84" spans="1:16" s="75" customFormat="1" ht="14.4" x14ac:dyDescent="0.3">
      <c r="A84" s="74"/>
      <c r="B84" s="325" t="s">
        <v>58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4"/>
    </row>
    <row r="85" spans="1:16" s="75" customFormat="1" ht="14.4" x14ac:dyDescent="0.3">
      <c r="A85" s="74"/>
      <c r="B85" s="184" t="s">
        <v>1478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4"/>
    </row>
    <row r="86" spans="1:16" s="75" customFormat="1" ht="14.4" x14ac:dyDescent="0.3">
      <c r="A86" s="7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4"/>
    </row>
    <row r="87" spans="1:16" s="75" customFormat="1" ht="14.4" x14ac:dyDescent="0.3">
      <c r="A87" s="67"/>
      <c r="B87" s="186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41"/>
    </row>
    <row r="88" spans="1:16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P92" s="2"/>
    </row>
    <row r="93" spans="1:16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P93" s="2"/>
    </row>
    <row r="94" spans="1:16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P94" s="2"/>
    </row>
    <row r="95" spans="1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1:16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P97" s="2"/>
    </row>
    <row r="98" spans="1:16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2"/>
    </row>
    <row r="99" spans="1:16" x14ac:dyDescent="0.3">
      <c r="A99" s="63"/>
      <c r="B99" s="21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/>
      <c r="P99" s="2"/>
    </row>
    <row r="100" spans="1:16" s="66" customFormat="1" x14ac:dyDescent="0.3">
      <c r="A100" s="63"/>
      <c r="B100" s="21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4"/>
      <c r="P100" s="69"/>
    </row>
    <row r="101" spans="1:16" s="66" customFormat="1" x14ac:dyDescent="0.3">
      <c r="A101" s="67"/>
      <c r="B101" s="186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41"/>
      <c r="P101" s="69"/>
    </row>
    <row r="102" spans="1:16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6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6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6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P56">
    <sortCondition descending="1" ref="O4:O56"/>
    <sortCondition descending="1" ref="M4:M56"/>
  </sortState>
  <mergeCells count="1">
    <mergeCell ref="N1:O1"/>
  </mergeCells>
  <phoneticPr fontId="30" type="noConversion"/>
  <conditionalFormatting sqref="M76">
    <cfRule type="expression" dxfId="92" priority="7">
      <formula>N76&lt;0</formula>
    </cfRule>
    <cfRule type="expression" dxfId="91" priority="8">
      <formula>N76=0</formula>
    </cfRule>
    <cfRule type="expression" dxfId="90" priority="9">
      <formula>N76&gt;0</formula>
    </cfRule>
  </conditionalFormatting>
  <conditionalFormatting sqref="B3:B56">
    <cfRule type="expression" dxfId="89" priority="4">
      <formula>N3&lt;0</formula>
    </cfRule>
    <cfRule type="expression" dxfId="88" priority="5">
      <formula>N3=0</formula>
    </cfRule>
    <cfRule type="expression" dxfId="87" priority="6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293"/>
  <sheetViews>
    <sheetView zoomScaleNormal="80" zoomScalePageLayoutView="80" workbookViewId="0">
      <pane xSplit="2" ySplit="2" topLeftCell="C6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81" sqref="N81"/>
    </sheetView>
  </sheetViews>
  <sheetFormatPr defaultColWidth="9" defaultRowHeight="13.8" x14ac:dyDescent="0.3"/>
  <cols>
    <col min="1" max="1" width="9" style="67"/>
    <col min="2" max="2" width="36.1796875" style="186" bestFit="1" customWidth="1"/>
    <col min="3" max="3" width="9.453125" style="2" customWidth="1"/>
    <col min="4" max="5" width="10.1796875" style="2" customWidth="1"/>
    <col min="6" max="6" width="9.453125" style="2" customWidth="1"/>
    <col min="7" max="7" width="9.81640625" style="2" customWidth="1"/>
    <col min="8" max="8" width="10.1796875" style="2" customWidth="1"/>
    <col min="9" max="9" width="9.453125" style="2" customWidth="1"/>
    <col min="10" max="10" width="10.453125" style="2" customWidth="1"/>
    <col min="11" max="11" width="9.1796875" style="2" customWidth="1"/>
    <col min="12" max="13" width="11.453125" style="2" customWidth="1"/>
    <col min="14" max="14" width="8.453125" style="2" customWidth="1"/>
    <col min="15" max="15" width="8.453125" style="67" customWidth="1"/>
    <col min="16" max="16" width="8.453125" style="69" customWidth="1"/>
    <col min="17" max="17" width="11.453125" style="2" customWidth="1"/>
    <col min="18" max="19" width="8.453125" style="2" customWidth="1"/>
    <col min="20" max="16384" width="9" style="2"/>
  </cols>
  <sheetData>
    <row r="1" spans="1:15" s="75" customFormat="1" ht="15.6" x14ac:dyDescent="0.3">
      <c r="A1" s="74"/>
      <c r="B1" s="161" t="s">
        <v>866</v>
      </c>
      <c r="C1" s="162"/>
      <c r="D1" s="162"/>
      <c r="E1" s="162"/>
      <c r="F1" s="162"/>
      <c r="G1" s="162"/>
      <c r="H1" s="163"/>
      <c r="I1" s="163"/>
      <c r="J1" s="76"/>
      <c r="K1" s="76"/>
      <c r="L1" s="43"/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166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4.4" x14ac:dyDescent="0.3">
      <c r="A3" s="363">
        <v>222399</v>
      </c>
      <c r="B3" s="381" t="s">
        <v>0</v>
      </c>
      <c r="C3" s="380"/>
      <c r="D3" s="80"/>
      <c r="E3" s="80"/>
      <c r="F3" s="80"/>
      <c r="G3" s="80"/>
      <c r="H3" s="80"/>
      <c r="I3" s="80"/>
      <c r="J3" s="56"/>
      <c r="K3" s="80"/>
      <c r="L3" s="79"/>
      <c r="M3" s="79">
        <f>VLOOKUP($A3,'[1]District Growth'!$A$3:$K$1530,6,FALSE)</f>
        <v>21</v>
      </c>
      <c r="N3" s="80">
        <f t="shared" ref="N3:N34" si="0">M3-L3</f>
        <v>21</v>
      </c>
      <c r="O3" s="350">
        <v>1</v>
      </c>
    </row>
    <row r="4" spans="1:15" s="75" customFormat="1" ht="14.4" x14ac:dyDescent="0.3">
      <c r="A4" s="363">
        <v>222498</v>
      </c>
      <c r="B4" s="382" t="s">
        <v>1</v>
      </c>
      <c r="C4" s="80"/>
      <c r="D4" s="80"/>
      <c r="E4" s="80"/>
      <c r="F4" s="80"/>
      <c r="G4" s="80"/>
      <c r="H4" s="80"/>
      <c r="I4" s="80"/>
      <c r="J4" s="367"/>
      <c r="K4" s="80"/>
      <c r="L4" s="79"/>
      <c r="M4" s="79">
        <f>VLOOKUP($A4,'[1]District Growth'!$A$3:$K$1530,6,FALSE)</f>
        <v>6</v>
      </c>
      <c r="N4" s="80">
        <f t="shared" si="0"/>
        <v>6</v>
      </c>
      <c r="O4" s="350">
        <v>1</v>
      </c>
    </row>
    <row r="5" spans="1:15" s="75" customFormat="1" ht="14.4" x14ac:dyDescent="0.3">
      <c r="A5" s="363">
        <v>1951</v>
      </c>
      <c r="B5" s="373" t="s">
        <v>870</v>
      </c>
      <c r="C5" s="80">
        <v>26</v>
      </c>
      <c r="D5" s="80">
        <v>20</v>
      </c>
      <c r="E5" s="80">
        <v>25</v>
      </c>
      <c r="F5" s="80">
        <v>21</v>
      </c>
      <c r="G5" s="80">
        <v>27</v>
      </c>
      <c r="H5" s="80">
        <v>29</v>
      </c>
      <c r="I5" s="80">
        <v>26</v>
      </c>
      <c r="J5" s="367">
        <v>18</v>
      </c>
      <c r="K5" s="80">
        <v>16</v>
      </c>
      <c r="L5" s="79">
        <v>10</v>
      </c>
      <c r="M5" s="79">
        <f>VLOOKUP($A5,'[1]District Growth'!$A$3:$K$1530,6,FALSE)</f>
        <v>18</v>
      </c>
      <c r="N5" s="80">
        <f t="shared" si="0"/>
        <v>8</v>
      </c>
      <c r="O5" s="81">
        <f t="shared" ref="O5:O36" si="1">(M5/L5)-1</f>
        <v>0.8</v>
      </c>
    </row>
    <row r="6" spans="1:15" s="75" customFormat="1" ht="14.4" x14ac:dyDescent="0.3">
      <c r="A6" s="51">
        <v>1930</v>
      </c>
      <c r="B6" s="171" t="s">
        <v>867</v>
      </c>
      <c r="C6" s="80">
        <v>24</v>
      </c>
      <c r="D6" s="80">
        <v>25</v>
      </c>
      <c r="E6" s="80">
        <v>24</v>
      </c>
      <c r="F6" s="80">
        <v>21</v>
      </c>
      <c r="G6" s="80">
        <v>24</v>
      </c>
      <c r="H6" s="80">
        <v>23</v>
      </c>
      <c r="I6" s="80">
        <v>24</v>
      </c>
      <c r="J6" s="56">
        <v>25</v>
      </c>
      <c r="K6" s="80">
        <v>22</v>
      </c>
      <c r="L6" s="79">
        <v>22</v>
      </c>
      <c r="M6" s="79">
        <f>VLOOKUP($A6,'[1]District Growth'!$A$3:$K$1530,6,FALSE)</f>
        <v>30</v>
      </c>
      <c r="N6" s="80">
        <f t="shared" si="0"/>
        <v>8</v>
      </c>
      <c r="O6" s="81">
        <f t="shared" si="1"/>
        <v>0.36363636363636354</v>
      </c>
    </row>
    <row r="7" spans="1:15" s="75" customFormat="1" ht="14.4" x14ac:dyDescent="0.3">
      <c r="A7" s="51">
        <v>1935</v>
      </c>
      <c r="B7" s="169" t="s">
        <v>889</v>
      </c>
      <c r="C7" s="80">
        <v>32</v>
      </c>
      <c r="D7" s="80">
        <v>30</v>
      </c>
      <c r="E7" s="80">
        <v>26</v>
      </c>
      <c r="F7" s="80">
        <v>29</v>
      </c>
      <c r="G7" s="80">
        <v>26</v>
      </c>
      <c r="H7" s="80">
        <v>27</v>
      </c>
      <c r="I7" s="80">
        <v>30</v>
      </c>
      <c r="J7" s="56">
        <v>30</v>
      </c>
      <c r="K7" s="80">
        <v>26</v>
      </c>
      <c r="L7" s="79">
        <v>25</v>
      </c>
      <c r="M7" s="79">
        <f>VLOOKUP($A7,'[1]District Growth'!$A$3:$K$1530,6,FALSE)</f>
        <v>32</v>
      </c>
      <c r="N7" s="80">
        <f t="shared" si="0"/>
        <v>7</v>
      </c>
      <c r="O7" s="81">
        <f t="shared" si="1"/>
        <v>0.28000000000000003</v>
      </c>
    </row>
    <row r="8" spans="1:15" s="75" customFormat="1" ht="14.4" x14ac:dyDescent="0.3">
      <c r="A8" s="51">
        <v>86821</v>
      </c>
      <c r="B8" s="373" t="s">
        <v>873</v>
      </c>
      <c r="C8" s="80"/>
      <c r="D8" s="80"/>
      <c r="E8" s="80"/>
      <c r="F8" s="80"/>
      <c r="G8" s="80">
        <v>20</v>
      </c>
      <c r="H8" s="80">
        <v>22</v>
      </c>
      <c r="I8" s="80">
        <v>22</v>
      </c>
      <c r="J8" s="56">
        <v>26</v>
      </c>
      <c r="K8" s="80">
        <v>28</v>
      </c>
      <c r="L8" s="79">
        <v>22</v>
      </c>
      <c r="M8" s="79">
        <f>VLOOKUP($A8,'[1]District Growth'!$A$3:$K$1530,6,FALSE)</f>
        <v>28</v>
      </c>
      <c r="N8" s="80">
        <f t="shared" si="0"/>
        <v>6</v>
      </c>
      <c r="O8" s="81">
        <f t="shared" si="1"/>
        <v>0.27272727272727271</v>
      </c>
    </row>
    <row r="9" spans="1:15" s="75" customFormat="1" ht="14.4" x14ac:dyDescent="0.3">
      <c r="A9" s="51">
        <v>69940</v>
      </c>
      <c r="B9" s="169" t="s">
        <v>914</v>
      </c>
      <c r="C9" s="80">
        <v>14</v>
      </c>
      <c r="D9" s="80">
        <v>12</v>
      </c>
      <c r="E9" s="80">
        <v>15</v>
      </c>
      <c r="F9" s="80">
        <v>15</v>
      </c>
      <c r="G9" s="80">
        <v>19</v>
      </c>
      <c r="H9" s="80">
        <v>17</v>
      </c>
      <c r="I9" s="80">
        <v>18</v>
      </c>
      <c r="J9" s="56">
        <v>18</v>
      </c>
      <c r="K9" s="80">
        <v>23</v>
      </c>
      <c r="L9" s="79">
        <v>19</v>
      </c>
      <c r="M9" s="79">
        <f>VLOOKUP($A9,'[1]District Growth'!$A$3:$K$1530,6,FALSE)</f>
        <v>23</v>
      </c>
      <c r="N9" s="80">
        <f t="shared" si="0"/>
        <v>4</v>
      </c>
      <c r="O9" s="81">
        <f t="shared" si="1"/>
        <v>0.21052631578947367</v>
      </c>
    </row>
    <row r="10" spans="1:15" s="75" customFormat="1" ht="14.4" x14ac:dyDescent="0.3">
      <c r="A10" s="51">
        <v>1957</v>
      </c>
      <c r="B10" s="373" t="s">
        <v>868</v>
      </c>
      <c r="C10" s="80">
        <v>44</v>
      </c>
      <c r="D10" s="80">
        <v>38</v>
      </c>
      <c r="E10" s="80">
        <v>37</v>
      </c>
      <c r="F10" s="80">
        <v>38</v>
      </c>
      <c r="G10" s="80">
        <v>34</v>
      </c>
      <c r="H10" s="80">
        <v>35</v>
      </c>
      <c r="I10" s="80">
        <v>34</v>
      </c>
      <c r="J10" s="56">
        <v>29</v>
      </c>
      <c r="K10" s="80">
        <v>24</v>
      </c>
      <c r="L10" s="79">
        <v>25</v>
      </c>
      <c r="M10" s="79">
        <f>VLOOKUP($A10,'[1]District Growth'!$A$3:$K$1530,6,FALSE)</f>
        <v>30</v>
      </c>
      <c r="N10" s="80">
        <f t="shared" si="0"/>
        <v>5</v>
      </c>
      <c r="O10" s="81">
        <f t="shared" si="1"/>
        <v>0.19999999999999996</v>
      </c>
    </row>
    <row r="11" spans="1:15" s="75" customFormat="1" ht="14.4" x14ac:dyDescent="0.3">
      <c r="A11" s="51">
        <v>28486</v>
      </c>
      <c r="B11" s="373" t="s">
        <v>917</v>
      </c>
      <c r="C11" s="80">
        <v>47</v>
      </c>
      <c r="D11" s="80">
        <v>47</v>
      </c>
      <c r="E11" s="80">
        <v>56</v>
      </c>
      <c r="F11" s="80">
        <v>57</v>
      </c>
      <c r="G11" s="80">
        <v>47</v>
      </c>
      <c r="H11" s="80">
        <v>46</v>
      </c>
      <c r="I11" s="80">
        <v>45</v>
      </c>
      <c r="J11" s="56">
        <v>52</v>
      </c>
      <c r="K11" s="80">
        <v>42</v>
      </c>
      <c r="L11" s="79">
        <v>39</v>
      </c>
      <c r="M11" s="79">
        <f>VLOOKUP($A11,'[1]District Growth'!$A$3:$K$1530,6,FALSE)</f>
        <v>45</v>
      </c>
      <c r="N11" s="80">
        <f t="shared" si="0"/>
        <v>6</v>
      </c>
      <c r="O11" s="81">
        <f t="shared" si="1"/>
        <v>0.15384615384615374</v>
      </c>
    </row>
    <row r="12" spans="1:15" s="75" customFormat="1" ht="14.4" x14ac:dyDescent="0.3">
      <c r="A12" s="51">
        <v>27512</v>
      </c>
      <c r="B12" s="171" t="s">
        <v>911</v>
      </c>
      <c r="C12" s="80">
        <v>54</v>
      </c>
      <c r="D12" s="80">
        <v>51</v>
      </c>
      <c r="E12" s="80">
        <v>55</v>
      </c>
      <c r="F12" s="80">
        <v>61</v>
      </c>
      <c r="G12" s="80">
        <v>58</v>
      </c>
      <c r="H12" s="80">
        <v>49</v>
      </c>
      <c r="I12" s="80">
        <v>40</v>
      </c>
      <c r="J12" s="56">
        <v>33</v>
      </c>
      <c r="K12" s="80">
        <v>31</v>
      </c>
      <c r="L12" s="79">
        <v>27</v>
      </c>
      <c r="M12" s="79">
        <f>VLOOKUP($A12,'[1]District Growth'!$A$3:$K$1530,6,FALSE)</f>
        <v>31</v>
      </c>
      <c r="N12" s="80">
        <f t="shared" si="0"/>
        <v>4</v>
      </c>
      <c r="O12" s="81">
        <f t="shared" si="1"/>
        <v>0.14814814814814814</v>
      </c>
    </row>
    <row r="13" spans="1:15" s="75" customFormat="1" ht="14.4" x14ac:dyDescent="0.3">
      <c r="A13" s="51">
        <v>31399</v>
      </c>
      <c r="B13" s="171" t="s">
        <v>900</v>
      </c>
      <c r="C13" s="80">
        <v>16</v>
      </c>
      <c r="D13" s="80">
        <v>15</v>
      </c>
      <c r="E13" s="80">
        <v>18</v>
      </c>
      <c r="F13" s="80">
        <v>18</v>
      </c>
      <c r="G13" s="80">
        <v>18</v>
      </c>
      <c r="H13" s="80">
        <v>20</v>
      </c>
      <c r="I13" s="80">
        <v>18</v>
      </c>
      <c r="J13" s="56">
        <v>14</v>
      </c>
      <c r="K13" s="80">
        <v>11</v>
      </c>
      <c r="L13" s="79">
        <v>9</v>
      </c>
      <c r="M13" s="79">
        <f>VLOOKUP($A13,'[1]District Growth'!$A$3:$K$1530,6,FALSE)</f>
        <v>10</v>
      </c>
      <c r="N13" s="80">
        <f t="shared" si="0"/>
        <v>1</v>
      </c>
      <c r="O13" s="81">
        <f t="shared" si="1"/>
        <v>0.11111111111111116</v>
      </c>
    </row>
    <row r="14" spans="1:15" s="75" customFormat="1" ht="14.4" x14ac:dyDescent="0.3">
      <c r="A14" s="51">
        <v>1965</v>
      </c>
      <c r="B14" s="169" t="s">
        <v>884</v>
      </c>
      <c r="C14" s="80">
        <v>79</v>
      </c>
      <c r="D14" s="80">
        <v>82</v>
      </c>
      <c r="E14" s="80">
        <v>84</v>
      </c>
      <c r="F14" s="80">
        <v>84</v>
      </c>
      <c r="G14" s="80">
        <v>89</v>
      </c>
      <c r="H14" s="80">
        <v>87</v>
      </c>
      <c r="I14" s="80">
        <v>84</v>
      </c>
      <c r="J14" s="56">
        <v>89</v>
      </c>
      <c r="K14" s="80">
        <v>93</v>
      </c>
      <c r="L14" s="79">
        <v>83</v>
      </c>
      <c r="M14" s="79">
        <f>VLOOKUP($A14,'[1]District Growth'!$A$3:$K$1530,6,FALSE)</f>
        <v>92</v>
      </c>
      <c r="N14" s="80">
        <f t="shared" si="0"/>
        <v>9</v>
      </c>
      <c r="O14" s="81">
        <f t="shared" si="1"/>
        <v>0.10843373493975905</v>
      </c>
    </row>
    <row r="15" spans="1:15" s="75" customFormat="1" ht="14.4" x14ac:dyDescent="0.3">
      <c r="A15" s="51">
        <v>77086</v>
      </c>
      <c r="B15" s="170" t="s">
        <v>902</v>
      </c>
      <c r="C15" s="80">
        <v>27</v>
      </c>
      <c r="D15" s="80">
        <v>24</v>
      </c>
      <c r="E15" s="80">
        <v>25</v>
      </c>
      <c r="F15" s="80">
        <v>32</v>
      </c>
      <c r="G15" s="80">
        <v>34</v>
      </c>
      <c r="H15" s="80">
        <v>32</v>
      </c>
      <c r="I15" s="80">
        <v>33</v>
      </c>
      <c r="J15" s="56">
        <v>30</v>
      </c>
      <c r="K15" s="80">
        <v>35</v>
      </c>
      <c r="L15" s="79">
        <v>33</v>
      </c>
      <c r="M15" s="79">
        <f>VLOOKUP($A15,'[1]District Growth'!$A$3:$K$1530,6,FALSE)</f>
        <v>36</v>
      </c>
      <c r="N15" s="80">
        <f t="shared" si="0"/>
        <v>3</v>
      </c>
      <c r="O15" s="81">
        <f t="shared" si="1"/>
        <v>9.0909090909090828E-2</v>
      </c>
    </row>
    <row r="16" spans="1:15" s="75" customFormat="1" ht="14.4" x14ac:dyDescent="0.3">
      <c r="A16" s="51">
        <v>1962</v>
      </c>
      <c r="B16" s="171" t="s">
        <v>878</v>
      </c>
      <c r="C16" s="80">
        <v>28</v>
      </c>
      <c r="D16" s="80">
        <v>34</v>
      </c>
      <c r="E16" s="80">
        <v>34</v>
      </c>
      <c r="F16" s="80">
        <v>35</v>
      </c>
      <c r="G16" s="80">
        <v>32</v>
      </c>
      <c r="H16" s="80">
        <v>30</v>
      </c>
      <c r="I16" s="80">
        <v>24</v>
      </c>
      <c r="J16" s="56">
        <v>17</v>
      </c>
      <c r="K16" s="80">
        <v>20</v>
      </c>
      <c r="L16" s="79">
        <v>23</v>
      </c>
      <c r="M16" s="79">
        <f>VLOOKUP($A16,'[1]District Growth'!$A$3:$K$1530,6,FALSE)</f>
        <v>25</v>
      </c>
      <c r="N16" s="80">
        <f t="shared" si="0"/>
        <v>2</v>
      </c>
      <c r="O16" s="81">
        <f t="shared" si="1"/>
        <v>8.6956521739130377E-2</v>
      </c>
    </row>
    <row r="17" spans="1:15" s="75" customFormat="1" ht="14.4" x14ac:dyDescent="0.3">
      <c r="A17" s="51">
        <v>31668</v>
      </c>
      <c r="B17" s="169" t="s">
        <v>871</v>
      </c>
      <c r="C17" s="80">
        <v>42</v>
      </c>
      <c r="D17" s="80">
        <v>36</v>
      </c>
      <c r="E17" s="80">
        <v>39</v>
      </c>
      <c r="F17" s="80">
        <v>46</v>
      </c>
      <c r="G17" s="80">
        <v>47</v>
      </c>
      <c r="H17" s="80">
        <v>53</v>
      </c>
      <c r="I17" s="80">
        <v>52</v>
      </c>
      <c r="J17" s="56">
        <v>60</v>
      </c>
      <c r="K17" s="80">
        <v>61</v>
      </c>
      <c r="L17" s="79">
        <v>66</v>
      </c>
      <c r="M17" s="79">
        <f>VLOOKUP($A17,'[1]District Growth'!$A$3:$K$1530,6,FALSE)</f>
        <v>70</v>
      </c>
      <c r="N17" s="80">
        <f t="shared" si="0"/>
        <v>4</v>
      </c>
      <c r="O17" s="81">
        <f t="shared" si="1"/>
        <v>6.0606060606060552E-2</v>
      </c>
    </row>
    <row r="18" spans="1:15" s="75" customFormat="1" ht="14.4" x14ac:dyDescent="0.3">
      <c r="A18" s="51">
        <v>1934</v>
      </c>
      <c r="B18" s="171" t="s">
        <v>1470</v>
      </c>
      <c r="C18" s="80">
        <v>19</v>
      </c>
      <c r="D18" s="80">
        <v>19</v>
      </c>
      <c r="E18" s="80">
        <v>16</v>
      </c>
      <c r="F18" s="80">
        <v>15</v>
      </c>
      <c r="G18" s="80">
        <v>18</v>
      </c>
      <c r="H18" s="80">
        <v>20</v>
      </c>
      <c r="I18" s="80">
        <v>18</v>
      </c>
      <c r="J18" s="56">
        <v>20</v>
      </c>
      <c r="K18" s="80">
        <v>18</v>
      </c>
      <c r="L18" s="79">
        <v>17</v>
      </c>
      <c r="M18" s="79">
        <f>VLOOKUP($A18,'[1]District Growth'!$A$3:$K$1530,6,FALSE)</f>
        <v>18</v>
      </c>
      <c r="N18" s="80">
        <f t="shared" si="0"/>
        <v>1</v>
      </c>
      <c r="O18" s="81">
        <f t="shared" si="1"/>
        <v>5.8823529411764719E-2</v>
      </c>
    </row>
    <row r="19" spans="1:15" s="75" customFormat="1" ht="14.4" x14ac:dyDescent="0.3">
      <c r="A19" s="51">
        <v>26397</v>
      </c>
      <c r="B19" s="169" t="s">
        <v>913</v>
      </c>
      <c r="C19" s="80">
        <v>14</v>
      </c>
      <c r="D19" s="80">
        <v>15</v>
      </c>
      <c r="E19" s="80">
        <v>18</v>
      </c>
      <c r="F19" s="80">
        <v>19</v>
      </c>
      <c r="G19" s="80">
        <v>22</v>
      </c>
      <c r="H19" s="80">
        <v>23</v>
      </c>
      <c r="I19" s="80">
        <v>17</v>
      </c>
      <c r="J19" s="56">
        <v>19</v>
      </c>
      <c r="K19" s="80">
        <v>27</v>
      </c>
      <c r="L19" s="79">
        <v>17</v>
      </c>
      <c r="M19" s="79">
        <f>VLOOKUP($A19,'[1]District Growth'!$A$3:$K$1530,6,FALSE)</f>
        <v>18</v>
      </c>
      <c r="N19" s="80">
        <f t="shared" si="0"/>
        <v>1</v>
      </c>
      <c r="O19" s="81">
        <f t="shared" si="1"/>
        <v>5.8823529411764719E-2</v>
      </c>
    </row>
    <row r="20" spans="1:15" s="75" customFormat="1" ht="14.4" x14ac:dyDescent="0.3">
      <c r="A20" s="51">
        <v>1948</v>
      </c>
      <c r="B20" s="174" t="s">
        <v>919</v>
      </c>
      <c r="C20" s="80">
        <v>58</v>
      </c>
      <c r="D20" s="80">
        <v>66</v>
      </c>
      <c r="E20" s="80">
        <v>71</v>
      </c>
      <c r="F20" s="80">
        <v>72</v>
      </c>
      <c r="G20" s="80">
        <v>65</v>
      </c>
      <c r="H20" s="80">
        <v>69</v>
      </c>
      <c r="I20" s="80">
        <v>72</v>
      </c>
      <c r="J20" s="56">
        <v>65</v>
      </c>
      <c r="K20" s="80">
        <v>71</v>
      </c>
      <c r="L20" s="79">
        <v>57</v>
      </c>
      <c r="M20" s="79">
        <f>VLOOKUP($A20,'[1]District Growth'!$A$3:$K$1530,6,FALSE)</f>
        <v>60</v>
      </c>
      <c r="N20" s="80">
        <f t="shared" si="0"/>
        <v>3</v>
      </c>
      <c r="O20" s="81">
        <f t="shared" si="1"/>
        <v>5.2631578947368363E-2</v>
      </c>
    </row>
    <row r="21" spans="1:15" s="75" customFormat="1" ht="14.4" x14ac:dyDescent="0.3">
      <c r="A21" s="51">
        <v>1953</v>
      </c>
      <c r="B21" s="373" t="s">
        <v>892</v>
      </c>
      <c r="C21" s="80">
        <v>31</v>
      </c>
      <c r="D21" s="80">
        <v>34</v>
      </c>
      <c r="E21" s="80">
        <v>34</v>
      </c>
      <c r="F21" s="80">
        <v>26</v>
      </c>
      <c r="G21" s="80">
        <v>24</v>
      </c>
      <c r="H21" s="80">
        <v>25</v>
      </c>
      <c r="I21" s="80">
        <v>25</v>
      </c>
      <c r="J21" s="56">
        <v>25</v>
      </c>
      <c r="K21" s="80">
        <v>23</v>
      </c>
      <c r="L21" s="79">
        <v>22</v>
      </c>
      <c r="M21" s="79">
        <f>VLOOKUP($A21,'[1]District Growth'!$A$3:$K$1530,6,FALSE)</f>
        <v>23</v>
      </c>
      <c r="N21" s="80">
        <f t="shared" si="0"/>
        <v>1</v>
      </c>
      <c r="O21" s="81">
        <f t="shared" si="1"/>
        <v>4.5454545454545414E-2</v>
      </c>
    </row>
    <row r="22" spans="1:15" s="75" customFormat="1" ht="14.4" x14ac:dyDescent="0.3">
      <c r="A22" s="51">
        <v>1947</v>
      </c>
      <c r="B22" s="170" t="s">
        <v>869</v>
      </c>
      <c r="C22" s="80">
        <v>40</v>
      </c>
      <c r="D22" s="80">
        <v>39</v>
      </c>
      <c r="E22" s="80">
        <v>36</v>
      </c>
      <c r="F22" s="80">
        <v>37</v>
      </c>
      <c r="G22" s="80">
        <v>33</v>
      </c>
      <c r="H22" s="80">
        <v>28</v>
      </c>
      <c r="I22" s="80">
        <v>31</v>
      </c>
      <c r="J22" s="56">
        <v>26</v>
      </c>
      <c r="K22" s="80">
        <v>23</v>
      </c>
      <c r="L22" s="79">
        <v>25</v>
      </c>
      <c r="M22" s="79">
        <f>VLOOKUP($A22,'[1]District Growth'!$A$3:$K$1530,6,FALSE)</f>
        <v>26</v>
      </c>
      <c r="N22" s="80">
        <f t="shared" si="0"/>
        <v>1</v>
      </c>
      <c r="O22" s="81">
        <f t="shared" si="1"/>
        <v>4.0000000000000036E-2</v>
      </c>
    </row>
    <row r="23" spans="1:15" s="75" customFormat="1" ht="14.4" x14ac:dyDescent="0.3">
      <c r="A23" s="51">
        <v>1928</v>
      </c>
      <c r="B23" s="169" t="s">
        <v>880</v>
      </c>
      <c r="C23" s="80">
        <v>233</v>
      </c>
      <c r="D23" s="80">
        <v>217</v>
      </c>
      <c r="E23" s="80">
        <v>197</v>
      </c>
      <c r="F23" s="80">
        <v>189</v>
      </c>
      <c r="G23" s="80">
        <v>204</v>
      </c>
      <c r="H23" s="80">
        <v>205</v>
      </c>
      <c r="I23" s="80">
        <v>199</v>
      </c>
      <c r="J23" s="56">
        <v>194</v>
      </c>
      <c r="K23" s="80">
        <v>171</v>
      </c>
      <c r="L23" s="79">
        <v>159</v>
      </c>
      <c r="M23" s="79">
        <f>VLOOKUP($A23,'[1]District Growth'!$A$3:$K$1530,6,FALSE)</f>
        <v>163</v>
      </c>
      <c r="N23" s="80">
        <f t="shared" si="0"/>
        <v>4</v>
      </c>
      <c r="O23" s="81">
        <f t="shared" si="1"/>
        <v>2.515723270440251E-2</v>
      </c>
    </row>
    <row r="24" spans="1:15" s="75" customFormat="1" ht="14.4" x14ac:dyDescent="0.3">
      <c r="A24" s="51">
        <v>24231</v>
      </c>
      <c r="B24" s="373" t="s">
        <v>897</v>
      </c>
      <c r="C24" s="80">
        <v>32</v>
      </c>
      <c r="D24" s="80">
        <v>28</v>
      </c>
      <c r="E24" s="80">
        <v>37</v>
      </c>
      <c r="F24" s="80">
        <v>37</v>
      </c>
      <c r="G24" s="80">
        <v>34</v>
      </c>
      <c r="H24" s="80">
        <v>34</v>
      </c>
      <c r="I24" s="80">
        <v>35</v>
      </c>
      <c r="J24" s="56">
        <v>37</v>
      </c>
      <c r="K24" s="80">
        <v>39</v>
      </c>
      <c r="L24" s="79">
        <v>33</v>
      </c>
      <c r="M24" s="79">
        <f>VLOOKUP($A24,'[1]District Growth'!$A$3:$K$1530,6,FALSE)</f>
        <v>33</v>
      </c>
      <c r="N24" s="80">
        <f t="shared" si="0"/>
        <v>0</v>
      </c>
      <c r="O24" s="81">
        <f t="shared" si="1"/>
        <v>0</v>
      </c>
    </row>
    <row r="25" spans="1:15" s="75" customFormat="1" ht="14.4" x14ac:dyDescent="0.3">
      <c r="A25" s="51">
        <v>1942</v>
      </c>
      <c r="B25" s="171" t="s">
        <v>882</v>
      </c>
      <c r="C25" s="80">
        <v>42</v>
      </c>
      <c r="D25" s="80">
        <v>42</v>
      </c>
      <c r="E25" s="80">
        <v>41</v>
      </c>
      <c r="F25" s="80">
        <v>37</v>
      </c>
      <c r="G25" s="80">
        <v>41</v>
      </c>
      <c r="H25" s="80">
        <v>41</v>
      </c>
      <c r="I25" s="80">
        <v>38</v>
      </c>
      <c r="J25" s="56">
        <v>37</v>
      </c>
      <c r="K25" s="80">
        <v>33</v>
      </c>
      <c r="L25" s="79">
        <v>33</v>
      </c>
      <c r="M25" s="79">
        <f>VLOOKUP($A25,'[1]District Growth'!$A$3:$K$1530,6,FALSE)</f>
        <v>33</v>
      </c>
      <c r="N25" s="80">
        <f t="shared" si="0"/>
        <v>0</v>
      </c>
      <c r="O25" s="81">
        <f t="shared" si="1"/>
        <v>0</v>
      </c>
    </row>
    <row r="26" spans="1:15" s="75" customFormat="1" ht="14.4" x14ac:dyDescent="0.3">
      <c r="A26" s="51">
        <v>1954</v>
      </c>
      <c r="B26" s="170" t="s">
        <v>875</v>
      </c>
      <c r="C26" s="80">
        <v>29</v>
      </c>
      <c r="D26" s="80">
        <v>27</v>
      </c>
      <c r="E26" s="80">
        <v>35</v>
      </c>
      <c r="F26" s="80">
        <v>35</v>
      </c>
      <c r="G26" s="80">
        <v>37</v>
      </c>
      <c r="H26" s="80">
        <v>36</v>
      </c>
      <c r="I26" s="80">
        <v>35</v>
      </c>
      <c r="J26" s="56">
        <v>32</v>
      </c>
      <c r="K26" s="80">
        <v>31</v>
      </c>
      <c r="L26" s="79">
        <v>30</v>
      </c>
      <c r="M26" s="79">
        <f>VLOOKUP($A26,'[1]District Growth'!$A$3:$K$1530,6,FALSE)</f>
        <v>30</v>
      </c>
      <c r="N26" s="80">
        <f t="shared" si="0"/>
        <v>0</v>
      </c>
      <c r="O26" s="81">
        <f t="shared" si="1"/>
        <v>0</v>
      </c>
    </row>
    <row r="27" spans="1:15" s="75" customFormat="1" ht="14.4" x14ac:dyDescent="0.3">
      <c r="A27" s="51">
        <v>1944</v>
      </c>
      <c r="B27" s="171" t="s">
        <v>887</v>
      </c>
      <c r="C27" s="80">
        <v>29</v>
      </c>
      <c r="D27" s="80">
        <v>25</v>
      </c>
      <c r="E27" s="80">
        <v>30</v>
      </c>
      <c r="F27" s="80">
        <v>28</v>
      </c>
      <c r="G27" s="80">
        <v>30</v>
      </c>
      <c r="H27" s="80">
        <v>27</v>
      </c>
      <c r="I27" s="80">
        <v>32</v>
      </c>
      <c r="J27" s="56">
        <v>32</v>
      </c>
      <c r="K27" s="80">
        <v>33</v>
      </c>
      <c r="L27" s="79">
        <v>30</v>
      </c>
      <c r="M27" s="79">
        <f>VLOOKUP($A27,'[1]District Growth'!$A$3:$K$1530,6,FALSE)</f>
        <v>30</v>
      </c>
      <c r="N27" s="80">
        <f t="shared" si="0"/>
        <v>0</v>
      </c>
      <c r="O27" s="81">
        <f t="shared" si="1"/>
        <v>0</v>
      </c>
    </row>
    <row r="28" spans="1:15" s="75" customFormat="1" ht="14.4" x14ac:dyDescent="0.3">
      <c r="A28" s="51">
        <v>1938</v>
      </c>
      <c r="B28" s="170" t="s">
        <v>920</v>
      </c>
      <c r="C28" s="80">
        <v>53</v>
      </c>
      <c r="D28" s="80">
        <v>47</v>
      </c>
      <c r="E28" s="80">
        <v>47</v>
      </c>
      <c r="F28" s="80">
        <v>46</v>
      </c>
      <c r="G28" s="80">
        <v>47</v>
      </c>
      <c r="H28" s="80">
        <v>49</v>
      </c>
      <c r="I28" s="80">
        <v>33</v>
      </c>
      <c r="J28" s="56">
        <v>30</v>
      </c>
      <c r="K28" s="80">
        <v>38</v>
      </c>
      <c r="L28" s="79">
        <v>29</v>
      </c>
      <c r="M28" s="79">
        <f>VLOOKUP($A28,'[1]District Growth'!$A$3:$K$1530,6,FALSE)</f>
        <v>29</v>
      </c>
      <c r="N28" s="80">
        <f t="shared" si="0"/>
        <v>0</v>
      </c>
      <c r="O28" s="81">
        <f t="shared" si="1"/>
        <v>0</v>
      </c>
    </row>
    <row r="29" spans="1:15" s="75" customFormat="1" ht="14.4" x14ac:dyDescent="0.3">
      <c r="A29" s="51">
        <v>1945</v>
      </c>
      <c r="B29" s="171" t="s">
        <v>1525</v>
      </c>
      <c r="C29" s="80">
        <v>30</v>
      </c>
      <c r="D29" s="80">
        <v>28</v>
      </c>
      <c r="E29" s="80">
        <v>27</v>
      </c>
      <c r="F29" s="80">
        <v>31</v>
      </c>
      <c r="G29" s="80">
        <v>30</v>
      </c>
      <c r="H29" s="80">
        <v>26</v>
      </c>
      <c r="I29" s="80">
        <v>24</v>
      </c>
      <c r="J29" s="56">
        <v>27</v>
      </c>
      <c r="K29" s="80">
        <v>27</v>
      </c>
      <c r="L29" s="79">
        <v>27</v>
      </c>
      <c r="M29" s="79">
        <f>VLOOKUP($A29,'[1]District Growth'!$A$3:$K$1530,6,FALSE)</f>
        <v>27</v>
      </c>
      <c r="N29" s="80">
        <f t="shared" si="0"/>
        <v>0</v>
      </c>
      <c r="O29" s="81">
        <f t="shared" si="1"/>
        <v>0</v>
      </c>
    </row>
    <row r="30" spans="1:15" s="75" customFormat="1" ht="14.4" x14ac:dyDescent="0.3">
      <c r="A30" s="51">
        <v>1968</v>
      </c>
      <c r="B30" s="170" t="s">
        <v>896</v>
      </c>
      <c r="C30" s="80">
        <v>39</v>
      </c>
      <c r="D30" s="80">
        <v>35</v>
      </c>
      <c r="E30" s="80">
        <v>37</v>
      </c>
      <c r="F30" s="80">
        <v>37</v>
      </c>
      <c r="G30" s="80">
        <v>36</v>
      </c>
      <c r="H30" s="80">
        <v>33</v>
      </c>
      <c r="I30" s="80">
        <v>30</v>
      </c>
      <c r="J30" s="56">
        <v>25</v>
      </c>
      <c r="K30" s="80">
        <v>27</v>
      </c>
      <c r="L30" s="79">
        <v>27</v>
      </c>
      <c r="M30" s="79">
        <f>VLOOKUP($A30,'[1]District Growth'!$A$3:$K$1530,6,FALSE)</f>
        <v>27</v>
      </c>
      <c r="N30" s="80">
        <f t="shared" si="0"/>
        <v>0</v>
      </c>
      <c r="O30" s="81">
        <f t="shared" si="1"/>
        <v>0</v>
      </c>
    </row>
    <row r="31" spans="1:15" s="75" customFormat="1" ht="14.4" x14ac:dyDescent="0.3">
      <c r="A31" s="51">
        <v>1963</v>
      </c>
      <c r="B31" s="171" t="s">
        <v>886</v>
      </c>
      <c r="C31" s="80">
        <v>29</v>
      </c>
      <c r="D31" s="80">
        <v>38</v>
      </c>
      <c r="E31" s="80">
        <v>37</v>
      </c>
      <c r="F31" s="80">
        <v>38</v>
      </c>
      <c r="G31" s="80">
        <v>35</v>
      </c>
      <c r="H31" s="80">
        <v>31</v>
      </c>
      <c r="I31" s="80">
        <v>22</v>
      </c>
      <c r="J31" s="56">
        <v>23</v>
      </c>
      <c r="K31" s="80">
        <v>24</v>
      </c>
      <c r="L31" s="79">
        <v>21</v>
      </c>
      <c r="M31" s="79">
        <f>VLOOKUP($A31,'[1]District Growth'!$A$3:$K$1530,6,FALSE)</f>
        <v>21</v>
      </c>
      <c r="N31" s="80">
        <f t="shared" si="0"/>
        <v>0</v>
      </c>
      <c r="O31" s="81">
        <f t="shared" si="1"/>
        <v>0</v>
      </c>
    </row>
    <row r="32" spans="1:15" s="75" customFormat="1" ht="14.4" x14ac:dyDescent="0.3">
      <c r="A32" s="51">
        <v>1929</v>
      </c>
      <c r="B32" s="170" t="s">
        <v>915</v>
      </c>
      <c r="C32" s="80">
        <v>37</v>
      </c>
      <c r="D32" s="80">
        <v>34</v>
      </c>
      <c r="E32" s="80">
        <v>34</v>
      </c>
      <c r="F32" s="80">
        <v>34</v>
      </c>
      <c r="G32" s="80">
        <v>33</v>
      </c>
      <c r="H32" s="80">
        <v>26</v>
      </c>
      <c r="I32" s="80">
        <v>27</v>
      </c>
      <c r="J32" s="56">
        <v>22</v>
      </c>
      <c r="K32" s="80">
        <v>19</v>
      </c>
      <c r="L32" s="79">
        <v>17</v>
      </c>
      <c r="M32" s="79">
        <f>VLOOKUP($A32,'[1]District Growth'!$A$3:$K$1530,6,FALSE)</f>
        <v>17</v>
      </c>
      <c r="N32" s="80">
        <f t="shared" si="0"/>
        <v>0</v>
      </c>
      <c r="O32" s="81">
        <f t="shared" si="1"/>
        <v>0</v>
      </c>
    </row>
    <row r="33" spans="1:15" s="75" customFormat="1" ht="14.4" x14ac:dyDescent="0.3">
      <c r="A33" s="51">
        <v>62133</v>
      </c>
      <c r="B33" s="170" t="s">
        <v>901</v>
      </c>
      <c r="C33" s="80">
        <v>27</v>
      </c>
      <c r="D33" s="80">
        <v>23</v>
      </c>
      <c r="E33" s="80">
        <v>27</v>
      </c>
      <c r="F33" s="80">
        <v>31</v>
      </c>
      <c r="G33" s="80">
        <v>29</v>
      </c>
      <c r="H33" s="80">
        <v>26</v>
      </c>
      <c r="I33" s="80">
        <v>21</v>
      </c>
      <c r="J33" s="56">
        <v>21</v>
      </c>
      <c r="K33" s="80">
        <v>21</v>
      </c>
      <c r="L33" s="79">
        <v>17</v>
      </c>
      <c r="M33" s="79">
        <f>VLOOKUP($A33,'[1]District Growth'!$A$3:$K$1530,6,FALSE)</f>
        <v>17</v>
      </c>
      <c r="N33" s="80">
        <f t="shared" si="0"/>
        <v>0</v>
      </c>
      <c r="O33" s="81">
        <f t="shared" si="1"/>
        <v>0</v>
      </c>
    </row>
    <row r="34" spans="1:15" s="75" customFormat="1" ht="14.4" x14ac:dyDescent="0.3">
      <c r="A34" s="370">
        <v>1939</v>
      </c>
      <c r="B34" s="171" t="s">
        <v>876</v>
      </c>
      <c r="C34" s="80">
        <v>21</v>
      </c>
      <c r="D34" s="80">
        <v>16</v>
      </c>
      <c r="E34" s="80">
        <v>16</v>
      </c>
      <c r="F34" s="80">
        <v>20</v>
      </c>
      <c r="G34" s="80">
        <v>20</v>
      </c>
      <c r="H34" s="80">
        <v>15</v>
      </c>
      <c r="I34" s="80">
        <v>15</v>
      </c>
      <c r="J34" s="56">
        <v>15</v>
      </c>
      <c r="K34" s="80">
        <v>16</v>
      </c>
      <c r="L34" s="79">
        <v>17</v>
      </c>
      <c r="M34" s="79">
        <f>VLOOKUP($A34,'[1]District Growth'!$A$3:$K$1530,6,FALSE)</f>
        <v>17</v>
      </c>
      <c r="N34" s="80">
        <f t="shared" si="0"/>
        <v>0</v>
      </c>
      <c r="O34" s="81">
        <f t="shared" si="1"/>
        <v>0</v>
      </c>
    </row>
    <row r="35" spans="1:15" s="75" customFormat="1" ht="14.4" x14ac:dyDescent="0.3">
      <c r="A35" s="51">
        <v>24685</v>
      </c>
      <c r="B35" s="171" t="s">
        <v>898</v>
      </c>
      <c r="C35" s="80">
        <v>16</v>
      </c>
      <c r="D35" s="80">
        <v>12</v>
      </c>
      <c r="E35" s="80">
        <v>12</v>
      </c>
      <c r="F35" s="80">
        <v>14</v>
      </c>
      <c r="G35" s="80">
        <v>10</v>
      </c>
      <c r="H35" s="80">
        <v>13</v>
      </c>
      <c r="I35" s="80">
        <v>11</v>
      </c>
      <c r="J35" s="56">
        <v>12</v>
      </c>
      <c r="K35" s="80">
        <v>12</v>
      </c>
      <c r="L35" s="79">
        <v>12</v>
      </c>
      <c r="M35" s="79">
        <f>VLOOKUP($A35,'[1]District Growth'!$A$3:$K$1530,6,FALSE)</f>
        <v>12</v>
      </c>
      <c r="N35" s="80">
        <f t="shared" ref="N35:N60" si="2">M35-L35</f>
        <v>0</v>
      </c>
      <c r="O35" s="81">
        <f t="shared" si="1"/>
        <v>0</v>
      </c>
    </row>
    <row r="36" spans="1:15" s="75" customFormat="1" ht="14.4" x14ac:dyDescent="0.3">
      <c r="A36" s="51">
        <v>1946</v>
      </c>
      <c r="B36" s="171" t="s">
        <v>872</v>
      </c>
      <c r="C36" s="80">
        <v>11</v>
      </c>
      <c r="D36" s="80">
        <v>11</v>
      </c>
      <c r="E36" s="80">
        <v>11</v>
      </c>
      <c r="F36" s="80">
        <v>8</v>
      </c>
      <c r="G36" s="80">
        <v>9</v>
      </c>
      <c r="H36" s="80">
        <v>10</v>
      </c>
      <c r="I36" s="80">
        <v>10</v>
      </c>
      <c r="J36" s="56">
        <v>10</v>
      </c>
      <c r="K36" s="80">
        <v>9</v>
      </c>
      <c r="L36" s="79">
        <v>10</v>
      </c>
      <c r="M36" s="79">
        <f>VLOOKUP($A36,'[1]District Growth'!$A$3:$K$1530,6,FALSE)</f>
        <v>10</v>
      </c>
      <c r="N36" s="80">
        <f t="shared" si="2"/>
        <v>0</v>
      </c>
      <c r="O36" s="81">
        <f t="shared" si="1"/>
        <v>0</v>
      </c>
    </row>
    <row r="37" spans="1:15" s="75" customFormat="1" ht="14.4" x14ac:dyDescent="0.3">
      <c r="A37" s="51">
        <v>31136</v>
      </c>
      <c r="B37" s="170" t="s">
        <v>918</v>
      </c>
      <c r="C37" s="80">
        <v>51</v>
      </c>
      <c r="D37" s="80">
        <v>46</v>
      </c>
      <c r="E37" s="80">
        <v>35</v>
      </c>
      <c r="F37" s="80">
        <v>28</v>
      </c>
      <c r="G37" s="80">
        <v>11</v>
      </c>
      <c r="H37" s="80">
        <v>12</v>
      </c>
      <c r="I37" s="80">
        <v>15</v>
      </c>
      <c r="J37" s="56">
        <v>14</v>
      </c>
      <c r="K37" s="80">
        <v>13</v>
      </c>
      <c r="L37" s="79">
        <v>10</v>
      </c>
      <c r="M37" s="79">
        <f>VLOOKUP($A37,'[1]District Growth'!$A$3:$K$1530,6,FALSE)</f>
        <v>10</v>
      </c>
      <c r="N37" s="80">
        <f t="shared" si="2"/>
        <v>0</v>
      </c>
      <c r="O37" s="81">
        <f t="shared" ref="O37:O60" si="3">(M37/L37)-1</f>
        <v>0</v>
      </c>
    </row>
    <row r="38" spans="1:15" s="75" customFormat="1" ht="14.4" x14ac:dyDescent="0.3">
      <c r="A38" s="51">
        <v>1961</v>
      </c>
      <c r="B38" s="170" t="s">
        <v>894</v>
      </c>
      <c r="C38" s="80">
        <v>7</v>
      </c>
      <c r="D38" s="80">
        <v>8</v>
      </c>
      <c r="E38" s="80">
        <v>8</v>
      </c>
      <c r="F38" s="80">
        <v>9</v>
      </c>
      <c r="G38" s="80">
        <v>9</v>
      </c>
      <c r="H38" s="80">
        <v>12</v>
      </c>
      <c r="I38" s="80">
        <v>12</v>
      </c>
      <c r="J38" s="56">
        <v>9</v>
      </c>
      <c r="K38" s="80">
        <v>10</v>
      </c>
      <c r="L38" s="79">
        <v>9</v>
      </c>
      <c r="M38" s="79">
        <f>VLOOKUP($A38,'[1]District Growth'!$A$3:$K$1530,6,FALSE)</f>
        <v>9</v>
      </c>
      <c r="N38" s="80">
        <f t="shared" si="2"/>
        <v>0</v>
      </c>
      <c r="O38" s="81">
        <f t="shared" si="3"/>
        <v>0</v>
      </c>
    </row>
    <row r="39" spans="1:15" s="75" customFormat="1" ht="14.4" x14ac:dyDescent="0.3">
      <c r="A39" s="51">
        <v>1940</v>
      </c>
      <c r="B39" s="373" t="s">
        <v>916</v>
      </c>
      <c r="C39" s="80">
        <v>17</v>
      </c>
      <c r="D39" s="80">
        <v>16</v>
      </c>
      <c r="E39" s="80">
        <v>18</v>
      </c>
      <c r="F39" s="80">
        <v>25</v>
      </c>
      <c r="G39" s="80">
        <v>29</v>
      </c>
      <c r="H39" s="80">
        <v>32</v>
      </c>
      <c r="I39" s="80">
        <v>31</v>
      </c>
      <c r="J39" s="56">
        <v>31</v>
      </c>
      <c r="K39" s="80">
        <v>30</v>
      </c>
      <c r="L39" s="79">
        <v>28</v>
      </c>
      <c r="M39" s="79">
        <f>VLOOKUP($A39,'[1]District Growth'!$A$3:$K$1530,6,FALSE)</f>
        <v>27</v>
      </c>
      <c r="N39" s="80">
        <f t="shared" si="2"/>
        <v>-1</v>
      </c>
      <c r="O39" s="81">
        <f t="shared" si="3"/>
        <v>-3.5714285714285698E-2</v>
      </c>
    </row>
    <row r="40" spans="1:15" s="75" customFormat="1" ht="14.4" x14ac:dyDescent="0.3">
      <c r="A40" s="51">
        <v>22997</v>
      </c>
      <c r="B40" s="174" t="s">
        <v>907</v>
      </c>
      <c r="C40" s="80">
        <v>115</v>
      </c>
      <c r="D40" s="80">
        <v>119</v>
      </c>
      <c r="E40" s="80">
        <v>119</v>
      </c>
      <c r="F40" s="80">
        <v>116</v>
      </c>
      <c r="G40" s="80">
        <v>103</v>
      </c>
      <c r="H40" s="80">
        <v>92</v>
      </c>
      <c r="I40" s="80">
        <v>98</v>
      </c>
      <c r="J40" s="56">
        <v>116</v>
      </c>
      <c r="K40" s="80">
        <v>120</v>
      </c>
      <c r="L40" s="79">
        <v>106</v>
      </c>
      <c r="M40" s="79">
        <f>VLOOKUP($A40,'[1]District Growth'!$A$3:$K$1530,6,FALSE)</f>
        <v>102</v>
      </c>
      <c r="N40" s="80">
        <f t="shared" si="2"/>
        <v>-4</v>
      </c>
      <c r="O40" s="81">
        <f t="shared" si="3"/>
        <v>-3.7735849056603765E-2</v>
      </c>
    </row>
    <row r="41" spans="1:15" s="75" customFormat="1" ht="14.4" x14ac:dyDescent="0.3">
      <c r="A41" s="51">
        <v>1933</v>
      </c>
      <c r="B41" s="174" t="s">
        <v>909</v>
      </c>
      <c r="C41" s="80">
        <v>65</v>
      </c>
      <c r="D41" s="80">
        <v>60</v>
      </c>
      <c r="E41" s="80">
        <v>59</v>
      </c>
      <c r="F41" s="80">
        <v>60</v>
      </c>
      <c r="G41" s="80">
        <v>62</v>
      </c>
      <c r="H41" s="80">
        <v>74</v>
      </c>
      <c r="I41" s="80">
        <v>77</v>
      </c>
      <c r="J41" s="56">
        <v>76</v>
      </c>
      <c r="K41" s="80">
        <v>81</v>
      </c>
      <c r="L41" s="79">
        <v>75</v>
      </c>
      <c r="M41" s="79">
        <f>VLOOKUP($A41,'[1]District Growth'!$A$3:$K$1530,6,FALSE)</f>
        <v>72</v>
      </c>
      <c r="N41" s="80">
        <f t="shared" si="2"/>
        <v>-3</v>
      </c>
      <c r="O41" s="81">
        <f t="shared" si="3"/>
        <v>-4.0000000000000036E-2</v>
      </c>
    </row>
    <row r="42" spans="1:15" s="75" customFormat="1" ht="14.4" x14ac:dyDescent="0.3">
      <c r="A42" s="51">
        <v>50754</v>
      </c>
      <c r="B42" s="170" t="s">
        <v>908</v>
      </c>
      <c r="C42" s="80">
        <v>59</v>
      </c>
      <c r="D42" s="80">
        <v>65</v>
      </c>
      <c r="E42" s="80">
        <v>58</v>
      </c>
      <c r="F42" s="80">
        <v>66</v>
      </c>
      <c r="G42" s="80">
        <v>66</v>
      </c>
      <c r="H42" s="80">
        <v>64</v>
      </c>
      <c r="I42" s="80">
        <v>58</v>
      </c>
      <c r="J42" s="56">
        <v>53</v>
      </c>
      <c r="K42" s="80">
        <v>54</v>
      </c>
      <c r="L42" s="79">
        <v>44</v>
      </c>
      <c r="M42" s="79">
        <f>VLOOKUP($A42,'[1]District Growth'!$A$3:$K$1530,6,FALSE)</f>
        <v>42</v>
      </c>
      <c r="N42" s="80">
        <f t="shared" si="2"/>
        <v>-2</v>
      </c>
      <c r="O42" s="81">
        <f t="shared" si="3"/>
        <v>-4.5454545454545414E-2</v>
      </c>
    </row>
    <row r="43" spans="1:15" s="75" customFormat="1" ht="14.4" x14ac:dyDescent="0.3">
      <c r="A43" s="51">
        <v>1955</v>
      </c>
      <c r="B43" s="174" t="s">
        <v>912</v>
      </c>
      <c r="C43" s="80">
        <v>98</v>
      </c>
      <c r="D43" s="80">
        <v>89</v>
      </c>
      <c r="E43" s="80">
        <v>86</v>
      </c>
      <c r="F43" s="80">
        <v>84</v>
      </c>
      <c r="G43" s="80">
        <v>83</v>
      </c>
      <c r="H43" s="80">
        <v>89</v>
      </c>
      <c r="I43" s="80">
        <v>93</v>
      </c>
      <c r="J43" s="56">
        <v>88</v>
      </c>
      <c r="K43" s="80">
        <v>87</v>
      </c>
      <c r="L43" s="79">
        <v>84</v>
      </c>
      <c r="M43" s="79">
        <f>VLOOKUP($A43,'[1]District Growth'!$A$3:$K$1530,6,FALSE)</f>
        <v>80</v>
      </c>
      <c r="N43" s="80">
        <f t="shared" si="2"/>
        <v>-4</v>
      </c>
      <c r="O43" s="81">
        <f t="shared" si="3"/>
        <v>-4.7619047619047672E-2</v>
      </c>
    </row>
    <row r="44" spans="1:15" s="75" customFormat="1" ht="14.4" x14ac:dyDescent="0.3">
      <c r="A44" s="51">
        <v>1937</v>
      </c>
      <c r="B44" s="173" t="s">
        <v>888</v>
      </c>
      <c r="C44" s="80">
        <v>48</v>
      </c>
      <c r="D44" s="80">
        <v>50</v>
      </c>
      <c r="E44" s="80">
        <v>54</v>
      </c>
      <c r="F44" s="80">
        <v>59</v>
      </c>
      <c r="G44" s="80">
        <v>68</v>
      </c>
      <c r="H44" s="80">
        <v>59</v>
      </c>
      <c r="I44" s="80">
        <v>60</v>
      </c>
      <c r="J44" s="56">
        <v>64</v>
      </c>
      <c r="K44" s="80">
        <v>65</v>
      </c>
      <c r="L44" s="79">
        <v>54</v>
      </c>
      <c r="M44" s="79">
        <f>VLOOKUP($A44,'[1]District Growth'!$A$3:$K$1530,6,FALSE)</f>
        <v>51</v>
      </c>
      <c r="N44" s="80">
        <f t="shared" si="2"/>
        <v>-3</v>
      </c>
      <c r="O44" s="81">
        <f t="shared" si="3"/>
        <v>-5.555555555555558E-2</v>
      </c>
    </row>
    <row r="45" spans="1:15" s="75" customFormat="1" ht="14.4" x14ac:dyDescent="0.3">
      <c r="A45" s="363">
        <v>1967</v>
      </c>
      <c r="B45" s="171" t="s">
        <v>895</v>
      </c>
      <c r="C45" s="80">
        <v>46</v>
      </c>
      <c r="D45" s="80">
        <v>50</v>
      </c>
      <c r="E45" s="80">
        <v>54</v>
      </c>
      <c r="F45" s="80">
        <v>46</v>
      </c>
      <c r="G45" s="80">
        <v>42</v>
      </c>
      <c r="H45" s="80">
        <v>40</v>
      </c>
      <c r="I45" s="80">
        <v>34</v>
      </c>
      <c r="J45" s="56">
        <v>31</v>
      </c>
      <c r="K45" s="80">
        <v>19</v>
      </c>
      <c r="L45" s="79">
        <v>18</v>
      </c>
      <c r="M45" s="79">
        <f>VLOOKUP($A45,'[1]District Growth'!$A$3:$K$1530,6,FALSE)</f>
        <v>17</v>
      </c>
      <c r="N45" s="80">
        <f t="shared" si="2"/>
        <v>-1</v>
      </c>
      <c r="O45" s="81">
        <f t="shared" si="3"/>
        <v>-5.555555555555558E-2</v>
      </c>
    </row>
    <row r="46" spans="1:15" s="75" customFormat="1" ht="14.4" x14ac:dyDescent="0.3">
      <c r="A46" s="363">
        <v>82890</v>
      </c>
      <c r="B46" s="173" t="s">
        <v>906</v>
      </c>
      <c r="C46" s="80">
        <v>44</v>
      </c>
      <c r="D46" s="80">
        <v>51</v>
      </c>
      <c r="E46" s="80">
        <v>52</v>
      </c>
      <c r="F46" s="80">
        <v>58</v>
      </c>
      <c r="G46" s="80">
        <v>72</v>
      </c>
      <c r="H46" s="80">
        <v>77</v>
      </c>
      <c r="I46" s="80">
        <v>79</v>
      </c>
      <c r="J46" s="56">
        <v>73</v>
      </c>
      <c r="K46" s="80">
        <v>61</v>
      </c>
      <c r="L46" s="79">
        <v>62</v>
      </c>
      <c r="M46" s="79">
        <f>VLOOKUP($A46,'[1]District Growth'!$A$3:$K$1530,6,FALSE)</f>
        <v>58</v>
      </c>
      <c r="N46" s="80">
        <f t="shared" si="2"/>
        <v>-4</v>
      </c>
      <c r="O46" s="81">
        <f t="shared" si="3"/>
        <v>-6.4516129032258118E-2</v>
      </c>
    </row>
    <row r="47" spans="1:15" s="75" customFormat="1" ht="14.4" x14ac:dyDescent="0.3">
      <c r="A47" s="51">
        <v>1966</v>
      </c>
      <c r="B47" s="373" t="s">
        <v>904</v>
      </c>
      <c r="C47" s="80">
        <v>299</v>
      </c>
      <c r="D47" s="80">
        <v>294</v>
      </c>
      <c r="E47" s="80">
        <v>287</v>
      </c>
      <c r="F47" s="80">
        <v>259</v>
      </c>
      <c r="G47" s="80">
        <v>252</v>
      </c>
      <c r="H47" s="80">
        <v>235</v>
      </c>
      <c r="I47" s="80">
        <v>236</v>
      </c>
      <c r="J47" s="56">
        <v>249</v>
      </c>
      <c r="K47" s="80">
        <v>223</v>
      </c>
      <c r="L47" s="79">
        <v>211</v>
      </c>
      <c r="M47" s="79">
        <f>VLOOKUP($A47,'[1]District Growth'!$A$3:$K$1530,6,FALSE)</f>
        <v>197</v>
      </c>
      <c r="N47" s="80">
        <f t="shared" si="2"/>
        <v>-14</v>
      </c>
      <c r="O47" s="81">
        <f t="shared" si="3"/>
        <v>-6.6350710900473953E-2</v>
      </c>
    </row>
    <row r="48" spans="1:15" s="75" customFormat="1" ht="14.4" x14ac:dyDescent="0.3">
      <c r="A48" s="51">
        <v>1931</v>
      </c>
      <c r="B48" s="171" t="s">
        <v>874</v>
      </c>
      <c r="C48" s="80">
        <v>24</v>
      </c>
      <c r="D48" s="80">
        <v>25</v>
      </c>
      <c r="E48" s="80">
        <v>23</v>
      </c>
      <c r="F48" s="80">
        <v>22</v>
      </c>
      <c r="G48" s="80">
        <v>29</v>
      </c>
      <c r="H48" s="80">
        <v>23</v>
      </c>
      <c r="I48" s="80">
        <v>22</v>
      </c>
      <c r="J48" s="56">
        <v>19</v>
      </c>
      <c r="K48" s="80">
        <v>15</v>
      </c>
      <c r="L48" s="79">
        <v>15</v>
      </c>
      <c r="M48" s="79">
        <f>VLOOKUP($A48,'[1]District Growth'!$A$3:$K$1530,6,FALSE)</f>
        <v>14</v>
      </c>
      <c r="N48" s="80">
        <f t="shared" si="2"/>
        <v>-1</v>
      </c>
      <c r="O48" s="81">
        <f t="shared" si="3"/>
        <v>-6.6666666666666652E-2</v>
      </c>
    </row>
    <row r="49" spans="1:15" s="75" customFormat="1" ht="14.4" x14ac:dyDescent="0.3">
      <c r="A49" s="51">
        <v>1936</v>
      </c>
      <c r="B49" s="171" t="s">
        <v>890</v>
      </c>
      <c r="C49" s="80">
        <v>19</v>
      </c>
      <c r="D49" s="80">
        <v>20</v>
      </c>
      <c r="E49" s="80">
        <v>22</v>
      </c>
      <c r="F49" s="80">
        <v>21</v>
      </c>
      <c r="G49" s="80">
        <v>20</v>
      </c>
      <c r="H49" s="80">
        <v>21</v>
      </c>
      <c r="I49" s="80">
        <v>16</v>
      </c>
      <c r="J49" s="56">
        <v>15</v>
      </c>
      <c r="K49" s="80">
        <v>15</v>
      </c>
      <c r="L49" s="79">
        <v>14</v>
      </c>
      <c r="M49" s="79">
        <f>VLOOKUP($A49,'[1]District Growth'!$A$3:$K$1530,6,FALSE)</f>
        <v>13</v>
      </c>
      <c r="N49" s="80">
        <f t="shared" si="2"/>
        <v>-1</v>
      </c>
      <c r="O49" s="81">
        <f t="shared" si="3"/>
        <v>-7.1428571428571397E-2</v>
      </c>
    </row>
    <row r="50" spans="1:15" s="75" customFormat="1" ht="14.4" x14ac:dyDescent="0.3">
      <c r="A50" s="51">
        <v>21228</v>
      </c>
      <c r="B50" s="169" t="s">
        <v>885</v>
      </c>
      <c r="C50" s="80">
        <v>42</v>
      </c>
      <c r="D50" s="80">
        <v>44</v>
      </c>
      <c r="E50" s="80">
        <v>44</v>
      </c>
      <c r="F50" s="80">
        <v>45</v>
      </c>
      <c r="G50" s="80">
        <v>50</v>
      </c>
      <c r="H50" s="80">
        <v>56</v>
      </c>
      <c r="I50" s="80">
        <v>59</v>
      </c>
      <c r="J50" s="56">
        <v>54</v>
      </c>
      <c r="K50" s="80">
        <v>52</v>
      </c>
      <c r="L50" s="79">
        <v>54</v>
      </c>
      <c r="M50" s="79">
        <f>VLOOKUP($A50,'[1]District Growth'!$A$3:$K$1530,6,FALSE)</f>
        <v>50</v>
      </c>
      <c r="N50" s="80">
        <f t="shared" si="2"/>
        <v>-4</v>
      </c>
      <c r="O50" s="81">
        <f t="shared" si="3"/>
        <v>-7.407407407407407E-2</v>
      </c>
    </row>
    <row r="51" spans="1:15" s="75" customFormat="1" ht="14.4" x14ac:dyDescent="0.3">
      <c r="A51" s="51">
        <v>1941</v>
      </c>
      <c r="B51" s="174" t="s">
        <v>910</v>
      </c>
      <c r="C51" s="80">
        <v>113</v>
      </c>
      <c r="D51" s="80">
        <v>107</v>
      </c>
      <c r="E51" s="80">
        <v>101</v>
      </c>
      <c r="F51" s="80">
        <v>118</v>
      </c>
      <c r="G51" s="80">
        <v>118</v>
      </c>
      <c r="H51" s="80">
        <v>108</v>
      </c>
      <c r="I51" s="80">
        <v>116</v>
      </c>
      <c r="J51" s="56">
        <v>124</v>
      </c>
      <c r="K51" s="80">
        <v>118</v>
      </c>
      <c r="L51" s="79">
        <v>119</v>
      </c>
      <c r="M51" s="79">
        <f>VLOOKUP($A51,'[1]District Growth'!$A$3:$K$1530,6,FALSE)</f>
        <v>109</v>
      </c>
      <c r="N51" s="80">
        <f t="shared" si="2"/>
        <v>-10</v>
      </c>
      <c r="O51" s="81">
        <f t="shared" si="3"/>
        <v>-8.4033613445378186E-2</v>
      </c>
    </row>
    <row r="52" spans="1:15" s="75" customFormat="1" ht="14.4" x14ac:dyDescent="0.3">
      <c r="A52" s="51">
        <v>1932</v>
      </c>
      <c r="B52" s="171" t="s">
        <v>881</v>
      </c>
      <c r="C52" s="80">
        <v>35</v>
      </c>
      <c r="D52" s="80">
        <v>32</v>
      </c>
      <c r="E52" s="80">
        <v>29</v>
      </c>
      <c r="F52" s="80">
        <v>28</v>
      </c>
      <c r="G52" s="80">
        <v>29</v>
      </c>
      <c r="H52" s="80">
        <v>33</v>
      </c>
      <c r="I52" s="80">
        <v>28</v>
      </c>
      <c r="J52" s="56">
        <v>28</v>
      </c>
      <c r="K52" s="80">
        <v>26</v>
      </c>
      <c r="L52" s="79">
        <v>23</v>
      </c>
      <c r="M52" s="79">
        <f>VLOOKUP($A52,'[1]District Growth'!$A$3:$K$1530,6,FALSE)</f>
        <v>21</v>
      </c>
      <c r="N52" s="80">
        <f t="shared" si="2"/>
        <v>-2</v>
      </c>
      <c r="O52" s="81">
        <f t="shared" si="3"/>
        <v>-8.6956521739130488E-2</v>
      </c>
    </row>
    <row r="53" spans="1:15" s="75" customFormat="1" ht="14.4" x14ac:dyDescent="0.3">
      <c r="A53" s="51">
        <v>61733</v>
      </c>
      <c r="B53" s="171" t="s">
        <v>1250</v>
      </c>
      <c r="C53" s="80">
        <v>13</v>
      </c>
      <c r="D53" s="80">
        <v>9</v>
      </c>
      <c r="E53" s="80">
        <v>11</v>
      </c>
      <c r="F53" s="80">
        <v>10</v>
      </c>
      <c r="G53" s="80">
        <v>11</v>
      </c>
      <c r="H53" s="80">
        <v>11</v>
      </c>
      <c r="I53" s="80">
        <v>9</v>
      </c>
      <c r="J53" s="56">
        <v>13</v>
      </c>
      <c r="K53" s="80">
        <v>12</v>
      </c>
      <c r="L53" s="79">
        <v>11</v>
      </c>
      <c r="M53" s="79">
        <f>VLOOKUP($A53,'[1]District Growth'!$A$3:$K$1530,6,FALSE)</f>
        <v>10</v>
      </c>
      <c r="N53" s="80">
        <f t="shared" si="2"/>
        <v>-1</v>
      </c>
      <c r="O53" s="81">
        <f t="shared" si="3"/>
        <v>-9.0909090909090939E-2</v>
      </c>
    </row>
    <row r="54" spans="1:15" s="75" customFormat="1" ht="14.4" x14ac:dyDescent="0.3">
      <c r="A54" s="51">
        <v>1960</v>
      </c>
      <c r="B54" s="171" t="s">
        <v>893</v>
      </c>
      <c r="C54" s="80">
        <v>24</v>
      </c>
      <c r="D54" s="80">
        <v>22</v>
      </c>
      <c r="E54" s="80">
        <v>23</v>
      </c>
      <c r="F54" s="80">
        <v>23</v>
      </c>
      <c r="G54" s="80">
        <v>25</v>
      </c>
      <c r="H54" s="80">
        <v>27</v>
      </c>
      <c r="I54" s="80">
        <v>29</v>
      </c>
      <c r="J54" s="56">
        <v>26</v>
      </c>
      <c r="K54" s="80">
        <v>23</v>
      </c>
      <c r="L54" s="79">
        <v>21</v>
      </c>
      <c r="M54" s="79">
        <f>VLOOKUP($A54,'[1]District Growth'!$A$3:$K$1530,6,FALSE)</f>
        <v>19</v>
      </c>
      <c r="N54" s="80">
        <f t="shared" si="2"/>
        <v>-2</v>
      </c>
      <c r="O54" s="81">
        <f t="shared" si="3"/>
        <v>-9.5238095238095233E-2</v>
      </c>
    </row>
    <row r="55" spans="1:15" s="75" customFormat="1" ht="14.4" x14ac:dyDescent="0.3">
      <c r="A55" s="51">
        <v>1952</v>
      </c>
      <c r="B55" s="173" t="s">
        <v>883</v>
      </c>
      <c r="C55" s="80">
        <v>25</v>
      </c>
      <c r="D55" s="80">
        <v>25</v>
      </c>
      <c r="E55" s="80">
        <v>23</v>
      </c>
      <c r="F55" s="80">
        <v>23</v>
      </c>
      <c r="G55" s="80">
        <v>23</v>
      </c>
      <c r="H55" s="80">
        <v>24</v>
      </c>
      <c r="I55" s="80">
        <v>28</v>
      </c>
      <c r="J55" s="56">
        <v>34</v>
      </c>
      <c r="K55" s="80">
        <v>34</v>
      </c>
      <c r="L55" s="79">
        <v>31</v>
      </c>
      <c r="M55" s="79">
        <f>VLOOKUP($A55,'[1]District Growth'!$A$3:$K$1530,6,FALSE)</f>
        <v>28</v>
      </c>
      <c r="N55" s="80">
        <f t="shared" si="2"/>
        <v>-3</v>
      </c>
      <c r="O55" s="81">
        <f t="shared" si="3"/>
        <v>-9.6774193548387122E-2</v>
      </c>
    </row>
    <row r="56" spans="1:15" s="75" customFormat="1" ht="14.4" x14ac:dyDescent="0.3">
      <c r="A56" s="51">
        <v>1950</v>
      </c>
      <c r="B56" s="170" t="s">
        <v>905</v>
      </c>
      <c r="C56" s="80">
        <v>63</v>
      </c>
      <c r="D56" s="80">
        <v>63</v>
      </c>
      <c r="E56" s="80">
        <v>63</v>
      </c>
      <c r="F56" s="80">
        <v>65</v>
      </c>
      <c r="G56" s="80">
        <v>75</v>
      </c>
      <c r="H56" s="80">
        <v>72</v>
      </c>
      <c r="I56" s="80">
        <v>77</v>
      </c>
      <c r="J56" s="56">
        <v>78</v>
      </c>
      <c r="K56" s="80">
        <v>81</v>
      </c>
      <c r="L56" s="79">
        <v>76</v>
      </c>
      <c r="M56" s="79">
        <f>VLOOKUP($A56,'[1]District Growth'!$A$3:$K$1530,6,FALSE)</f>
        <v>67</v>
      </c>
      <c r="N56" s="80">
        <f t="shared" si="2"/>
        <v>-9</v>
      </c>
      <c r="O56" s="81">
        <f t="shared" si="3"/>
        <v>-0.11842105263157898</v>
      </c>
    </row>
    <row r="57" spans="1:15" s="75" customFormat="1" ht="14.4" x14ac:dyDescent="0.3">
      <c r="A57" s="51">
        <v>1943</v>
      </c>
      <c r="B57" s="173" t="s">
        <v>891</v>
      </c>
      <c r="C57" s="80">
        <v>36</v>
      </c>
      <c r="D57" s="80">
        <v>33</v>
      </c>
      <c r="E57" s="80">
        <v>25</v>
      </c>
      <c r="F57" s="80">
        <v>24</v>
      </c>
      <c r="G57" s="80">
        <v>24</v>
      </c>
      <c r="H57" s="80">
        <v>29</v>
      </c>
      <c r="I57" s="80">
        <v>30</v>
      </c>
      <c r="J57" s="56">
        <v>27</v>
      </c>
      <c r="K57" s="80">
        <v>24</v>
      </c>
      <c r="L57" s="79">
        <v>23</v>
      </c>
      <c r="M57" s="79">
        <f>VLOOKUP($A57,'[1]District Growth'!$A$3:$K$1530,6,FALSE)</f>
        <v>20</v>
      </c>
      <c r="N57" s="80">
        <f t="shared" si="2"/>
        <v>-3</v>
      </c>
      <c r="O57" s="81">
        <f t="shared" si="3"/>
        <v>-0.13043478260869568</v>
      </c>
    </row>
    <row r="58" spans="1:15" s="75" customFormat="1" ht="14.4" x14ac:dyDescent="0.3">
      <c r="A58" s="51">
        <v>1958</v>
      </c>
      <c r="B58" s="173" t="s">
        <v>879</v>
      </c>
      <c r="C58" s="80">
        <v>64</v>
      </c>
      <c r="D58" s="80">
        <v>65</v>
      </c>
      <c r="E58" s="80">
        <v>66</v>
      </c>
      <c r="F58" s="80">
        <v>64</v>
      </c>
      <c r="G58" s="80">
        <v>61</v>
      </c>
      <c r="H58" s="80">
        <v>55</v>
      </c>
      <c r="I58" s="80">
        <v>60</v>
      </c>
      <c r="J58" s="56">
        <v>68</v>
      </c>
      <c r="K58" s="80">
        <v>61</v>
      </c>
      <c r="L58" s="79">
        <v>59</v>
      </c>
      <c r="M58" s="79">
        <f>VLOOKUP($A58,'[1]District Growth'!$A$3:$K$1530,6,FALSE)</f>
        <v>51</v>
      </c>
      <c r="N58" s="80">
        <f t="shared" si="2"/>
        <v>-8</v>
      </c>
      <c r="O58" s="81">
        <f t="shared" si="3"/>
        <v>-0.13559322033898302</v>
      </c>
    </row>
    <row r="59" spans="1:15" s="75" customFormat="1" ht="14.4" x14ac:dyDescent="0.3">
      <c r="A59" s="51">
        <v>53857</v>
      </c>
      <c r="B59" s="171" t="s">
        <v>877</v>
      </c>
      <c r="C59" s="80">
        <v>22</v>
      </c>
      <c r="D59" s="80">
        <v>24</v>
      </c>
      <c r="E59" s="80">
        <v>26</v>
      </c>
      <c r="F59" s="80">
        <v>26</v>
      </c>
      <c r="G59" s="80">
        <v>21</v>
      </c>
      <c r="H59" s="80">
        <v>19</v>
      </c>
      <c r="I59" s="80">
        <v>19</v>
      </c>
      <c r="J59" s="56">
        <v>20</v>
      </c>
      <c r="K59" s="80">
        <v>19</v>
      </c>
      <c r="L59" s="79">
        <v>17</v>
      </c>
      <c r="M59" s="79">
        <f>VLOOKUP($A59,'[1]District Growth'!$A$3:$K$1530,6,FALSE)</f>
        <v>14</v>
      </c>
      <c r="N59" s="80">
        <f t="shared" si="2"/>
        <v>-3</v>
      </c>
      <c r="O59" s="81">
        <f t="shared" si="3"/>
        <v>-0.17647058823529416</v>
      </c>
    </row>
    <row r="60" spans="1:15" s="75" customFormat="1" ht="14.4" x14ac:dyDescent="0.3">
      <c r="A60" s="51">
        <v>89873</v>
      </c>
      <c r="B60" s="170" t="s">
        <v>903</v>
      </c>
      <c r="C60" s="80"/>
      <c r="D60" s="80"/>
      <c r="E60" s="80"/>
      <c r="F60" s="80"/>
      <c r="G60" s="80"/>
      <c r="H60" s="80"/>
      <c r="I60" s="80"/>
      <c r="J60" s="133">
        <v>0</v>
      </c>
      <c r="K60" s="80">
        <v>22</v>
      </c>
      <c r="L60" s="79">
        <v>12</v>
      </c>
      <c r="M60" s="79">
        <f>VLOOKUP($A60,'[1]District Growth'!$A$3:$K$1530,6,FALSE)</f>
        <v>9</v>
      </c>
      <c r="N60" s="80">
        <f t="shared" si="2"/>
        <v>-3</v>
      </c>
      <c r="O60" s="81">
        <f t="shared" si="3"/>
        <v>-0.25</v>
      </c>
    </row>
    <row r="61" spans="1:15" s="75" customFormat="1" ht="14.4" x14ac:dyDescent="0.3">
      <c r="A61" s="51"/>
      <c r="B61" s="185"/>
      <c r="C61" s="80"/>
      <c r="D61" s="80"/>
      <c r="E61" s="80"/>
      <c r="F61" s="80"/>
      <c r="G61" s="80"/>
      <c r="H61" s="80"/>
      <c r="I61" s="80"/>
      <c r="J61" s="133"/>
      <c r="K61" s="80"/>
      <c r="L61" s="79"/>
      <c r="M61" s="79"/>
      <c r="N61" s="80"/>
      <c r="O61" s="81"/>
    </row>
    <row r="62" spans="1:15" s="75" customFormat="1" ht="14.4" x14ac:dyDescent="0.3">
      <c r="A62" s="74"/>
      <c r="B62" s="38" t="s">
        <v>69</v>
      </c>
      <c r="C62" s="80">
        <v>16</v>
      </c>
      <c r="D62" s="80">
        <v>16</v>
      </c>
      <c r="E62" s="80">
        <v>9</v>
      </c>
      <c r="F62" s="80">
        <v>10</v>
      </c>
      <c r="G62" s="80">
        <v>9</v>
      </c>
      <c r="H62" s="80">
        <v>12</v>
      </c>
      <c r="I62" s="79">
        <v>8</v>
      </c>
      <c r="J62" s="205">
        <v>0</v>
      </c>
      <c r="K62" s="10"/>
      <c r="L62" s="10"/>
      <c r="M62" s="10"/>
      <c r="N62" s="79"/>
      <c r="O62" s="132"/>
    </row>
    <row r="63" spans="1:15" s="75" customFormat="1" ht="14.4" x14ac:dyDescent="0.3">
      <c r="A63" s="74"/>
      <c r="B63" s="38" t="s">
        <v>924</v>
      </c>
      <c r="C63" s="80">
        <v>25</v>
      </c>
      <c r="D63" s="80">
        <v>24</v>
      </c>
      <c r="E63" s="80">
        <v>25</v>
      </c>
      <c r="F63" s="80">
        <v>21</v>
      </c>
      <c r="G63" s="80">
        <v>21</v>
      </c>
      <c r="H63" s="80">
        <v>21</v>
      </c>
      <c r="I63" s="79">
        <v>20</v>
      </c>
      <c r="J63" s="10">
        <v>0</v>
      </c>
      <c r="K63" s="10"/>
      <c r="L63" s="10"/>
      <c r="M63" s="10"/>
      <c r="N63" s="79"/>
      <c r="O63" s="132"/>
    </row>
    <row r="64" spans="1:15" s="75" customFormat="1" ht="14.4" x14ac:dyDescent="0.3">
      <c r="A64" s="51"/>
      <c r="B64" s="206" t="s">
        <v>921</v>
      </c>
      <c r="C64" s="80">
        <v>11</v>
      </c>
      <c r="D64" s="80">
        <v>10</v>
      </c>
      <c r="E64" s="80">
        <v>9</v>
      </c>
      <c r="F64" s="80">
        <v>28</v>
      </c>
      <c r="G64" s="80">
        <v>24</v>
      </c>
      <c r="H64" s="80">
        <v>19</v>
      </c>
      <c r="I64" s="79">
        <v>18</v>
      </c>
      <c r="J64" s="55">
        <v>21</v>
      </c>
      <c r="K64" s="79">
        <v>0</v>
      </c>
      <c r="L64" s="79"/>
      <c r="M64" s="79"/>
      <c r="N64" s="79"/>
      <c r="O64" s="132"/>
    </row>
    <row r="65" spans="1:15" s="75" customFormat="1" ht="14.4" x14ac:dyDescent="0.3">
      <c r="A65" s="74"/>
      <c r="B65" s="38" t="s">
        <v>921</v>
      </c>
      <c r="C65" s="80">
        <v>10</v>
      </c>
      <c r="D65" s="80">
        <v>21</v>
      </c>
      <c r="E65" s="80">
        <v>21</v>
      </c>
      <c r="F65" s="80">
        <v>0</v>
      </c>
      <c r="G65" s="80"/>
      <c r="H65" s="80"/>
      <c r="I65" s="79"/>
      <c r="J65" s="79"/>
      <c r="K65" s="79"/>
      <c r="L65" s="79"/>
      <c r="M65" s="79"/>
      <c r="N65" s="79"/>
      <c r="O65" s="132"/>
    </row>
    <row r="66" spans="1:15" s="75" customFormat="1" ht="14.4" x14ac:dyDescent="0.3">
      <c r="A66" s="74"/>
      <c r="B66" s="38" t="s">
        <v>926</v>
      </c>
      <c r="C66" s="80">
        <v>23</v>
      </c>
      <c r="D66" s="80">
        <v>19</v>
      </c>
      <c r="E66" s="80">
        <v>0</v>
      </c>
      <c r="F66" s="80"/>
      <c r="G66" s="80"/>
      <c r="H66" s="80"/>
      <c r="I66" s="79"/>
      <c r="J66" s="79"/>
      <c r="K66" s="79"/>
      <c r="L66" s="79"/>
      <c r="M66" s="79"/>
      <c r="N66" s="10"/>
      <c r="O66" s="207"/>
    </row>
    <row r="67" spans="1:15" s="75" customFormat="1" ht="14.4" x14ac:dyDescent="0.3">
      <c r="A67" s="74"/>
      <c r="B67" s="38" t="s">
        <v>927</v>
      </c>
      <c r="C67" s="80">
        <v>17</v>
      </c>
      <c r="D67" s="80">
        <v>13</v>
      </c>
      <c r="E67" s="80">
        <v>10</v>
      </c>
      <c r="F67" s="80">
        <v>0</v>
      </c>
      <c r="G67" s="80"/>
      <c r="H67" s="80"/>
      <c r="I67" s="79"/>
      <c r="J67" s="79"/>
      <c r="K67" s="79"/>
      <c r="L67" s="79"/>
      <c r="M67" s="79"/>
      <c r="N67" s="10"/>
      <c r="O67" s="207"/>
    </row>
    <row r="68" spans="1:15" s="75" customFormat="1" ht="14.4" x14ac:dyDescent="0.3">
      <c r="A68" s="74"/>
      <c r="B68" s="38" t="s">
        <v>928</v>
      </c>
      <c r="C68" s="80">
        <v>14</v>
      </c>
      <c r="D68" s="80">
        <v>14</v>
      </c>
      <c r="E68" s="80">
        <v>0</v>
      </c>
      <c r="F68" s="80"/>
      <c r="G68" s="80"/>
      <c r="H68" s="80"/>
      <c r="I68" s="79"/>
      <c r="J68" s="79"/>
      <c r="K68" s="79"/>
      <c r="L68" s="79"/>
      <c r="M68" s="79"/>
      <c r="N68" s="10"/>
      <c r="O68" s="207"/>
    </row>
    <row r="69" spans="1:15" s="75" customFormat="1" ht="14.4" x14ac:dyDescent="0.3">
      <c r="A69" s="74"/>
      <c r="B69" s="38" t="s">
        <v>923</v>
      </c>
      <c r="C69" s="80">
        <v>21</v>
      </c>
      <c r="D69" s="80">
        <v>21</v>
      </c>
      <c r="E69" s="80">
        <v>35</v>
      </c>
      <c r="F69" s="80">
        <v>30</v>
      </c>
      <c r="G69" s="80">
        <v>31</v>
      </c>
      <c r="H69" s="80">
        <v>23</v>
      </c>
      <c r="I69" s="79">
        <v>13</v>
      </c>
      <c r="J69" s="10">
        <v>0</v>
      </c>
      <c r="K69" s="10"/>
      <c r="L69" s="79"/>
      <c r="M69" s="79"/>
      <c r="N69" s="79"/>
      <c r="O69" s="207"/>
    </row>
    <row r="70" spans="1:15" s="75" customFormat="1" ht="14.4" x14ac:dyDescent="0.3">
      <c r="A70" s="51">
        <v>29111</v>
      </c>
      <c r="B70" s="206" t="s">
        <v>899</v>
      </c>
      <c r="C70" s="80">
        <v>12</v>
      </c>
      <c r="D70" s="80">
        <v>10</v>
      </c>
      <c r="E70" s="80">
        <v>9</v>
      </c>
      <c r="F70" s="80">
        <v>10</v>
      </c>
      <c r="G70" s="80">
        <v>10</v>
      </c>
      <c r="H70" s="80">
        <v>11</v>
      </c>
      <c r="I70" s="79">
        <v>10</v>
      </c>
      <c r="J70" s="55">
        <v>12</v>
      </c>
      <c r="K70" s="79">
        <v>9</v>
      </c>
      <c r="L70" s="79">
        <v>0</v>
      </c>
      <c r="M70" s="79"/>
      <c r="N70" s="79"/>
      <c r="O70" s="207"/>
    </row>
    <row r="71" spans="1:15" s="75" customFormat="1" ht="14.4" x14ac:dyDescent="0.3">
      <c r="A71" s="74"/>
      <c r="B71" s="38" t="s">
        <v>929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79"/>
      <c r="O71" s="207"/>
    </row>
    <row r="72" spans="1:15" s="75" customFormat="1" ht="14.4" x14ac:dyDescent="0.3">
      <c r="A72" s="74"/>
      <c r="B72" s="38" t="s">
        <v>922</v>
      </c>
      <c r="C72" s="80">
        <v>10</v>
      </c>
      <c r="D72" s="80">
        <v>14</v>
      </c>
      <c r="E72" s="80">
        <v>12</v>
      </c>
      <c r="F72" s="80">
        <v>13</v>
      </c>
      <c r="G72" s="80">
        <v>17</v>
      </c>
      <c r="H72" s="80">
        <v>14</v>
      </c>
      <c r="I72" s="79">
        <v>11</v>
      </c>
      <c r="J72" s="10">
        <v>0</v>
      </c>
      <c r="K72" s="79"/>
      <c r="L72" s="79"/>
      <c r="M72" s="79"/>
      <c r="N72" s="79"/>
      <c r="O72" s="207"/>
    </row>
    <row r="73" spans="1:15" s="75" customFormat="1" ht="14.4" x14ac:dyDescent="0.3">
      <c r="A73" s="74"/>
      <c r="B73" s="38" t="s">
        <v>930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204"/>
    </row>
    <row r="74" spans="1:15" s="75" customFormat="1" ht="14.4" x14ac:dyDescent="0.3">
      <c r="A74" s="74"/>
      <c r="B74" s="38" t="s">
        <v>925</v>
      </c>
      <c r="C74" s="80">
        <v>34</v>
      </c>
      <c r="D74" s="80">
        <v>32</v>
      </c>
      <c r="E74" s="80">
        <v>27</v>
      </c>
      <c r="F74" s="80">
        <v>28</v>
      </c>
      <c r="G74" s="80">
        <v>22</v>
      </c>
      <c r="H74" s="80">
        <v>23</v>
      </c>
      <c r="I74" s="79">
        <v>0</v>
      </c>
      <c r="J74" s="10"/>
      <c r="K74" s="10"/>
      <c r="L74" s="10"/>
      <c r="M74" s="10"/>
      <c r="N74" s="80"/>
      <c r="O74" s="204"/>
    </row>
    <row r="75" spans="1:15" s="75" customFormat="1" ht="14.4" x14ac:dyDescent="0.3">
      <c r="A75" s="74"/>
      <c r="B75" s="38" t="s">
        <v>931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204"/>
    </row>
    <row r="76" spans="1:15" s="75" customFormat="1" ht="14.4" x14ac:dyDescent="0.3">
      <c r="A76" s="74"/>
      <c r="B76" s="38" t="s">
        <v>932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204"/>
    </row>
    <row r="77" spans="1:15" s="75" customFormat="1" ht="14.4" x14ac:dyDescent="0.3">
      <c r="A77" s="74"/>
      <c r="B77" s="38" t="s">
        <v>932</v>
      </c>
      <c r="C77" s="80">
        <v>22</v>
      </c>
      <c r="D77" s="80">
        <v>22</v>
      </c>
      <c r="E77" s="80">
        <v>21</v>
      </c>
      <c r="F77" s="80">
        <v>18</v>
      </c>
      <c r="G77" s="80">
        <v>0</v>
      </c>
      <c r="H77" s="80"/>
      <c r="I77" s="80"/>
      <c r="J77" s="80"/>
      <c r="K77" s="80"/>
      <c r="L77" s="80"/>
      <c r="M77" s="80"/>
      <c r="N77" s="80"/>
      <c r="O77" s="204"/>
    </row>
    <row r="78" spans="1:15" s="75" customFormat="1" ht="14.4" x14ac:dyDescent="0.3">
      <c r="A78" s="74"/>
      <c r="B78" s="38" t="s">
        <v>933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04"/>
    </row>
    <row r="79" spans="1:15" s="75" customFormat="1" ht="14.4" x14ac:dyDescent="0.3">
      <c r="A79" s="74"/>
      <c r="B79" s="38" t="s">
        <v>934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4"/>
    </row>
    <row r="80" spans="1:15" s="75" customFormat="1" ht="14.4" x14ac:dyDescent="0.3">
      <c r="A80" s="74"/>
      <c r="B80" s="20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204"/>
    </row>
    <row r="81" spans="1:16" s="75" customFormat="1" ht="14.4" x14ac:dyDescent="0.3">
      <c r="A81" s="74"/>
      <c r="B81" s="208" t="s">
        <v>1472</v>
      </c>
      <c r="C81" s="79">
        <f>SUM(C3:C80)</f>
        <v>2767</v>
      </c>
      <c r="D81" s="83">
        <f>SUM(D3:D80)</f>
        <v>2703</v>
      </c>
      <c r="E81" s="83">
        <f>SUM(E3:E80)</f>
        <v>2665</v>
      </c>
      <c r="F81" s="83">
        <f>SUM(F3:F80)</f>
        <v>2648</v>
      </c>
      <c r="G81" s="82">
        <f>SUM(G3:G80)</f>
        <v>2649</v>
      </c>
      <c r="H81" s="83">
        <f t="shared" ref="H81:N81" si="4">SUM(H3:H80)</f>
        <v>2594</v>
      </c>
      <c r="I81" s="83">
        <f t="shared" si="4"/>
        <v>2511</v>
      </c>
      <c r="J81" s="83">
        <f t="shared" si="4"/>
        <v>2456</v>
      </c>
      <c r="K81" s="83">
        <f t="shared" si="4"/>
        <v>2368</v>
      </c>
      <c r="L81" s="83">
        <f t="shared" si="4"/>
        <v>2179</v>
      </c>
      <c r="M81" s="83">
        <f>SUM(M$3:M80)</f>
        <v>2198</v>
      </c>
      <c r="N81" s="79">
        <f t="shared" si="4"/>
        <v>19</v>
      </c>
      <c r="O81" s="81">
        <f>(M81/L81)-1</f>
        <v>8.7195961450206028E-3</v>
      </c>
    </row>
    <row r="82" spans="1:16" s="75" customFormat="1" ht="14.4" x14ac:dyDescent="0.3">
      <c r="A82" s="74"/>
      <c r="B82" s="209"/>
      <c r="C82" s="80"/>
      <c r="D82" s="80">
        <f t="shared" ref="D82:M82" si="5">SUM(D81-C81)</f>
        <v>-64</v>
      </c>
      <c r="E82" s="80">
        <f t="shared" si="5"/>
        <v>-38</v>
      </c>
      <c r="F82" s="80">
        <f t="shared" si="5"/>
        <v>-17</v>
      </c>
      <c r="G82" s="80">
        <f t="shared" si="5"/>
        <v>1</v>
      </c>
      <c r="H82" s="80">
        <f t="shared" si="5"/>
        <v>-55</v>
      </c>
      <c r="I82" s="80">
        <f t="shared" si="5"/>
        <v>-83</v>
      </c>
      <c r="J82" s="80">
        <f t="shared" si="5"/>
        <v>-55</v>
      </c>
      <c r="K82" s="80">
        <f t="shared" si="5"/>
        <v>-88</v>
      </c>
      <c r="L82" s="80">
        <f t="shared" si="5"/>
        <v>-189</v>
      </c>
      <c r="M82" s="80">
        <f t="shared" si="5"/>
        <v>19</v>
      </c>
      <c r="N82" s="80"/>
      <c r="O82" s="74"/>
    </row>
    <row r="83" spans="1:16" s="75" customFormat="1" ht="14.4" x14ac:dyDescent="0.3">
      <c r="A83" s="74"/>
      <c r="B83" s="20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75" customFormat="1" ht="14.4" x14ac:dyDescent="0.3">
      <c r="A84" s="74"/>
      <c r="B84" s="210" t="s">
        <v>1473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6" s="75" customFormat="1" ht="14.4" x14ac:dyDescent="0.3">
      <c r="A85" s="74"/>
      <c r="B85" s="180" t="s">
        <v>1474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74"/>
    </row>
    <row r="86" spans="1:16" s="75" customFormat="1" ht="14.4" x14ac:dyDescent="0.3">
      <c r="A86" s="74"/>
      <c r="B86" s="181" t="s">
        <v>1475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4"/>
    </row>
    <row r="87" spans="1:16" s="75" customFormat="1" ht="14.4" x14ac:dyDescent="0.3">
      <c r="A87" s="74"/>
      <c r="B87" s="182" t="s">
        <v>1476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4"/>
    </row>
    <row r="88" spans="1:16" s="75" customFormat="1" ht="14.4" x14ac:dyDescent="0.3">
      <c r="A88" s="74"/>
      <c r="B88" s="183" t="s">
        <v>1477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4"/>
    </row>
    <row r="89" spans="1:16" s="75" customFormat="1" ht="14.4" x14ac:dyDescent="0.3">
      <c r="A89" s="74"/>
      <c r="B89" s="184" t="s">
        <v>1478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</row>
    <row r="90" spans="1:16" s="75" customFormat="1" ht="14.4" x14ac:dyDescent="0.3">
      <c r="A90" s="74"/>
      <c r="B90" s="185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4"/>
    </row>
    <row r="91" spans="1:16" s="75" customFormat="1" ht="14.4" x14ac:dyDescent="0.3">
      <c r="A91" s="74"/>
      <c r="B91" s="185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</row>
    <row r="92" spans="1:16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P92" s="2"/>
    </row>
    <row r="93" spans="1:16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P93" s="2"/>
    </row>
    <row r="94" spans="1:16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P94" s="2"/>
    </row>
    <row r="95" spans="1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3:16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P97" s="2"/>
    </row>
    <row r="98" spans="3:16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P98" s="2"/>
    </row>
    <row r="99" spans="3:16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P99" s="2"/>
    </row>
    <row r="100" spans="3:16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P100" s="2"/>
    </row>
    <row r="101" spans="3:16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P101" s="2"/>
    </row>
    <row r="102" spans="3:16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P102" s="2"/>
    </row>
    <row r="103" spans="3:16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6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6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6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6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3:14" x14ac:dyDescent="0.3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</sheetData>
  <sortState xmlns:xlrd2="http://schemas.microsoft.com/office/spreadsheetml/2017/richdata2" ref="A3:O58">
    <sortCondition descending="1" ref="O4:O58"/>
    <sortCondition descending="1" ref="M4:M58"/>
  </sortState>
  <mergeCells count="1">
    <mergeCell ref="N1:O1"/>
  </mergeCells>
  <phoneticPr fontId="30" type="noConversion"/>
  <conditionalFormatting sqref="M81">
    <cfRule type="expression" dxfId="86" priority="4">
      <formula>N81&lt;0</formula>
    </cfRule>
    <cfRule type="expression" dxfId="85" priority="5">
      <formula>N81=0</formula>
    </cfRule>
    <cfRule type="expression" dxfId="84" priority="6">
      <formula>N81&gt;0</formula>
    </cfRule>
  </conditionalFormatting>
  <conditionalFormatting sqref="B5:B60">
    <cfRule type="expression" dxfId="83" priority="1">
      <formula>N5&lt;0</formula>
    </cfRule>
    <cfRule type="expression" dxfId="82" priority="2">
      <formula>O5=0</formula>
    </cfRule>
    <cfRule type="expression" dxfId="81" priority="3">
      <formula>O5&gt;0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292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5" sqref="A5"/>
    </sheetView>
  </sheetViews>
  <sheetFormatPr defaultColWidth="9" defaultRowHeight="13.8" x14ac:dyDescent="0.3"/>
  <cols>
    <col min="1" max="1" width="9" style="67"/>
    <col min="2" max="2" width="32.453125" style="186" customWidth="1"/>
    <col min="3" max="3" width="10" style="2" customWidth="1"/>
    <col min="4" max="4" width="9.453125" style="2" customWidth="1"/>
    <col min="5" max="5" width="10.453125" style="2" customWidth="1"/>
    <col min="6" max="9" width="9.453125" style="2" customWidth="1"/>
    <col min="10" max="10" width="10.1796875" style="2" customWidth="1"/>
    <col min="11" max="11" width="9.453125" style="2" customWidth="1"/>
    <col min="12" max="12" width="11" style="2" customWidth="1"/>
    <col min="13" max="13" width="12" style="2" customWidth="1"/>
    <col min="14" max="14" width="8.453125" style="2" customWidth="1"/>
    <col min="15" max="15" width="8.453125" style="67" customWidth="1"/>
    <col min="16" max="16" width="18" style="69" customWidth="1"/>
    <col min="17" max="17" width="11.1796875" style="2" customWidth="1"/>
    <col min="18" max="16384" width="9" style="2"/>
  </cols>
  <sheetData>
    <row r="1" spans="1:15" s="75" customFormat="1" ht="15.6" x14ac:dyDescent="0.3">
      <c r="A1" s="74"/>
      <c r="B1" s="161" t="s">
        <v>935</v>
      </c>
      <c r="C1" s="162"/>
      <c r="D1" s="162"/>
      <c r="E1" s="162"/>
      <c r="F1" s="162"/>
      <c r="G1" s="162"/>
      <c r="H1" s="163"/>
      <c r="I1" s="163"/>
      <c r="J1" s="164"/>
      <c r="K1" s="164"/>
      <c r="L1" s="165"/>
      <c r="M1" s="333" t="str">
        <f>+'Comparison by District'!$M$2</f>
        <v>YTD</v>
      </c>
      <c r="N1" s="406" t="s">
        <v>53</v>
      </c>
      <c r="O1" s="406"/>
    </row>
    <row r="2" spans="1:15" s="77" customFormat="1" ht="39" customHeight="1" x14ac:dyDescent="0.25">
      <c r="A2" s="48" t="s">
        <v>1495</v>
      </c>
      <c r="B2" s="166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4.4" x14ac:dyDescent="0.3">
      <c r="A3" s="51">
        <v>83268</v>
      </c>
      <c r="B3" s="167" t="s">
        <v>782</v>
      </c>
      <c r="C3" s="80">
        <v>15</v>
      </c>
      <c r="D3" s="80">
        <v>14</v>
      </c>
      <c r="E3" s="80">
        <v>11</v>
      </c>
      <c r="F3" s="80">
        <v>10</v>
      </c>
      <c r="G3" s="80">
        <v>11</v>
      </c>
      <c r="H3" s="80">
        <v>14</v>
      </c>
      <c r="I3" s="80">
        <v>13</v>
      </c>
      <c r="J3" s="56">
        <v>12</v>
      </c>
      <c r="K3" s="80">
        <v>12</v>
      </c>
      <c r="L3" s="79">
        <v>12</v>
      </c>
      <c r="M3" s="79">
        <f>VLOOKUP($A3,'[1]District Growth'!$A$3:$K$1530,6,FALSE)</f>
        <v>34</v>
      </c>
      <c r="N3" s="80">
        <f t="shared" ref="N3:N34" si="0">M3-L3</f>
        <v>22</v>
      </c>
      <c r="O3" s="81">
        <f>(M3/L3)-1</f>
        <v>1.8333333333333335</v>
      </c>
    </row>
    <row r="4" spans="1:15" s="75" customFormat="1" ht="14.4" x14ac:dyDescent="0.3">
      <c r="A4" s="363">
        <v>222433</v>
      </c>
      <c r="B4" s="382" t="s">
        <v>3</v>
      </c>
      <c r="C4" s="80"/>
      <c r="D4" s="80"/>
      <c r="E4" s="80"/>
      <c r="F4" s="80"/>
      <c r="G4" s="80"/>
      <c r="H4" s="80"/>
      <c r="I4" s="80"/>
      <c r="J4" s="367"/>
      <c r="K4" s="80"/>
      <c r="L4" s="79"/>
      <c r="M4" s="79">
        <f>VLOOKUP($A4,'[1]District Growth'!$A$3:$K$1530,6,FALSE)</f>
        <v>30</v>
      </c>
      <c r="N4" s="80">
        <f t="shared" si="0"/>
        <v>30</v>
      </c>
      <c r="O4" s="350">
        <v>1</v>
      </c>
    </row>
    <row r="5" spans="1:15" s="75" customFormat="1" ht="14.4" x14ac:dyDescent="0.3">
      <c r="A5" s="51">
        <v>22289</v>
      </c>
      <c r="B5" s="170" t="s">
        <v>798</v>
      </c>
      <c r="C5" s="80">
        <v>15</v>
      </c>
      <c r="D5" s="80">
        <v>8</v>
      </c>
      <c r="E5" s="80">
        <v>10</v>
      </c>
      <c r="F5" s="80">
        <v>14</v>
      </c>
      <c r="G5" s="80">
        <v>12</v>
      </c>
      <c r="H5" s="80">
        <v>7</v>
      </c>
      <c r="I5" s="80">
        <v>3</v>
      </c>
      <c r="J5" s="56">
        <v>4</v>
      </c>
      <c r="K5" s="80">
        <v>9</v>
      </c>
      <c r="L5" s="79">
        <v>8</v>
      </c>
      <c r="M5" s="79">
        <f>VLOOKUP($A5,'[1]District Growth'!$A$3:$K$1530,6,FALSE)</f>
        <v>16</v>
      </c>
      <c r="N5" s="80">
        <f t="shared" si="0"/>
        <v>8</v>
      </c>
      <c r="O5" s="81">
        <f t="shared" ref="O5:O36" si="1">(M5/L5)-1</f>
        <v>1</v>
      </c>
    </row>
    <row r="6" spans="1:15" s="75" customFormat="1" ht="14.4" x14ac:dyDescent="0.3">
      <c r="A6" s="51">
        <v>2008</v>
      </c>
      <c r="B6" s="173" t="s">
        <v>772</v>
      </c>
      <c r="C6" s="80">
        <v>8</v>
      </c>
      <c r="D6" s="80">
        <v>9</v>
      </c>
      <c r="E6" s="80">
        <v>9</v>
      </c>
      <c r="F6" s="80">
        <v>9</v>
      </c>
      <c r="G6" s="80">
        <v>10</v>
      </c>
      <c r="H6" s="80">
        <v>13</v>
      </c>
      <c r="I6" s="80">
        <v>22</v>
      </c>
      <c r="J6" s="56">
        <v>21</v>
      </c>
      <c r="K6" s="80">
        <v>22</v>
      </c>
      <c r="L6" s="79">
        <v>21</v>
      </c>
      <c r="M6" s="79">
        <f>VLOOKUP($A6,'[1]District Growth'!$A$3:$K$1530,6,FALSE)</f>
        <v>30</v>
      </c>
      <c r="N6" s="80">
        <f t="shared" si="0"/>
        <v>9</v>
      </c>
      <c r="O6" s="81">
        <f t="shared" si="1"/>
        <v>0.4285714285714286</v>
      </c>
    </row>
    <row r="7" spans="1:15" s="75" customFormat="1" ht="14.4" x14ac:dyDescent="0.3">
      <c r="A7" s="135">
        <v>90016</v>
      </c>
      <c r="B7" s="169" t="s">
        <v>791</v>
      </c>
      <c r="C7" s="80"/>
      <c r="D7" s="80"/>
      <c r="E7" s="80"/>
      <c r="F7" s="80"/>
      <c r="G7" s="80"/>
      <c r="H7" s="80"/>
      <c r="I7" s="80"/>
      <c r="J7" s="133">
        <v>0</v>
      </c>
      <c r="K7" s="80">
        <v>23</v>
      </c>
      <c r="L7" s="79">
        <v>13</v>
      </c>
      <c r="M7" s="79">
        <f>VLOOKUP($A7,'[1]District Growth'!$A$3:$K$1530,6,FALSE)</f>
        <v>16</v>
      </c>
      <c r="N7" s="80">
        <f t="shared" si="0"/>
        <v>3</v>
      </c>
      <c r="O7" s="81">
        <f t="shared" si="1"/>
        <v>0.23076923076923084</v>
      </c>
    </row>
    <row r="8" spans="1:15" s="75" customFormat="1" ht="14.4" x14ac:dyDescent="0.3">
      <c r="A8" s="51">
        <v>2011</v>
      </c>
      <c r="B8" s="171" t="s">
        <v>944</v>
      </c>
      <c r="C8" s="80">
        <v>32</v>
      </c>
      <c r="D8" s="80">
        <v>28</v>
      </c>
      <c r="E8" s="80">
        <v>24</v>
      </c>
      <c r="F8" s="80">
        <v>24</v>
      </c>
      <c r="G8" s="80">
        <v>19</v>
      </c>
      <c r="H8" s="80">
        <v>18</v>
      </c>
      <c r="I8" s="80">
        <v>24</v>
      </c>
      <c r="J8" s="56">
        <v>19</v>
      </c>
      <c r="K8" s="80">
        <v>22</v>
      </c>
      <c r="L8" s="79">
        <v>22</v>
      </c>
      <c r="M8" s="79">
        <f>VLOOKUP($A8,'[1]District Growth'!$A$3:$K$1530,6,FALSE)</f>
        <v>26</v>
      </c>
      <c r="N8" s="80">
        <f t="shared" si="0"/>
        <v>4</v>
      </c>
      <c r="O8" s="81">
        <f t="shared" si="1"/>
        <v>0.18181818181818188</v>
      </c>
    </row>
    <row r="9" spans="1:15" s="75" customFormat="1" ht="14.4" x14ac:dyDescent="0.3">
      <c r="A9" s="51">
        <v>2004</v>
      </c>
      <c r="B9" s="167" t="s">
        <v>770</v>
      </c>
      <c r="C9" s="80">
        <v>27</v>
      </c>
      <c r="D9" s="80">
        <v>21</v>
      </c>
      <c r="E9" s="80">
        <v>15</v>
      </c>
      <c r="F9" s="80">
        <v>20</v>
      </c>
      <c r="G9" s="80">
        <v>19</v>
      </c>
      <c r="H9" s="80">
        <v>30</v>
      </c>
      <c r="I9" s="80">
        <v>25</v>
      </c>
      <c r="J9" s="56">
        <v>18</v>
      </c>
      <c r="K9" s="80">
        <v>16</v>
      </c>
      <c r="L9" s="79">
        <v>16</v>
      </c>
      <c r="M9" s="79">
        <f>VLOOKUP($A9,'[1]District Growth'!$A$3:$K$1530,6,FALSE)</f>
        <v>18</v>
      </c>
      <c r="N9" s="80">
        <f t="shared" si="0"/>
        <v>2</v>
      </c>
      <c r="O9" s="81">
        <f t="shared" si="1"/>
        <v>0.125</v>
      </c>
    </row>
    <row r="10" spans="1:15" s="75" customFormat="1" ht="14.4" x14ac:dyDescent="0.3">
      <c r="A10" s="51">
        <v>1993</v>
      </c>
      <c r="B10" s="169" t="s">
        <v>761</v>
      </c>
      <c r="C10" s="80">
        <v>40</v>
      </c>
      <c r="D10" s="80">
        <v>36</v>
      </c>
      <c r="E10" s="80">
        <v>35</v>
      </c>
      <c r="F10" s="80">
        <v>39</v>
      </c>
      <c r="G10" s="80">
        <v>35</v>
      </c>
      <c r="H10" s="80">
        <v>39</v>
      </c>
      <c r="I10" s="80">
        <v>32</v>
      </c>
      <c r="J10" s="56">
        <v>35</v>
      </c>
      <c r="K10" s="80">
        <v>35</v>
      </c>
      <c r="L10" s="79">
        <v>36</v>
      </c>
      <c r="M10" s="79">
        <f>VLOOKUP($A10,'[1]District Growth'!$A$3:$K$1530,6,FALSE)</f>
        <v>40</v>
      </c>
      <c r="N10" s="80">
        <f t="shared" si="0"/>
        <v>4</v>
      </c>
      <c r="O10" s="81">
        <f t="shared" si="1"/>
        <v>0.11111111111111116</v>
      </c>
    </row>
    <row r="11" spans="1:15" s="75" customFormat="1" ht="14.4" x14ac:dyDescent="0.3">
      <c r="A11" s="51">
        <v>84118</v>
      </c>
      <c r="B11" s="170" t="s">
        <v>937</v>
      </c>
      <c r="C11" s="80"/>
      <c r="D11" s="80">
        <v>26</v>
      </c>
      <c r="E11" s="80">
        <v>27</v>
      </c>
      <c r="F11" s="80">
        <v>32</v>
      </c>
      <c r="G11" s="80">
        <v>33</v>
      </c>
      <c r="H11" s="80">
        <v>33</v>
      </c>
      <c r="I11" s="80">
        <v>33</v>
      </c>
      <c r="J11" s="56">
        <v>30</v>
      </c>
      <c r="K11" s="80">
        <v>27</v>
      </c>
      <c r="L11" s="79">
        <v>32</v>
      </c>
      <c r="M11" s="79">
        <f>VLOOKUP($A11,'[1]District Growth'!$A$3:$K$1530,6,FALSE)</f>
        <v>35</v>
      </c>
      <c r="N11" s="80">
        <f t="shared" si="0"/>
        <v>3</v>
      </c>
      <c r="O11" s="81">
        <f t="shared" si="1"/>
        <v>9.375E-2</v>
      </c>
    </row>
    <row r="12" spans="1:15" s="75" customFormat="1" ht="14.4" x14ac:dyDescent="0.3">
      <c r="A12" s="51">
        <v>67515</v>
      </c>
      <c r="B12" s="171" t="s">
        <v>938</v>
      </c>
      <c r="C12" s="80">
        <v>13</v>
      </c>
      <c r="D12" s="80">
        <v>14</v>
      </c>
      <c r="E12" s="80">
        <v>12</v>
      </c>
      <c r="F12" s="80">
        <v>11</v>
      </c>
      <c r="G12" s="80">
        <v>11</v>
      </c>
      <c r="H12" s="80">
        <v>13</v>
      </c>
      <c r="I12" s="80">
        <v>20</v>
      </c>
      <c r="J12" s="56">
        <v>15</v>
      </c>
      <c r="K12" s="80">
        <v>11</v>
      </c>
      <c r="L12" s="79">
        <v>11</v>
      </c>
      <c r="M12" s="79">
        <f>VLOOKUP($A12,'[1]District Growth'!$A$3:$K$1530,6,FALSE)</f>
        <v>12</v>
      </c>
      <c r="N12" s="80">
        <f t="shared" si="0"/>
        <v>1</v>
      </c>
      <c r="O12" s="81">
        <f t="shared" si="1"/>
        <v>9.0909090909090828E-2</v>
      </c>
    </row>
    <row r="13" spans="1:15" s="75" customFormat="1" ht="14.4" x14ac:dyDescent="0.3">
      <c r="A13" s="51">
        <v>1986</v>
      </c>
      <c r="B13" s="171" t="s">
        <v>789</v>
      </c>
      <c r="C13" s="80">
        <v>62</v>
      </c>
      <c r="D13" s="80">
        <v>49</v>
      </c>
      <c r="E13" s="80">
        <v>50</v>
      </c>
      <c r="F13" s="80">
        <v>49</v>
      </c>
      <c r="G13" s="80">
        <v>47</v>
      </c>
      <c r="H13" s="80">
        <v>39</v>
      </c>
      <c r="I13" s="80">
        <v>47</v>
      </c>
      <c r="J13" s="56">
        <v>42</v>
      </c>
      <c r="K13" s="80">
        <v>40</v>
      </c>
      <c r="L13" s="79">
        <v>34</v>
      </c>
      <c r="M13" s="79">
        <f>VLOOKUP($A13,'[1]District Growth'!$A$3:$K$1530,6,FALSE)</f>
        <v>37</v>
      </c>
      <c r="N13" s="80">
        <f t="shared" si="0"/>
        <v>3</v>
      </c>
      <c r="O13" s="81">
        <f t="shared" si="1"/>
        <v>8.8235294117646967E-2</v>
      </c>
    </row>
    <row r="14" spans="1:15" s="75" customFormat="1" ht="14.4" x14ac:dyDescent="0.3">
      <c r="A14" s="51">
        <v>2013</v>
      </c>
      <c r="B14" s="373" t="s">
        <v>788</v>
      </c>
      <c r="C14" s="80">
        <v>48</v>
      </c>
      <c r="D14" s="80">
        <v>44</v>
      </c>
      <c r="E14" s="80">
        <v>43</v>
      </c>
      <c r="F14" s="80">
        <v>37</v>
      </c>
      <c r="G14" s="80">
        <v>40</v>
      </c>
      <c r="H14" s="80">
        <v>42</v>
      </c>
      <c r="I14" s="80">
        <v>42</v>
      </c>
      <c r="J14" s="56">
        <v>42</v>
      </c>
      <c r="K14" s="80">
        <v>41</v>
      </c>
      <c r="L14" s="79">
        <v>40</v>
      </c>
      <c r="M14" s="79">
        <f>VLOOKUP($A14,'[1]District Growth'!$A$3:$K$1530,6,FALSE)</f>
        <v>43</v>
      </c>
      <c r="N14" s="80">
        <f t="shared" si="0"/>
        <v>3</v>
      </c>
      <c r="O14" s="81">
        <f t="shared" si="1"/>
        <v>7.4999999999999956E-2</v>
      </c>
    </row>
    <row r="15" spans="1:15" s="75" customFormat="1" ht="14.4" x14ac:dyDescent="0.3">
      <c r="A15" s="51">
        <v>2001</v>
      </c>
      <c r="B15" s="171" t="s">
        <v>1509</v>
      </c>
      <c r="C15" s="80">
        <v>143</v>
      </c>
      <c r="D15" s="80">
        <v>139</v>
      </c>
      <c r="E15" s="80">
        <v>125</v>
      </c>
      <c r="F15" s="80">
        <v>118</v>
      </c>
      <c r="G15" s="80">
        <v>100</v>
      </c>
      <c r="H15" s="80">
        <v>84</v>
      </c>
      <c r="I15" s="80">
        <v>83</v>
      </c>
      <c r="J15" s="56">
        <v>73</v>
      </c>
      <c r="K15" s="80">
        <v>67</v>
      </c>
      <c r="L15" s="79">
        <v>67</v>
      </c>
      <c r="M15" s="79">
        <f>VLOOKUP($A15,'[1]District Growth'!$A$3:$K$1530,6,FALSE)</f>
        <v>72</v>
      </c>
      <c r="N15" s="80">
        <f t="shared" si="0"/>
        <v>5</v>
      </c>
      <c r="O15" s="81">
        <f t="shared" si="1"/>
        <v>7.4626865671641784E-2</v>
      </c>
    </row>
    <row r="16" spans="1:15" s="75" customFormat="1" ht="14.4" x14ac:dyDescent="0.3">
      <c r="A16" s="51">
        <v>58710</v>
      </c>
      <c r="B16" s="170" t="s">
        <v>778</v>
      </c>
      <c r="C16" s="80">
        <v>23</v>
      </c>
      <c r="D16" s="80">
        <v>25</v>
      </c>
      <c r="E16" s="80">
        <v>17</v>
      </c>
      <c r="F16" s="80">
        <v>14</v>
      </c>
      <c r="G16" s="80">
        <v>15</v>
      </c>
      <c r="H16" s="80">
        <v>15</v>
      </c>
      <c r="I16" s="80">
        <v>20</v>
      </c>
      <c r="J16" s="56">
        <v>15</v>
      </c>
      <c r="K16" s="80">
        <v>17</v>
      </c>
      <c r="L16" s="79">
        <v>14</v>
      </c>
      <c r="M16" s="79">
        <f>VLOOKUP($A16,'[1]District Growth'!$A$3:$K$1530,6,FALSE)</f>
        <v>15</v>
      </c>
      <c r="N16" s="80">
        <f t="shared" si="0"/>
        <v>1</v>
      </c>
      <c r="O16" s="81">
        <f t="shared" si="1"/>
        <v>7.1428571428571397E-2</v>
      </c>
    </row>
    <row r="17" spans="1:15" s="75" customFormat="1" ht="14.4" x14ac:dyDescent="0.3">
      <c r="A17" s="51">
        <v>1974</v>
      </c>
      <c r="B17" s="170" t="s">
        <v>787</v>
      </c>
      <c r="C17" s="80">
        <v>47</v>
      </c>
      <c r="D17" s="80">
        <v>49</v>
      </c>
      <c r="E17" s="80">
        <v>51</v>
      </c>
      <c r="F17" s="80">
        <v>55</v>
      </c>
      <c r="G17" s="80">
        <v>52</v>
      </c>
      <c r="H17" s="80">
        <v>50</v>
      </c>
      <c r="I17" s="80">
        <v>50</v>
      </c>
      <c r="J17" s="56">
        <v>47</v>
      </c>
      <c r="K17" s="80">
        <v>48</v>
      </c>
      <c r="L17" s="79">
        <v>45</v>
      </c>
      <c r="M17" s="79">
        <f>VLOOKUP($A17,'[1]District Growth'!$A$3:$K$1530,6,FALSE)</f>
        <v>48</v>
      </c>
      <c r="N17" s="80">
        <f t="shared" si="0"/>
        <v>3</v>
      </c>
      <c r="O17" s="81">
        <f t="shared" si="1"/>
        <v>6.6666666666666652E-2</v>
      </c>
    </row>
    <row r="18" spans="1:15" s="75" customFormat="1" ht="14.4" x14ac:dyDescent="0.3">
      <c r="A18" s="363">
        <v>2006</v>
      </c>
      <c r="B18" s="373" t="s">
        <v>794</v>
      </c>
      <c r="C18" s="80">
        <v>17</v>
      </c>
      <c r="D18" s="80">
        <v>16</v>
      </c>
      <c r="E18" s="80">
        <v>16</v>
      </c>
      <c r="F18" s="80">
        <v>15</v>
      </c>
      <c r="G18" s="80">
        <v>16</v>
      </c>
      <c r="H18" s="80">
        <v>23</v>
      </c>
      <c r="I18" s="80">
        <v>18</v>
      </c>
      <c r="J18" s="367">
        <v>12</v>
      </c>
      <c r="K18" s="80">
        <v>16</v>
      </c>
      <c r="L18" s="79">
        <v>16</v>
      </c>
      <c r="M18" s="79">
        <f>VLOOKUP($A18,'[1]District Growth'!$A$3:$K$1530,6,FALSE)</f>
        <v>17</v>
      </c>
      <c r="N18" s="80">
        <f t="shared" si="0"/>
        <v>1</v>
      </c>
      <c r="O18" s="81">
        <f t="shared" si="1"/>
        <v>6.25E-2</v>
      </c>
    </row>
    <row r="19" spans="1:15" s="75" customFormat="1" ht="14.4" x14ac:dyDescent="0.3">
      <c r="A19" s="363">
        <v>1991</v>
      </c>
      <c r="B19" s="373" t="s">
        <v>795</v>
      </c>
      <c r="C19" s="80">
        <v>78</v>
      </c>
      <c r="D19" s="80">
        <v>79</v>
      </c>
      <c r="E19" s="80">
        <v>74</v>
      </c>
      <c r="F19" s="80">
        <v>74</v>
      </c>
      <c r="G19" s="80">
        <v>71</v>
      </c>
      <c r="H19" s="80">
        <v>69</v>
      </c>
      <c r="I19" s="80">
        <v>86</v>
      </c>
      <c r="J19" s="367">
        <v>84</v>
      </c>
      <c r="K19" s="80">
        <v>72</v>
      </c>
      <c r="L19" s="79">
        <v>75</v>
      </c>
      <c r="M19" s="79">
        <f>VLOOKUP($A19,'[1]District Growth'!$A$3:$K$1530,6,FALSE)</f>
        <v>79</v>
      </c>
      <c r="N19" s="80">
        <f t="shared" si="0"/>
        <v>4</v>
      </c>
      <c r="O19" s="81">
        <f t="shared" si="1"/>
        <v>5.3333333333333233E-2</v>
      </c>
    </row>
    <row r="20" spans="1:15" s="75" customFormat="1" ht="14.4" x14ac:dyDescent="0.3">
      <c r="A20" s="51">
        <v>2016</v>
      </c>
      <c r="B20" s="171" t="s">
        <v>775</v>
      </c>
      <c r="C20" s="80">
        <v>31</v>
      </c>
      <c r="D20" s="80">
        <v>30</v>
      </c>
      <c r="E20" s="80">
        <v>28</v>
      </c>
      <c r="F20" s="80">
        <v>29</v>
      </c>
      <c r="G20" s="80">
        <v>25</v>
      </c>
      <c r="H20" s="80">
        <v>28</v>
      </c>
      <c r="I20" s="80">
        <v>29</v>
      </c>
      <c r="J20" s="56">
        <v>28</v>
      </c>
      <c r="K20" s="80">
        <v>28</v>
      </c>
      <c r="L20" s="79">
        <v>29</v>
      </c>
      <c r="M20" s="79">
        <f>VLOOKUP($A20,'[1]District Growth'!$A$3:$K$1530,6,FALSE)</f>
        <v>30</v>
      </c>
      <c r="N20" s="80">
        <f t="shared" si="0"/>
        <v>1</v>
      </c>
      <c r="O20" s="81">
        <f t="shared" si="1"/>
        <v>3.4482758620689724E-2</v>
      </c>
    </row>
    <row r="21" spans="1:15" s="75" customFormat="1" ht="14.4" x14ac:dyDescent="0.3">
      <c r="A21" s="51">
        <v>79592</v>
      </c>
      <c r="B21" s="170" t="s">
        <v>781</v>
      </c>
      <c r="C21" s="80">
        <v>27</v>
      </c>
      <c r="D21" s="80">
        <v>26</v>
      </c>
      <c r="E21" s="80">
        <v>36</v>
      </c>
      <c r="F21" s="80">
        <v>42</v>
      </c>
      <c r="G21" s="80">
        <v>46</v>
      </c>
      <c r="H21" s="80">
        <v>45</v>
      </c>
      <c r="I21" s="80">
        <v>39</v>
      </c>
      <c r="J21" s="56">
        <v>38</v>
      </c>
      <c r="K21" s="80">
        <v>41</v>
      </c>
      <c r="L21" s="79">
        <v>37</v>
      </c>
      <c r="M21" s="79">
        <f>VLOOKUP($A21,'[1]District Growth'!$A$3:$K$1530,6,FALSE)</f>
        <v>38</v>
      </c>
      <c r="N21" s="80">
        <f t="shared" si="0"/>
        <v>1</v>
      </c>
      <c r="O21" s="81">
        <f t="shared" si="1"/>
        <v>2.7027027027026973E-2</v>
      </c>
    </row>
    <row r="22" spans="1:15" s="75" customFormat="1" ht="14.4" x14ac:dyDescent="0.3">
      <c r="A22" s="51">
        <v>1988</v>
      </c>
      <c r="B22" s="171" t="s">
        <v>951</v>
      </c>
      <c r="C22" s="80">
        <v>193</v>
      </c>
      <c r="D22" s="80">
        <v>184</v>
      </c>
      <c r="E22" s="80">
        <v>168</v>
      </c>
      <c r="F22" s="80">
        <v>136</v>
      </c>
      <c r="G22" s="80">
        <v>162</v>
      </c>
      <c r="H22" s="80">
        <v>179</v>
      </c>
      <c r="I22" s="80">
        <v>157</v>
      </c>
      <c r="J22" s="56">
        <v>114</v>
      </c>
      <c r="K22" s="80">
        <v>111</v>
      </c>
      <c r="L22" s="79">
        <v>114</v>
      </c>
      <c r="M22" s="79">
        <f>VLOOKUP($A22,'[1]District Growth'!$A$3:$K$1530,6,FALSE)</f>
        <v>117</v>
      </c>
      <c r="N22" s="80">
        <f t="shared" si="0"/>
        <v>3</v>
      </c>
      <c r="O22" s="81">
        <f t="shared" si="1"/>
        <v>2.6315789473684292E-2</v>
      </c>
    </row>
    <row r="23" spans="1:15" s="75" customFormat="1" ht="14.4" x14ac:dyDescent="0.3">
      <c r="A23" s="51">
        <v>30784</v>
      </c>
      <c r="B23" s="174" t="s">
        <v>786</v>
      </c>
      <c r="C23" s="80">
        <v>104</v>
      </c>
      <c r="D23" s="80">
        <v>109</v>
      </c>
      <c r="E23" s="80">
        <v>116</v>
      </c>
      <c r="F23" s="80">
        <v>110</v>
      </c>
      <c r="G23" s="80">
        <v>105</v>
      </c>
      <c r="H23" s="80">
        <v>103</v>
      </c>
      <c r="I23" s="80">
        <v>108</v>
      </c>
      <c r="J23" s="56">
        <v>101</v>
      </c>
      <c r="K23" s="80">
        <v>103</v>
      </c>
      <c r="L23" s="79">
        <v>93</v>
      </c>
      <c r="M23" s="79">
        <f>VLOOKUP($A23,'[1]District Growth'!$A$3:$K$1530,6,FALSE)</f>
        <v>95</v>
      </c>
      <c r="N23" s="80">
        <f t="shared" si="0"/>
        <v>2</v>
      </c>
      <c r="O23" s="81">
        <f t="shared" si="1"/>
        <v>2.1505376344086002E-2</v>
      </c>
    </row>
    <row r="24" spans="1:15" s="75" customFormat="1" ht="14.4" x14ac:dyDescent="0.3">
      <c r="A24" s="51">
        <v>2012</v>
      </c>
      <c r="B24" s="174" t="s">
        <v>759</v>
      </c>
      <c r="C24" s="80">
        <v>77</v>
      </c>
      <c r="D24" s="80">
        <v>79</v>
      </c>
      <c r="E24" s="80">
        <v>76</v>
      </c>
      <c r="F24" s="80">
        <v>68</v>
      </c>
      <c r="G24" s="80">
        <v>64</v>
      </c>
      <c r="H24" s="80">
        <v>60</v>
      </c>
      <c r="I24" s="80">
        <v>61</v>
      </c>
      <c r="J24" s="56">
        <v>55</v>
      </c>
      <c r="K24" s="80">
        <v>58</v>
      </c>
      <c r="L24" s="79">
        <v>54</v>
      </c>
      <c r="M24" s="79">
        <f>VLOOKUP($A24,'[1]District Growth'!$A$3:$K$1530,6,FALSE)</f>
        <v>55</v>
      </c>
      <c r="N24" s="80">
        <f t="shared" si="0"/>
        <v>1</v>
      </c>
      <c r="O24" s="81">
        <f t="shared" si="1"/>
        <v>1.8518518518518601E-2</v>
      </c>
    </row>
    <row r="25" spans="1:15" s="75" customFormat="1" ht="14.4" x14ac:dyDescent="0.3">
      <c r="A25" s="51">
        <v>85583</v>
      </c>
      <c r="B25" s="174" t="s">
        <v>945</v>
      </c>
      <c r="C25" s="80"/>
      <c r="D25" s="80"/>
      <c r="E25" s="80"/>
      <c r="F25" s="80">
        <v>35</v>
      </c>
      <c r="G25" s="80">
        <v>63</v>
      </c>
      <c r="H25" s="80">
        <v>58</v>
      </c>
      <c r="I25" s="80">
        <v>62</v>
      </c>
      <c r="J25" s="56">
        <v>39</v>
      </c>
      <c r="K25" s="80">
        <v>50</v>
      </c>
      <c r="L25" s="79">
        <v>59</v>
      </c>
      <c r="M25" s="79">
        <f>VLOOKUP($A25,'[1]District Growth'!$A$3:$K$1530,6,FALSE)</f>
        <v>60</v>
      </c>
      <c r="N25" s="80">
        <f t="shared" si="0"/>
        <v>1</v>
      </c>
      <c r="O25" s="81">
        <f t="shared" si="1"/>
        <v>1.6949152542372836E-2</v>
      </c>
    </row>
    <row r="26" spans="1:15" s="75" customFormat="1" ht="14.4" x14ac:dyDescent="0.3">
      <c r="A26" s="51">
        <v>2010</v>
      </c>
      <c r="B26" s="174" t="s">
        <v>947</v>
      </c>
      <c r="C26" s="80">
        <v>119</v>
      </c>
      <c r="D26" s="80">
        <v>108</v>
      </c>
      <c r="E26" s="80">
        <v>104</v>
      </c>
      <c r="F26" s="80">
        <v>99</v>
      </c>
      <c r="G26" s="80">
        <v>113</v>
      </c>
      <c r="H26" s="80">
        <v>99</v>
      </c>
      <c r="I26" s="80">
        <v>92</v>
      </c>
      <c r="J26" s="56">
        <v>82</v>
      </c>
      <c r="K26" s="80">
        <v>83</v>
      </c>
      <c r="L26" s="79">
        <v>78</v>
      </c>
      <c r="M26" s="79">
        <f>VLOOKUP($A26,'[1]District Growth'!$A$3:$K$1530,6,FALSE)</f>
        <v>79</v>
      </c>
      <c r="N26" s="80">
        <f t="shared" si="0"/>
        <v>1</v>
      </c>
      <c r="O26" s="81">
        <f t="shared" si="1"/>
        <v>1.2820512820512775E-2</v>
      </c>
    </row>
    <row r="27" spans="1:15" s="75" customFormat="1" ht="14.4" x14ac:dyDescent="0.3">
      <c r="A27" s="135">
        <v>89566</v>
      </c>
      <c r="B27" s="169" t="s">
        <v>942</v>
      </c>
      <c r="C27" s="80"/>
      <c r="D27" s="80"/>
      <c r="E27" s="80"/>
      <c r="F27" s="80"/>
      <c r="G27" s="80"/>
      <c r="H27" s="80"/>
      <c r="I27" s="80"/>
      <c r="J27" s="133">
        <v>0</v>
      </c>
      <c r="K27" s="80">
        <v>115</v>
      </c>
      <c r="L27" s="79">
        <v>122</v>
      </c>
      <c r="M27" s="79">
        <f>VLOOKUP($A27,'[1]District Growth'!$A$3:$K$1530,6,FALSE)</f>
        <v>122</v>
      </c>
      <c r="N27" s="80">
        <f t="shared" si="0"/>
        <v>0</v>
      </c>
      <c r="O27" s="81">
        <f t="shared" si="1"/>
        <v>0</v>
      </c>
    </row>
    <row r="28" spans="1:15" s="75" customFormat="1" ht="14.4" x14ac:dyDescent="0.3">
      <c r="A28" s="51">
        <v>1975</v>
      </c>
      <c r="B28" s="173" t="s">
        <v>767</v>
      </c>
      <c r="C28" s="80">
        <v>93</v>
      </c>
      <c r="D28" s="80">
        <v>86</v>
      </c>
      <c r="E28" s="80">
        <v>88</v>
      </c>
      <c r="F28" s="80">
        <v>82</v>
      </c>
      <c r="G28" s="80">
        <v>92</v>
      </c>
      <c r="H28" s="80">
        <v>99</v>
      </c>
      <c r="I28" s="80">
        <v>87</v>
      </c>
      <c r="J28" s="56">
        <v>88</v>
      </c>
      <c r="K28" s="80">
        <v>90</v>
      </c>
      <c r="L28" s="79">
        <v>84</v>
      </c>
      <c r="M28" s="79">
        <f>VLOOKUP($A28,'[1]District Growth'!$A$3:$K$1530,6,FALSE)</f>
        <v>84</v>
      </c>
      <c r="N28" s="80">
        <f t="shared" si="0"/>
        <v>0</v>
      </c>
      <c r="O28" s="81">
        <f t="shared" si="1"/>
        <v>0</v>
      </c>
    </row>
    <row r="29" spans="1:15" s="75" customFormat="1" ht="14.4" x14ac:dyDescent="0.3">
      <c r="A29" s="51">
        <v>23493</v>
      </c>
      <c r="B29" s="169" t="s">
        <v>946</v>
      </c>
      <c r="C29" s="80">
        <v>84</v>
      </c>
      <c r="D29" s="80">
        <v>59</v>
      </c>
      <c r="E29" s="80">
        <v>57</v>
      </c>
      <c r="F29" s="80">
        <v>65</v>
      </c>
      <c r="G29" s="80">
        <v>61</v>
      </c>
      <c r="H29" s="80">
        <v>67</v>
      </c>
      <c r="I29" s="80">
        <v>72</v>
      </c>
      <c r="J29" s="56">
        <v>69</v>
      </c>
      <c r="K29" s="80">
        <v>69</v>
      </c>
      <c r="L29" s="79">
        <v>66</v>
      </c>
      <c r="M29" s="79">
        <f>VLOOKUP($A29,'[1]District Growth'!$A$3:$K$1530,6,FALSE)</f>
        <v>66</v>
      </c>
      <c r="N29" s="80">
        <f t="shared" si="0"/>
        <v>0</v>
      </c>
      <c r="O29" s="81">
        <f t="shared" si="1"/>
        <v>0</v>
      </c>
    </row>
    <row r="30" spans="1:15" s="75" customFormat="1" ht="14.4" x14ac:dyDescent="0.3">
      <c r="A30" s="51">
        <v>1971</v>
      </c>
      <c r="B30" s="173" t="s">
        <v>766</v>
      </c>
      <c r="C30" s="80">
        <v>46</v>
      </c>
      <c r="D30" s="80">
        <v>39</v>
      </c>
      <c r="E30" s="80">
        <v>28</v>
      </c>
      <c r="F30" s="80">
        <v>28</v>
      </c>
      <c r="G30" s="80">
        <v>26</v>
      </c>
      <c r="H30" s="80">
        <v>24</v>
      </c>
      <c r="I30" s="80">
        <v>25</v>
      </c>
      <c r="J30" s="56">
        <v>26</v>
      </c>
      <c r="K30" s="80">
        <v>28</v>
      </c>
      <c r="L30" s="79">
        <v>33</v>
      </c>
      <c r="M30" s="79">
        <f>VLOOKUP($A30,'[1]District Growth'!$A$3:$K$1530,6,FALSE)</f>
        <v>33</v>
      </c>
      <c r="N30" s="80">
        <f t="shared" si="0"/>
        <v>0</v>
      </c>
      <c r="O30" s="81">
        <f t="shared" si="1"/>
        <v>0</v>
      </c>
    </row>
    <row r="31" spans="1:15" s="75" customFormat="1" ht="14.4" x14ac:dyDescent="0.3">
      <c r="A31" s="51">
        <v>85740</v>
      </c>
      <c r="B31" s="170" t="s">
        <v>793</v>
      </c>
      <c r="C31" s="80"/>
      <c r="D31" s="80"/>
      <c r="E31" s="80"/>
      <c r="F31" s="80">
        <v>29</v>
      </c>
      <c r="G31" s="80">
        <v>37</v>
      </c>
      <c r="H31" s="80">
        <v>36</v>
      </c>
      <c r="I31" s="80">
        <v>30</v>
      </c>
      <c r="J31" s="56">
        <v>29</v>
      </c>
      <c r="K31" s="80">
        <v>35</v>
      </c>
      <c r="L31" s="79">
        <v>29</v>
      </c>
      <c r="M31" s="79">
        <f>VLOOKUP($A31,'[1]District Growth'!$A$3:$K$1530,6,FALSE)</f>
        <v>29</v>
      </c>
      <c r="N31" s="80">
        <f t="shared" si="0"/>
        <v>0</v>
      </c>
      <c r="O31" s="81">
        <f t="shared" si="1"/>
        <v>0</v>
      </c>
    </row>
    <row r="32" spans="1:15" s="75" customFormat="1" ht="14.4" x14ac:dyDescent="0.3">
      <c r="A32" s="51">
        <v>1987</v>
      </c>
      <c r="B32" s="171" t="s">
        <v>950</v>
      </c>
      <c r="C32" s="80">
        <v>21</v>
      </c>
      <c r="D32" s="80">
        <v>19</v>
      </c>
      <c r="E32" s="80">
        <v>20</v>
      </c>
      <c r="F32" s="80">
        <v>26</v>
      </c>
      <c r="G32" s="80">
        <v>27</v>
      </c>
      <c r="H32" s="80">
        <v>31</v>
      </c>
      <c r="I32" s="80">
        <v>22</v>
      </c>
      <c r="J32" s="56">
        <v>22</v>
      </c>
      <c r="K32" s="80">
        <v>20</v>
      </c>
      <c r="L32" s="79">
        <v>20</v>
      </c>
      <c r="M32" s="79">
        <f>VLOOKUP($A32,'[1]District Growth'!$A$3:$K$1530,6,FALSE)</f>
        <v>20</v>
      </c>
      <c r="N32" s="80">
        <f t="shared" si="0"/>
        <v>0</v>
      </c>
      <c r="O32" s="81">
        <f t="shared" si="1"/>
        <v>0</v>
      </c>
    </row>
    <row r="33" spans="1:15" s="75" customFormat="1" ht="14.4" x14ac:dyDescent="0.3">
      <c r="A33" s="51">
        <v>2005</v>
      </c>
      <c r="B33" s="171" t="s">
        <v>771</v>
      </c>
      <c r="C33" s="80">
        <v>28</v>
      </c>
      <c r="D33" s="80">
        <v>25</v>
      </c>
      <c r="E33" s="80">
        <v>20</v>
      </c>
      <c r="F33" s="80">
        <v>19</v>
      </c>
      <c r="G33" s="80">
        <v>21</v>
      </c>
      <c r="H33" s="80">
        <v>27</v>
      </c>
      <c r="I33" s="80">
        <v>23</v>
      </c>
      <c r="J33" s="56">
        <v>23</v>
      </c>
      <c r="K33" s="80">
        <v>19</v>
      </c>
      <c r="L33" s="79">
        <v>19</v>
      </c>
      <c r="M33" s="79">
        <f>VLOOKUP($A33,'[1]District Growth'!$A$3:$K$1530,6,FALSE)</f>
        <v>19</v>
      </c>
      <c r="N33" s="80">
        <f t="shared" si="0"/>
        <v>0</v>
      </c>
      <c r="O33" s="81">
        <f t="shared" si="1"/>
        <v>0</v>
      </c>
    </row>
    <row r="34" spans="1:15" s="75" customFormat="1" ht="14.4" x14ac:dyDescent="0.3">
      <c r="A34" s="51">
        <v>1985</v>
      </c>
      <c r="B34" s="171" t="s">
        <v>941</v>
      </c>
      <c r="C34" s="80">
        <v>23</v>
      </c>
      <c r="D34" s="80">
        <v>22</v>
      </c>
      <c r="E34" s="80">
        <v>20</v>
      </c>
      <c r="F34" s="80">
        <v>23</v>
      </c>
      <c r="G34" s="80">
        <v>21</v>
      </c>
      <c r="H34" s="80">
        <v>16</v>
      </c>
      <c r="I34" s="80">
        <v>15</v>
      </c>
      <c r="J34" s="56">
        <v>17</v>
      </c>
      <c r="K34" s="80">
        <v>15</v>
      </c>
      <c r="L34" s="79">
        <v>18</v>
      </c>
      <c r="M34" s="79">
        <f>VLOOKUP($A34,'[1]District Growth'!$A$3:$K$1530,6,FALSE)</f>
        <v>18</v>
      </c>
      <c r="N34" s="80">
        <f t="shared" si="0"/>
        <v>0</v>
      </c>
      <c r="O34" s="81">
        <f t="shared" si="1"/>
        <v>0</v>
      </c>
    </row>
    <row r="35" spans="1:15" s="75" customFormat="1" ht="14.4" x14ac:dyDescent="0.3">
      <c r="A35" s="51">
        <v>76906</v>
      </c>
      <c r="B35" s="171" t="s">
        <v>780</v>
      </c>
      <c r="C35" s="80">
        <v>17</v>
      </c>
      <c r="D35" s="80">
        <v>17</v>
      </c>
      <c r="E35" s="80">
        <v>20</v>
      </c>
      <c r="F35" s="80">
        <v>15</v>
      </c>
      <c r="G35" s="80">
        <v>15</v>
      </c>
      <c r="H35" s="80">
        <v>18</v>
      </c>
      <c r="I35" s="80">
        <v>19</v>
      </c>
      <c r="J35" s="56">
        <v>18</v>
      </c>
      <c r="K35" s="80">
        <v>16</v>
      </c>
      <c r="L35" s="79">
        <v>17</v>
      </c>
      <c r="M35" s="79">
        <f>VLOOKUP($A35,'[1]District Growth'!$A$3:$K$1530,6,FALSE)</f>
        <v>17</v>
      </c>
      <c r="N35" s="80">
        <f t="shared" ref="N35:N65" si="2">M35-L35</f>
        <v>0</v>
      </c>
      <c r="O35" s="81">
        <f t="shared" si="1"/>
        <v>0</v>
      </c>
    </row>
    <row r="36" spans="1:15" s="75" customFormat="1" ht="14.4" x14ac:dyDescent="0.3">
      <c r="A36" s="51">
        <v>30713</v>
      </c>
      <c r="B36" s="170" t="s">
        <v>777</v>
      </c>
      <c r="C36" s="80">
        <v>15</v>
      </c>
      <c r="D36" s="80">
        <v>13</v>
      </c>
      <c r="E36" s="80">
        <v>17</v>
      </c>
      <c r="F36" s="80">
        <v>16</v>
      </c>
      <c r="G36" s="80">
        <v>14</v>
      </c>
      <c r="H36" s="80">
        <v>13</v>
      </c>
      <c r="I36" s="80">
        <v>13</v>
      </c>
      <c r="J36" s="56">
        <v>11</v>
      </c>
      <c r="K36" s="80">
        <v>13</v>
      </c>
      <c r="L36" s="79">
        <v>12</v>
      </c>
      <c r="M36" s="79">
        <f>VLOOKUP($A36,'[1]District Growth'!$A$3:$K$1530,6,FALSE)</f>
        <v>12</v>
      </c>
      <c r="N36" s="80">
        <f t="shared" si="2"/>
        <v>0</v>
      </c>
      <c r="O36" s="81">
        <f t="shared" si="1"/>
        <v>0</v>
      </c>
    </row>
    <row r="37" spans="1:15" s="75" customFormat="1" ht="14.4" x14ac:dyDescent="0.3">
      <c r="A37" s="51">
        <v>1999</v>
      </c>
      <c r="B37" s="171" t="s">
        <v>800</v>
      </c>
      <c r="C37" s="80">
        <v>40</v>
      </c>
      <c r="D37" s="80">
        <v>37</v>
      </c>
      <c r="E37" s="80">
        <v>34</v>
      </c>
      <c r="F37" s="80">
        <v>32</v>
      </c>
      <c r="G37" s="80">
        <v>25</v>
      </c>
      <c r="H37" s="80">
        <v>23</v>
      </c>
      <c r="I37" s="80">
        <v>19</v>
      </c>
      <c r="J37" s="56">
        <v>11</v>
      </c>
      <c r="K37" s="80">
        <v>12</v>
      </c>
      <c r="L37" s="79">
        <v>9</v>
      </c>
      <c r="M37" s="79">
        <f>VLOOKUP($A37,'[1]District Growth'!$A$3:$K$1530,6,FALSE)</f>
        <v>9</v>
      </c>
      <c r="N37" s="80">
        <f t="shared" si="2"/>
        <v>0</v>
      </c>
      <c r="O37" s="81">
        <f t="shared" ref="O37:O65" si="3">(M37/L37)-1</f>
        <v>0</v>
      </c>
    </row>
    <row r="38" spans="1:15" s="75" customFormat="1" ht="14.4" x14ac:dyDescent="0.3">
      <c r="A38" s="51">
        <v>83246</v>
      </c>
      <c r="B38" s="171" t="s">
        <v>796</v>
      </c>
      <c r="C38" s="80">
        <v>14</v>
      </c>
      <c r="D38" s="80">
        <v>11</v>
      </c>
      <c r="E38" s="80">
        <v>11</v>
      </c>
      <c r="F38" s="80">
        <v>12</v>
      </c>
      <c r="G38" s="80">
        <v>10</v>
      </c>
      <c r="H38" s="80">
        <v>11</v>
      </c>
      <c r="I38" s="80">
        <v>12</v>
      </c>
      <c r="J38" s="56">
        <v>12</v>
      </c>
      <c r="K38" s="80">
        <v>11</v>
      </c>
      <c r="L38" s="79">
        <v>7</v>
      </c>
      <c r="M38" s="79">
        <f>VLOOKUP($A38,'[1]District Growth'!$A$3:$K$1530,6,FALSE)</f>
        <v>7</v>
      </c>
      <c r="N38" s="80">
        <f t="shared" si="2"/>
        <v>0</v>
      </c>
      <c r="O38" s="81">
        <f t="shared" si="3"/>
        <v>0</v>
      </c>
    </row>
    <row r="39" spans="1:15" s="75" customFormat="1" ht="14.4" x14ac:dyDescent="0.3">
      <c r="A39" s="51">
        <v>69641</v>
      </c>
      <c r="B39" s="171" t="s">
        <v>779</v>
      </c>
      <c r="C39" s="80">
        <v>38</v>
      </c>
      <c r="D39" s="80">
        <v>27</v>
      </c>
      <c r="E39" s="80">
        <v>25</v>
      </c>
      <c r="F39" s="80">
        <v>25</v>
      </c>
      <c r="G39" s="80">
        <v>22</v>
      </c>
      <c r="H39" s="80">
        <v>28</v>
      </c>
      <c r="I39" s="80">
        <v>25</v>
      </c>
      <c r="J39" s="56">
        <v>24</v>
      </c>
      <c r="K39" s="80">
        <v>2</v>
      </c>
      <c r="L39" s="79">
        <v>6</v>
      </c>
      <c r="M39" s="79">
        <f>VLOOKUP($A39,'[1]District Growth'!$A$3:$K$1530,6,FALSE)</f>
        <v>6</v>
      </c>
      <c r="N39" s="80">
        <f t="shared" si="2"/>
        <v>0</v>
      </c>
      <c r="O39" s="81">
        <f t="shared" si="3"/>
        <v>0</v>
      </c>
    </row>
    <row r="40" spans="1:15" s="75" customFormat="1" ht="14.4" x14ac:dyDescent="0.3">
      <c r="A40" s="51">
        <v>1995</v>
      </c>
      <c r="B40" s="173" t="s">
        <v>763</v>
      </c>
      <c r="C40" s="80">
        <v>50</v>
      </c>
      <c r="D40" s="80">
        <v>49</v>
      </c>
      <c r="E40" s="80">
        <v>55</v>
      </c>
      <c r="F40" s="80">
        <v>53</v>
      </c>
      <c r="G40" s="80">
        <v>55</v>
      </c>
      <c r="H40" s="80">
        <v>60</v>
      </c>
      <c r="I40" s="80">
        <v>62</v>
      </c>
      <c r="J40" s="56">
        <v>61</v>
      </c>
      <c r="K40" s="80">
        <v>54</v>
      </c>
      <c r="L40" s="79">
        <v>54</v>
      </c>
      <c r="M40" s="79">
        <f>VLOOKUP($A40,'[1]District Growth'!$A$3:$K$1530,6,FALSE)</f>
        <v>53</v>
      </c>
      <c r="N40" s="80">
        <f t="shared" si="2"/>
        <v>-1</v>
      </c>
      <c r="O40" s="81">
        <f t="shared" si="3"/>
        <v>-1.851851851851849E-2</v>
      </c>
    </row>
    <row r="41" spans="1:15" s="75" customFormat="1" ht="14.4" x14ac:dyDescent="0.3">
      <c r="A41" s="51">
        <v>1981</v>
      </c>
      <c r="B41" s="171" t="s">
        <v>784</v>
      </c>
      <c r="C41" s="80">
        <v>102</v>
      </c>
      <c r="D41" s="80">
        <v>99</v>
      </c>
      <c r="E41" s="80">
        <v>100</v>
      </c>
      <c r="F41" s="80">
        <v>101</v>
      </c>
      <c r="G41" s="80">
        <v>110</v>
      </c>
      <c r="H41" s="80">
        <v>110</v>
      </c>
      <c r="I41" s="80">
        <v>99</v>
      </c>
      <c r="J41" s="56">
        <v>104</v>
      </c>
      <c r="K41" s="80">
        <v>98</v>
      </c>
      <c r="L41" s="79">
        <v>101</v>
      </c>
      <c r="M41" s="79">
        <f>VLOOKUP($A41,'[1]District Growth'!$A$3:$K$1530,6,FALSE)</f>
        <v>99</v>
      </c>
      <c r="N41" s="80">
        <f t="shared" si="2"/>
        <v>-2</v>
      </c>
      <c r="O41" s="81">
        <f t="shared" si="3"/>
        <v>-1.980198019801982E-2</v>
      </c>
    </row>
    <row r="42" spans="1:15" s="75" customFormat="1" ht="14.4" x14ac:dyDescent="0.3">
      <c r="A42" s="51">
        <v>2003</v>
      </c>
      <c r="B42" s="373" t="s">
        <v>1534</v>
      </c>
      <c r="C42" s="80">
        <v>54</v>
      </c>
      <c r="D42" s="80">
        <v>56</v>
      </c>
      <c r="E42" s="80">
        <v>68</v>
      </c>
      <c r="F42" s="80">
        <v>52</v>
      </c>
      <c r="G42" s="80">
        <v>52</v>
      </c>
      <c r="H42" s="80">
        <v>50</v>
      </c>
      <c r="I42" s="80">
        <v>45</v>
      </c>
      <c r="J42" s="56">
        <v>45</v>
      </c>
      <c r="K42" s="80">
        <v>45</v>
      </c>
      <c r="L42" s="79">
        <v>43</v>
      </c>
      <c r="M42" s="79">
        <f>VLOOKUP($A42,'[1]District Growth'!$A$3:$K$1530,6,FALSE)</f>
        <v>42</v>
      </c>
      <c r="N42" s="80">
        <f t="shared" si="2"/>
        <v>-1</v>
      </c>
      <c r="O42" s="81">
        <f t="shared" si="3"/>
        <v>-2.3255813953488413E-2</v>
      </c>
    </row>
    <row r="43" spans="1:15" s="75" customFormat="1" ht="14.4" x14ac:dyDescent="0.3">
      <c r="A43" s="51">
        <v>1970</v>
      </c>
      <c r="B43" s="173" t="s">
        <v>940</v>
      </c>
      <c r="C43" s="80">
        <v>50</v>
      </c>
      <c r="D43" s="80">
        <v>42</v>
      </c>
      <c r="E43" s="80">
        <v>39</v>
      </c>
      <c r="F43" s="80">
        <v>41</v>
      </c>
      <c r="G43" s="80">
        <v>52</v>
      </c>
      <c r="H43" s="80">
        <v>48</v>
      </c>
      <c r="I43" s="80">
        <v>36</v>
      </c>
      <c r="J43" s="56">
        <v>33</v>
      </c>
      <c r="K43" s="80">
        <v>31</v>
      </c>
      <c r="L43" s="79">
        <v>41</v>
      </c>
      <c r="M43" s="79">
        <f>VLOOKUP($A43,'[1]District Growth'!$A$3:$K$1530,6,FALSE)</f>
        <v>40</v>
      </c>
      <c r="N43" s="80">
        <f t="shared" si="2"/>
        <v>-1</v>
      </c>
      <c r="O43" s="81">
        <f t="shared" si="3"/>
        <v>-2.4390243902439046E-2</v>
      </c>
    </row>
    <row r="44" spans="1:15" s="75" customFormat="1" ht="14.4" x14ac:dyDescent="0.3">
      <c r="A44" s="51">
        <v>1992</v>
      </c>
      <c r="B44" s="174" t="s">
        <v>948</v>
      </c>
      <c r="C44" s="80">
        <v>37</v>
      </c>
      <c r="D44" s="80">
        <v>38</v>
      </c>
      <c r="E44" s="80">
        <v>37</v>
      </c>
      <c r="F44" s="80">
        <v>34</v>
      </c>
      <c r="G44" s="80">
        <v>50</v>
      </c>
      <c r="H44" s="80">
        <v>55</v>
      </c>
      <c r="I44" s="80">
        <v>69</v>
      </c>
      <c r="J44" s="56">
        <v>71</v>
      </c>
      <c r="K44" s="80">
        <v>89</v>
      </c>
      <c r="L44" s="79">
        <v>80</v>
      </c>
      <c r="M44" s="79">
        <f>VLOOKUP($A44,'[1]District Growth'!$A$3:$K$1530,6,FALSE)</f>
        <v>78</v>
      </c>
      <c r="N44" s="80">
        <f t="shared" si="2"/>
        <v>-2</v>
      </c>
      <c r="O44" s="81">
        <f t="shared" si="3"/>
        <v>-2.5000000000000022E-2</v>
      </c>
    </row>
    <row r="45" spans="1:15" s="75" customFormat="1" ht="14.4" x14ac:dyDescent="0.3">
      <c r="A45" s="51">
        <v>2018</v>
      </c>
      <c r="B45" s="173" t="s">
        <v>762</v>
      </c>
      <c r="C45" s="80">
        <v>43</v>
      </c>
      <c r="D45" s="80">
        <v>40</v>
      </c>
      <c r="E45" s="80">
        <v>41</v>
      </c>
      <c r="F45" s="80">
        <v>41</v>
      </c>
      <c r="G45" s="80">
        <v>38</v>
      </c>
      <c r="H45" s="80">
        <v>42</v>
      </c>
      <c r="I45" s="80">
        <v>45</v>
      </c>
      <c r="J45" s="56">
        <v>47</v>
      </c>
      <c r="K45" s="80">
        <v>46</v>
      </c>
      <c r="L45" s="79">
        <v>39</v>
      </c>
      <c r="M45" s="79">
        <f>VLOOKUP($A45,'[1]District Growth'!$A$3:$K$1530,6,FALSE)</f>
        <v>38</v>
      </c>
      <c r="N45" s="80">
        <f t="shared" si="2"/>
        <v>-1</v>
      </c>
      <c r="O45" s="81">
        <f t="shared" si="3"/>
        <v>-2.5641025641025661E-2</v>
      </c>
    </row>
    <row r="46" spans="1:15" s="75" customFormat="1" ht="14.4" x14ac:dyDescent="0.3">
      <c r="A46" s="51">
        <v>1997</v>
      </c>
      <c r="B46" s="171" t="s">
        <v>764</v>
      </c>
      <c r="C46" s="80">
        <v>83</v>
      </c>
      <c r="D46" s="80">
        <v>83</v>
      </c>
      <c r="E46" s="80">
        <v>85</v>
      </c>
      <c r="F46" s="80">
        <v>82</v>
      </c>
      <c r="G46" s="80">
        <v>83</v>
      </c>
      <c r="H46" s="80">
        <v>73</v>
      </c>
      <c r="I46" s="80">
        <v>76</v>
      </c>
      <c r="J46" s="56">
        <v>73</v>
      </c>
      <c r="K46" s="80">
        <v>72</v>
      </c>
      <c r="L46" s="79">
        <v>76</v>
      </c>
      <c r="M46" s="79">
        <f>VLOOKUP($A46,'[1]District Growth'!$A$3:$K$1530,6,FALSE)</f>
        <v>74</v>
      </c>
      <c r="N46" s="80">
        <f t="shared" si="2"/>
        <v>-2</v>
      </c>
      <c r="O46" s="81">
        <f t="shared" si="3"/>
        <v>-2.6315789473684181E-2</v>
      </c>
    </row>
    <row r="47" spans="1:15" s="75" customFormat="1" ht="14.4" x14ac:dyDescent="0.3">
      <c r="A47" s="51">
        <v>58601</v>
      </c>
      <c r="B47" s="173" t="s">
        <v>799</v>
      </c>
      <c r="C47" s="80">
        <v>80</v>
      </c>
      <c r="D47" s="80">
        <v>82</v>
      </c>
      <c r="E47" s="80">
        <v>87</v>
      </c>
      <c r="F47" s="80">
        <v>90</v>
      </c>
      <c r="G47" s="80">
        <v>89</v>
      </c>
      <c r="H47" s="80">
        <v>88</v>
      </c>
      <c r="I47" s="80">
        <v>92</v>
      </c>
      <c r="J47" s="56">
        <v>80</v>
      </c>
      <c r="K47" s="80">
        <v>68</v>
      </c>
      <c r="L47" s="79">
        <v>57</v>
      </c>
      <c r="M47" s="79">
        <f>VLOOKUP($A47,'[1]District Growth'!$A$3:$K$1530,6,FALSE)</f>
        <v>55</v>
      </c>
      <c r="N47" s="80">
        <f t="shared" si="2"/>
        <v>-2</v>
      </c>
      <c r="O47" s="81">
        <f t="shared" si="3"/>
        <v>-3.5087719298245612E-2</v>
      </c>
    </row>
    <row r="48" spans="1:15" s="75" customFormat="1" ht="14.4" x14ac:dyDescent="0.3">
      <c r="A48" s="51">
        <v>1973</v>
      </c>
      <c r="B48" s="174" t="s">
        <v>790</v>
      </c>
      <c r="C48" s="80">
        <v>104</v>
      </c>
      <c r="D48" s="80">
        <v>99</v>
      </c>
      <c r="E48" s="80">
        <v>105</v>
      </c>
      <c r="F48" s="80">
        <v>104</v>
      </c>
      <c r="G48" s="80">
        <v>107</v>
      </c>
      <c r="H48" s="80">
        <v>102</v>
      </c>
      <c r="I48" s="80">
        <v>96</v>
      </c>
      <c r="J48" s="56">
        <v>105</v>
      </c>
      <c r="K48" s="80">
        <v>109</v>
      </c>
      <c r="L48" s="79">
        <v>106</v>
      </c>
      <c r="M48" s="79">
        <f>VLOOKUP($A48,'[1]District Growth'!$A$3:$K$1530,6,FALSE)</f>
        <v>102</v>
      </c>
      <c r="N48" s="80">
        <f t="shared" si="2"/>
        <v>-4</v>
      </c>
      <c r="O48" s="81">
        <f t="shared" si="3"/>
        <v>-3.7735849056603765E-2</v>
      </c>
    </row>
    <row r="49" spans="1:15" s="75" customFormat="1" ht="14.4" x14ac:dyDescent="0.3">
      <c r="A49" s="51">
        <v>1978</v>
      </c>
      <c r="B49" s="170" t="s">
        <v>949</v>
      </c>
      <c r="C49" s="80">
        <v>21</v>
      </c>
      <c r="D49" s="80">
        <v>21</v>
      </c>
      <c r="E49" s="80">
        <v>21</v>
      </c>
      <c r="F49" s="80">
        <v>21</v>
      </c>
      <c r="G49" s="80">
        <v>27</v>
      </c>
      <c r="H49" s="80">
        <v>31</v>
      </c>
      <c r="I49" s="80">
        <v>25</v>
      </c>
      <c r="J49" s="56">
        <v>34</v>
      </c>
      <c r="K49" s="80">
        <v>39</v>
      </c>
      <c r="L49" s="79">
        <v>26</v>
      </c>
      <c r="M49" s="79">
        <f>VLOOKUP($A49,'[1]District Growth'!$A$3:$K$1530,6,FALSE)</f>
        <v>25</v>
      </c>
      <c r="N49" s="80">
        <f t="shared" si="2"/>
        <v>-1</v>
      </c>
      <c r="O49" s="81">
        <f t="shared" si="3"/>
        <v>-3.8461538461538436E-2</v>
      </c>
    </row>
    <row r="50" spans="1:15" s="75" customFormat="1" ht="14.4" x14ac:dyDescent="0.3">
      <c r="A50" s="51">
        <v>2007</v>
      </c>
      <c r="B50" s="170" t="s">
        <v>939</v>
      </c>
      <c r="C50" s="80">
        <v>18</v>
      </c>
      <c r="D50" s="80">
        <v>17</v>
      </c>
      <c r="E50" s="80">
        <v>13</v>
      </c>
      <c r="F50" s="80">
        <v>22</v>
      </c>
      <c r="G50" s="80">
        <v>17</v>
      </c>
      <c r="H50" s="80">
        <v>19</v>
      </c>
      <c r="I50" s="80">
        <v>18</v>
      </c>
      <c r="J50" s="56">
        <v>16</v>
      </c>
      <c r="K50" s="80">
        <v>18</v>
      </c>
      <c r="L50" s="79">
        <v>20</v>
      </c>
      <c r="M50" s="79">
        <f>VLOOKUP($A50,'[1]District Growth'!$A$3:$K$1530,6,FALSE)</f>
        <v>19</v>
      </c>
      <c r="N50" s="80">
        <f t="shared" si="2"/>
        <v>-1</v>
      </c>
      <c r="O50" s="81">
        <f t="shared" si="3"/>
        <v>-5.0000000000000044E-2</v>
      </c>
    </row>
    <row r="51" spans="1:15" s="75" customFormat="1" ht="14.4" x14ac:dyDescent="0.3">
      <c r="A51" s="51">
        <v>78818</v>
      </c>
      <c r="B51" s="171" t="s">
        <v>797</v>
      </c>
      <c r="C51" s="80">
        <v>22</v>
      </c>
      <c r="D51" s="80">
        <v>24</v>
      </c>
      <c r="E51" s="80">
        <v>25</v>
      </c>
      <c r="F51" s="80">
        <v>22</v>
      </c>
      <c r="G51" s="80">
        <v>18</v>
      </c>
      <c r="H51" s="80">
        <v>17</v>
      </c>
      <c r="I51" s="80">
        <v>17</v>
      </c>
      <c r="J51" s="56">
        <v>20</v>
      </c>
      <c r="K51" s="80">
        <v>22</v>
      </c>
      <c r="L51" s="79">
        <v>18</v>
      </c>
      <c r="M51" s="79">
        <f>VLOOKUP($A51,'[1]District Growth'!$A$3:$K$1530,6,FALSE)</f>
        <v>17</v>
      </c>
      <c r="N51" s="80">
        <f t="shared" si="2"/>
        <v>-1</v>
      </c>
      <c r="O51" s="81">
        <f t="shared" si="3"/>
        <v>-5.555555555555558E-2</v>
      </c>
    </row>
    <row r="52" spans="1:15" s="75" customFormat="1" ht="14.4" x14ac:dyDescent="0.3">
      <c r="A52" s="51">
        <v>28455</v>
      </c>
      <c r="B52" s="174" t="s">
        <v>760</v>
      </c>
      <c r="C52" s="80">
        <v>58</v>
      </c>
      <c r="D52" s="80">
        <v>58</v>
      </c>
      <c r="E52" s="80">
        <v>54</v>
      </c>
      <c r="F52" s="80">
        <v>54</v>
      </c>
      <c r="G52" s="80">
        <v>53</v>
      </c>
      <c r="H52" s="80">
        <v>56</v>
      </c>
      <c r="I52" s="80">
        <v>57</v>
      </c>
      <c r="J52" s="56">
        <v>57</v>
      </c>
      <c r="K52" s="80">
        <v>65</v>
      </c>
      <c r="L52" s="79">
        <v>69</v>
      </c>
      <c r="M52" s="79">
        <f>VLOOKUP($A52,'[1]District Growth'!$A$3:$K$1530,6,FALSE)</f>
        <v>65</v>
      </c>
      <c r="N52" s="80">
        <f t="shared" si="2"/>
        <v>-4</v>
      </c>
      <c r="O52" s="81">
        <f t="shared" si="3"/>
        <v>-5.7971014492753659E-2</v>
      </c>
    </row>
    <row r="53" spans="1:15" s="75" customFormat="1" ht="14.4" x14ac:dyDescent="0.3">
      <c r="A53" s="363">
        <v>1972</v>
      </c>
      <c r="B53" s="170" t="s">
        <v>765</v>
      </c>
      <c r="C53" s="80">
        <v>33</v>
      </c>
      <c r="D53" s="80">
        <v>34</v>
      </c>
      <c r="E53" s="80">
        <v>32</v>
      </c>
      <c r="F53" s="80">
        <v>31</v>
      </c>
      <c r="G53" s="80">
        <v>28</v>
      </c>
      <c r="H53" s="80">
        <v>25</v>
      </c>
      <c r="I53" s="80">
        <v>30</v>
      </c>
      <c r="J53" s="56">
        <v>32</v>
      </c>
      <c r="K53" s="80">
        <v>33</v>
      </c>
      <c r="L53" s="79">
        <v>33</v>
      </c>
      <c r="M53" s="79">
        <f>VLOOKUP($A53,'[1]District Growth'!$A$3:$K$1530,6,FALSE)</f>
        <v>31</v>
      </c>
      <c r="N53" s="80">
        <f t="shared" si="2"/>
        <v>-2</v>
      </c>
      <c r="O53" s="81">
        <f t="shared" si="3"/>
        <v>-6.0606060606060552E-2</v>
      </c>
    </row>
    <row r="54" spans="1:15" s="75" customFormat="1" ht="14.4" x14ac:dyDescent="0.3">
      <c r="A54" s="51">
        <v>88468</v>
      </c>
      <c r="B54" s="171" t="s">
        <v>783</v>
      </c>
      <c r="C54" s="80"/>
      <c r="D54" s="80"/>
      <c r="E54" s="80"/>
      <c r="F54" s="80"/>
      <c r="G54" s="80"/>
      <c r="H54" s="80"/>
      <c r="I54" s="80">
        <v>37</v>
      </c>
      <c r="J54" s="56">
        <v>30</v>
      </c>
      <c r="K54" s="80">
        <v>14</v>
      </c>
      <c r="L54" s="79">
        <v>10</v>
      </c>
      <c r="M54" s="79">
        <f>VLOOKUP($A54,'[1]District Growth'!$A$3:$K$1530,6,FALSE)</f>
        <v>9</v>
      </c>
      <c r="N54" s="80">
        <f t="shared" si="2"/>
        <v>-1</v>
      </c>
      <c r="O54" s="81">
        <f t="shared" si="3"/>
        <v>-9.9999999999999978E-2</v>
      </c>
    </row>
    <row r="55" spans="1:15" s="75" customFormat="1" ht="14.4" x14ac:dyDescent="0.3">
      <c r="A55" s="51">
        <v>2002</v>
      </c>
      <c r="B55" s="171" t="s">
        <v>785</v>
      </c>
      <c r="C55" s="80">
        <v>27</v>
      </c>
      <c r="D55" s="80">
        <v>29</v>
      </c>
      <c r="E55" s="80">
        <v>28</v>
      </c>
      <c r="F55" s="80">
        <v>19</v>
      </c>
      <c r="G55" s="80">
        <v>22</v>
      </c>
      <c r="H55" s="80">
        <v>24</v>
      </c>
      <c r="I55" s="80">
        <v>21</v>
      </c>
      <c r="J55" s="56">
        <v>22</v>
      </c>
      <c r="K55" s="80">
        <v>38</v>
      </c>
      <c r="L55" s="79">
        <v>39</v>
      </c>
      <c r="M55" s="79">
        <f>VLOOKUP($A55,'[1]District Growth'!$A$3:$K$1530,6,FALSE)</f>
        <v>35</v>
      </c>
      <c r="N55" s="80">
        <f t="shared" si="2"/>
        <v>-4</v>
      </c>
      <c r="O55" s="81">
        <f t="shared" si="3"/>
        <v>-0.10256410256410253</v>
      </c>
    </row>
    <row r="56" spans="1:15" s="75" customFormat="1" ht="14.4" x14ac:dyDescent="0.3">
      <c r="A56" s="51">
        <v>1977</v>
      </c>
      <c r="B56" s="174" t="s">
        <v>1292</v>
      </c>
      <c r="C56" s="80">
        <v>25</v>
      </c>
      <c r="D56" s="80">
        <v>25</v>
      </c>
      <c r="E56" s="80">
        <v>24</v>
      </c>
      <c r="F56" s="80">
        <v>22</v>
      </c>
      <c r="G56" s="80">
        <v>22</v>
      </c>
      <c r="H56" s="80">
        <v>17</v>
      </c>
      <c r="I56" s="80">
        <v>17</v>
      </c>
      <c r="J56" s="56">
        <v>19</v>
      </c>
      <c r="K56" s="80">
        <v>18</v>
      </c>
      <c r="L56" s="79">
        <v>19</v>
      </c>
      <c r="M56" s="79">
        <f>VLOOKUP($A56,'[1]District Growth'!$A$3:$K$1530,6,FALSE)</f>
        <v>17</v>
      </c>
      <c r="N56" s="80">
        <f t="shared" si="2"/>
        <v>-2</v>
      </c>
      <c r="O56" s="81">
        <f t="shared" si="3"/>
        <v>-0.10526315789473684</v>
      </c>
    </row>
    <row r="57" spans="1:15" s="75" customFormat="1" ht="14.4" x14ac:dyDescent="0.3">
      <c r="A57" s="363">
        <v>1990</v>
      </c>
      <c r="B57" s="170" t="s">
        <v>758</v>
      </c>
      <c r="C57" s="80">
        <v>57</v>
      </c>
      <c r="D57" s="80">
        <v>52</v>
      </c>
      <c r="E57" s="80">
        <v>52</v>
      </c>
      <c r="F57" s="80">
        <v>51</v>
      </c>
      <c r="G57" s="80">
        <v>53</v>
      </c>
      <c r="H57" s="80">
        <v>46</v>
      </c>
      <c r="I57" s="80">
        <v>46</v>
      </c>
      <c r="J57" s="56">
        <v>44</v>
      </c>
      <c r="K57" s="80">
        <v>45</v>
      </c>
      <c r="L57" s="79">
        <v>45</v>
      </c>
      <c r="M57" s="79">
        <f>VLOOKUP($A57,'[1]District Growth'!$A$3:$K$1530,6,FALSE)</f>
        <v>40</v>
      </c>
      <c r="N57" s="80">
        <f t="shared" si="2"/>
        <v>-5</v>
      </c>
      <c r="O57" s="81">
        <f t="shared" si="3"/>
        <v>-0.11111111111111116</v>
      </c>
    </row>
    <row r="58" spans="1:15" s="75" customFormat="1" ht="14.4" x14ac:dyDescent="0.3">
      <c r="A58" s="51">
        <v>29161</v>
      </c>
      <c r="B58" s="169" t="s">
        <v>936</v>
      </c>
      <c r="C58" s="80">
        <v>32</v>
      </c>
      <c r="D58" s="80">
        <v>38</v>
      </c>
      <c r="E58" s="80">
        <v>27</v>
      </c>
      <c r="F58" s="80">
        <v>24</v>
      </c>
      <c r="G58" s="80">
        <v>23</v>
      </c>
      <c r="H58" s="80">
        <v>19</v>
      </c>
      <c r="I58" s="80">
        <v>19</v>
      </c>
      <c r="J58" s="56">
        <v>19</v>
      </c>
      <c r="K58" s="80">
        <v>18</v>
      </c>
      <c r="L58" s="79">
        <v>17</v>
      </c>
      <c r="M58" s="79">
        <f>VLOOKUP($A58,'[1]District Growth'!$A$3:$K$1530,6,FALSE)</f>
        <v>15</v>
      </c>
      <c r="N58" s="80">
        <f t="shared" si="2"/>
        <v>-2</v>
      </c>
      <c r="O58" s="81">
        <f t="shared" si="3"/>
        <v>-0.11764705882352944</v>
      </c>
    </row>
    <row r="59" spans="1:15" s="75" customFormat="1" ht="14.4" x14ac:dyDescent="0.3">
      <c r="A59" s="51">
        <v>2015</v>
      </c>
      <c r="B59" s="173" t="s">
        <v>943</v>
      </c>
      <c r="C59" s="80">
        <v>15</v>
      </c>
      <c r="D59" s="80">
        <v>16</v>
      </c>
      <c r="E59" s="80">
        <v>15</v>
      </c>
      <c r="F59" s="80">
        <v>14</v>
      </c>
      <c r="G59" s="80">
        <v>12</v>
      </c>
      <c r="H59" s="80">
        <v>12</v>
      </c>
      <c r="I59" s="80">
        <v>14</v>
      </c>
      <c r="J59" s="56">
        <v>12</v>
      </c>
      <c r="K59" s="80">
        <v>11</v>
      </c>
      <c r="L59" s="79">
        <v>13</v>
      </c>
      <c r="M59" s="79">
        <f>VLOOKUP($A59,'[1]District Growth'!$A$3:$K$1530,6,FALSE)</f>
        <v>11</v>
      </c>
      <c r="N59" s="80">
        <f t="shared" si="2"/>
        <v>-2</v>
      </c>
      <c r="O59" s="81">
        <f t="shared" si="3"/>
        <v>-0.15384615384615385</v>
      </c>
    </row>
    <row r="60" spans="1:15" s="75" customFormat="1" ht="14.4" x14ac:dyDescent="0.3">
      <c r="A60" s="51">
        <v>1982</v>
      </c>
      <c r="B60" s="171" t="s">
        <v>768</v>
      </c>
      <c r="C60" s="80">
        <v>44</v>
      </c>
      <c r="D60" s="80">
        <v>35</v>
      </c>
      <c r="E60" s="80">
        <v>30</v>
      </c>
      <c r="F60" s="80">
        <v>30</v>
      </c>
      <c r="G60" s="80">
        <v>35</v>
      </c>
      <c r="H60" s="80">
        <v>24</v>
      </c>
      <c r="I60" s="80">
        <v>25</v>
      </c>
      <c r="J60" s="56">
        <v>26</v>
      </c>
      <c r="K60" s="80">
        <v>29</v>
      </c>
      <c r="L60" s="79">
        <v>31</v>
      </c>
      <c r="M60" s="79">
        <f>VLOOKUP($A60,'[1]District Growth'!$A$3:$K$1530,6,FALSE)</f>
        <v>26</v>
      </c>
      <c r="N60" s="80">
        <f t="shared" si="2"/>
        <v>-5</v>
      </c>
      <c r="O60" s="81">
        <f t="shared" si="3"/>
        <v>-0.16129032258064513</v>
      </c>
    </row>
    <row r="61" spans="1:15" s="75" customFormat="1" ht="14.4" x14ac:dyDescent="0.3">
      <c r="A61" s="370">
        <v>21952</v>
      </c>
      <c r="B61" s="171" t="s">
        <v>776</v>
      </c>
      <c r="C61" s="80">
        <v>35</v>
      </c>
      <c r="D61" s="80">
        <v>34</v>
      </c>
      <c r="E61" s="80">
        <v>33</v>
      </c>
      <c r="F61" s="80">
        <v>26</v>
      </c>
      <c r="G61" s="80">
        <v>23</v>
      </c>
      <c r="H61" s="80">
        <v>25</v>
      </c>
      <c r="I61" s="80">
        <v>22</v>
      </c>
      <c r="J61" s="56">
        <v>20</v>
      </c>
      <c r="K61" s="80">
        <v>18</v>
      </c>
      <c r="L61" s="79">
        <v>18</v>
      </c>
      <c r="M61" s="79">
        <f>VLOOKUP($A61,'[1]District Growth'!$A$3:$K$1530,6,FALSE)</f>
        <v>15</v>
      </c>
      <c r="N61" s="80">
        <f t="shared" si="2"/>
        <v>-3</v>
      </c>
      <c r="O61" s="81">
        <f t="shared" si="3"/>
        <v>-0.16666666666666663</v>
      </c>
    </row>
    <row r="62" spans="1:15" s="75" customFormat="1" ht="14.4" x14ac:dyDescent="0.3">
      <c r="A62" s="51">
        <v>1976</v>
      </c>
      <c r="B62" s="167" t="s">
        <v>792</v>
      </c>
      <c r="C62" s="80">
        <v>86</v>
      </c>
      <c r="D62" s="80">
        <v>89</v>
      </c>
      <c r="E62" s="80">
        <v>71</v>
      </c>
      <c r="F62" s="80">
        <v>71</v>
      </c>
      <c r="G62" s="80">
        <v>72</v>
      </c>
      <c r="H62" s="80">
        <v>60</v>
      </c>
      <c r="I62" s="80">
        <v>48</v>
      </c>
      <c r="J62" s="367">
        <v>48</v>
      </c>
      <c r="K62" s="80">
        <v>40</v>
      </c>
      <c r="L62" s="79">
        <v>39</v>
      </c>
      <c r="M62" s="79">
        <f>VLOOKUP($A62,'[1]District Growth'!$A$3:$K$1530,6,FALSE)</f>
        <v>32</v>
      </c>
      <c r="N62" s="80">
        <f t="shared" si="2"/>
        <v>-7</v>
      </c>
      <c r="O62" s="81">
        <f t="shared" si="3"/>
        <v>-0.17948717948717952</v>
      </c>
    </row>
    <row r="63" spans="1:15" s="75" customFormat="1" ht="14.4" x14ac:dyDescent="0.3">
      <c r="A63" s="51">
        <v>1979</v>
      </c>
      <c r="B63" s="169" t="s">
        <v>1521</v>
      </c>
      <c r="C63" s="80">
        <v>37</v>
      </c>
      <c r="D63" s="80">
        <v>36</v>
      </c>
      <c r="E63" s="80">
        <v>44</v>
      </c>
      <c r="F63" s="80">
        <v>39</v>
      </c>
      <c r="G63" s="80">
        <v>41</v>
      </c>
      <c r="H63" s="80">
        <v>41</v>
      </c>
      <c r="I63" s="80">
        <v>36</v>
      </c>
      <c r="J63" s="56">
        <v>35</v>
      </c>
      <c r="K63" s="80">
        <v>44</v>
      </c>
      <c r="L63" s="79">
        <v>44</v>
      </c>
      <c r="M63" s="79">
        <f>VLOOKUP($A63,'[1]District Growth'!$A$3:$K$1530,6,FALSE)</f>
        <v>34</v>
      </c>
      <c r="N63" s="80">
        <f t="shared" si="2"/>
        <v>-10</v>
      </c>
      <c r="O63" s="81">
        <f t="shared" si="3"/>
        <v>-0.22727272727272729</v>
      </c>
    </row>
    <row r="64" spans="1:15" s="75" customFormat="1" ht="14.4" x14ac:dyDescent="0.3">
      <c r="A64" s="51">
        <v>2014</v>
      </c>
      <c r="B64" s="171" t="s">
        <v>774</v>
      </c>
      <c r="C64" s="80">
        <v>24</v>
      </c>
      <c r="D64" s="80">
        <v>21</v>
      </c>
      <c r="E64" s="80">
        <v>20</v>
      </c>
      <c r="F64" s="80">
        <v>20</v>
      </c>
      <c r="G64" s="80">
        <v>22</v>
      </c>
      <c r="H64" s="80">
        <v>23</v>
      </c>
      <c r="I64" s="80">
        <v>21</v>
      </c>
      <c r="J64" s="56">
        <v>18</v>
      </c>
      <c r="K64" s="80">
        <v>35</v>
      </c>
      <c r="L64" s="79">
        <v>42</v>
      </c>
      <c r="M64" s="79">
        <f>VLOOKUP($A64,'[1]District Growth'!$A$3:$K$1530,6,FALSE)</f>
        <v>31</v>
      </c>
      <c r="N64" s="80">
        <f t="shared" si="2"/>
        <v>-11</v>
      </c>
      <c r="O64" s="81">
        <f t="shared" si="3"/>
        <v>-0.26190476190476186</v>
      </c>
    </row>
    <row r="65" spans="1:16" s="75" customFormat="1" ht="14.4" x14ac:dyDescent="0.3">
      <c r="A65" s="51">
        <v>2000</v>
      </c>
      <c r="B65" s="171" t="s">
        <v>769</v>
      </c>
      <c r="C65" s="80">
        <v>17</v>
      </c>
      <c r="D65" s="80">
        <v>18</v>
      </c>
      <c r="E65" s="80">
        <v>12</v>
      </c>
      <c r="F65" s="80">
        <v>18</v>
      </c>
      <c r="G65" s="80">
        <v>20</v>
      </c>
      <c r="H65" s="80">
        <v>19</v>
      </c>
      <c r="I65" s="80">
        <v>18</v>
      </c>
      <c r="J65" s="366">
        <v>15</v>
      </c>
      <c r="K65" s="80">
        <v>14</v>
      </c>
      <c r="L65" s="79">
        <v>11</v>
      </c>
      <c r="M65" s="79">
        <f>VLOOKUP($A65,'[1]District Growth'!$A$3:$K$1530,6,FALSE)</f>
        <v>5</v>
      </c>
      <c r="N65" s="80">
        <f t="shared" si="2"/>
        <v>-6</v>
      </c>
      <c r="O65" s="81">
        <f t="shared" si="3"/>
        <v>-0.54545454545454541</v>
      </c>
    </row>
    <row r="66" spans="1:16" s="75" customFormat="1" ht="14.4" x14ac:dyDescent="0.3">
      <c r="A66" s="51"/>
      <c r="B66" s="185"/>
      <c r="C66" s="80"/>
      <c r="D66" s="80"/>
      <c r="E66" s="80"/>
      <c r="F66" s="80"/>
      <c r="G66" s="80"/>
      <c r="H66" s="80"/>
      <c r="I66" s="80"/>
      <c r="J66" s="55"/>
      <c r="K66" s="80"/>
      <c r="L66" s="79"/>
      <c r="M66" s="79"/>
      <c r="N66" s="80"/>
      <c r="O66" s="81"/>
    </row>
    <row r="67" spans="1:16" s="75" customFormat="1" ht="14.4" x14ac:dyDescent="0.3">
      <c r="A67" s="74"/>
      <c r="B67" s="38" t="s">
        <v>813</v>
      </c>
      <c r="C67" s="80">
        <v>10</v>
      </c>
      <c r="D67" s="80">
        <v>8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/>
      <c r="K67" s="80"/>
      <c r="L67" s="79"/>
      <c r="M67" s="175"/>
      <c r="N67" s="175"/>
      <c r="O67" s="204"/>
    </row>
    <row r="68" spans="1:16" s="75" customFormat="1" ht="14.4" x14ac:dyDescent="0.3">
      <c r="A68" s="74"/>
      <c r="B68" s="38" t="s">
        <v>801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/>
      <c r="K68" s="80"/>
      <c r="L68" s="175"/>
      <c r="M68" s="175"/>
      <c r="N68" s="175"/>
      <c r="O68" s="204"/>
    </row>
    <row r="69" spans="1:16" s="75" customFormat="1" ht="14.4" x14ac:dyDescent="0.3">
      <c r="A69" s="74"/>
      <c r="B69" s="38" t="s">
        <v>802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/>
      <c r="K69" s="80"/>
      <c r="L69" s="175"/>
      <c r="M69" s="175"/>
      <c r="N69" s="175"/>
      <c r="O69" s="204"/>
    </row>
    <row r="70" spans="1:16" s="75" customFormat="1" ht="14.4" x14ac:dyDescent="0.3">
      <c r="A70" s="74"/>
      <c r="B70" s="38" t="s">
        <v>803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/>
      <c r="K70" s="80"/>
      <c r="L70" s="175"/>
      <c r="M70" s="175"/>
      <c r="N70" s="175"/>
      <c r="O70" s="204"/>
    </row>
    <row r="71" spans="1:16" s="75" customFormat="1" ht="14.4" x14ac:dyDescent="0.3">
      <c r="A71" s="74"/>
      <c r="B71" s="38" t="s">
        <v>804</v>
      </c>
      <c r="C71" s="80">
        <v>26</v>
      </c>
      <c r="D71" s="80">
        <v>23</v>
      </c>
      <c r="E71" s="80">
        <v>21</v>
      </c>
      <c r="F71" s="80">
        <v>23</v>
      </c>
      <c r="G71" s="80">
        <v>26</v>
      </c>
      <c r="H71" s="80">
        <v>0</v>
      </c>
      <c r="I71" s="80">
        <v>0</v>
      </c>
      <c r="J71" s="80"/>
      <c r="K71" s="80"/>
      <c r="L71" s="175"/>
      <c r="M71" s="175"/>
      <c r="N71" s="175"/>
      <c r="O71" s="204"/>
    </row>
    <row r="72" spans="1:16" s="75" customFormat="1" ht="14.4" x14ac:dyDescent="0.3">
      <c r="A72" s="74"/>
      <c r="B72" s="38" t="s">
        <v>805</v>
      </c>
      <c r="C72" s="80">
        <v>11</v>
      </c>
      <c r="D72" s="80">
        <v>11</v>
      </c>
      <c r="E72" s="80">
        <v>7</v>
      </c>
      <c r="F72" s="80">
        <v>6</v>
      </c>
      <c r="G72" s="80">
        <v>6</v>
      </c>
      <c r="H72" s="80">
        <v>0</v>
      </c>
      <c r="I72" s="80">
        <v>0</v>
      </c>
      <c r="J72" s="80"/>
      <c r="K72" s="80"/>
      <c r="L72" s="175"/>
      <c r="M72" s="175"/>
      <c r="N72" s="175"/>
      <c r="O72" s="204"/>
    </row>
    <row r="73" spans="1:16" s="75" customFormat="1" ht="14.4" x14ac:dyDescent="0.3">
      <c r="A73" s="74"/>
      <c r="B73" s="38" t="s">
        <v>806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/>
      <c r="K73" s="80"/>
      <c r="L73" s="175"/>
      <c r="M73" s="175"/>
      <c r="N73" s="175"/>
      <c r="O73" s="204"/>
    </row>
    <row r="74" spans="1:16" s="75" customFormat="1" ht="14.4" x14ac:dyDescent="0.3">
      <c r="A74" s="74"/>
      <c r="B74" s="38" t="s">
        <v>807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/>
      <c r="K74" s="80"/>
      <c r="L74" s="175"/>
      <c r="M74" s="175"/>
      <c r="N74" s="175"/>
      <c r="O74" s="204"/>
    </row>
    <row r="75" spans="1:16" s="75" customFormat="1" ht="14.4" x14ac:dyDescent="0.3">
      <c r="A75" s="363">
        <v>2009</v>
      </c>
      <c r="B75" s="361" t="s">
        <v>773</v>
      </c>
      <c r="C75" s="80">
        <v>25</v>
      </c>
      <c r="D75" s="80">
        <v>24</v>
      </c>
      <c r="E75" s="80">
        <v>23</v>
      </c>
      <c r="F75" s="80">
        <v>23</v>
      </c>
      <c r="G75" s="80">
        <v>26</v>
      </c>
      <c r="H75" s="80">
        <v>24</v>
      </c>
      <c r="I75" s="80">
        <v>25</v>
      </c>
      <c r="J75" s="366">
        <v>24</v>
      </c>
      <c r="K75" s="80">
        <v>22</v>
      </c>
      <c r="L75" s="79">
        <v>17</v>
      </c>
      <c r="M75" s="79">
        <f>VLOOKUP($A75,'[1]District Growth'!$A$3:$K$1530,6,FALSE)</f>
        <v>0</v>
      </c>
      <c r="N75" s="80">
        <f>M75-L75</f>
        <v>-17</v>
      </c>
      <c r="O75" s="81">
        <f>(M75/L75)-1</f>
        <v>-1</v>
      </c>
      <c r="P75" s="357" t="s">
        <v>74</v>
      </c>
    </row>
    <row r="76" spans="1:16" s="75" customFormat="1" ht="14.4" x14ac:dyDescent="0.3">
      <c r="A76" s="74"/>
      <c r="B76" s="38" t="s">
        <v>808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/>
      <c r="K76" s="80"/>
      <c r="L76" s="175"/>
      <c r="M76" s="175"/>
      <c r="N76" s="175"/>
      <c r="O76" s="204"/>
    </row>
    <row r="77" spans="1:16" s="75" customFormat="1" ht="14.4" x14ac:dyDescent="0.3">
      <c r="A77" s="74"/>
      <c r="B77" s="38" t="s">
        <v>809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/>
      <c r="K77" s="80"/>
      <c r="L77" s="175"/>
      <c r="M77" s="175"/>
      <c r="N77" s="175"/>
      <c r="O77" s="204"/>
    </row>
    <row r="78" spans="1:16" s="75" customFormat="1" ht="14.4" x14ac:dyDescent="0.3">
      <c r="A78" s="74"/>
      <c r="B78" s="38" t="s">
        <v>810</v>
      </c>
      <c r="C78" s="80">
        <v>46</v>
      </c>
      <c r="D78" s="80">
        <v>23</v>
      </c>
      <c r="E78" s="80">
        <v>18</v>
      </c>
      <c r="F78" s="80">
        <v>14</v>
      </c>
      <c r="G78" s="80">
        <v>13</v>
      </c>
      <c r="H78" s="80">
        <v>0</v>
      </c>
      <c r="I78" s="80">
        <v>0</v>
      </c>
      <c r="J78" s="80"/>
      <c r="K78" s="80"/>
      <c r="L78" s="175"/>
      <c r="M78" s="175"/>
      <c r="N78" s="175"/>
      <c r="O78" s="204"/>
    </row>
    <row r="79" spans="1:16" s="75" customFormat="1" ht="14.4" x14ac:dyDescent="0.3">
      <c r="A79" s="74"/>
      <c r="B79" s="38" t="s">
        <v>811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/>
      <c r="K79" s="80"/>
      <c r="L79" s="175"/>
      <c r="M79" s="175"/>
      <c r="N79" s="175"/>
      <c r="O79" s="204"/>
    </row>
    <row r="80" spans="1:16" s="75" customFormat="1" ht="14.4" x14ac:dyDescent="0.3">
      <c r="A80" s="74"/>
      <c r="B80" s="38" t="s">
        <v>812</v>
      </c>
      <c r="C80" s="80">
        <v>15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/>
      <c r="K80" s="80"/>
      <c r="L80" s="175"/>
      <c r="M80" s="79"/>
      <c r="N80" s="80"/>
      <c r="O80" s="81"/>
    </row>
    <row r="81" spans="1:15" s="75" customFormat="1" ht="14.4" x14ac:dyDescent="0.3">
      <c r="A81" s="74"/>
      <c r="B81" s="177"/>
      <c r="C81" s="80"/>
      <c r="D81" s="80"/>
      <c r="E81" s="80"/>
      <c r="F81" s="80"/>
      <c r="G81" s="80"/>
      <c r="H81" s="80"/>
      <c r="I81" s="80"/>
      <c r="J81" s="175"/>
      <c r="K81" s="175"/>
      <c r="L81" s="175"/>
      <c r="M81" s="175"/>
      <c r="N81" s="175"/>
      <c r="O81" s="204"/>
    </row>
    <row r="82" spans="1:15" s="75" customFormat="1" ht="14.4" x14ac:dyDescent="0.3">
      <c r="A82" s="74"/>
      <c r="B82" s="178" t="s">
        <v>1472</v>
      </c>
      <c r="C82" s="79">
        <f t="shared" ref="C82:L82" si="4">SUM(C3:C81)</f>
        <v>2825</v>
      </c>
      <c r="D82" s="83">
        <f t="shared" si="4"/>
        <v>2672</v>
      </c>
      <c r="E82" s="83">
        <f t="shared" si="4"/>
        <v>2574</v>
      </c>
      <c r="F82" s="83">
        <f t="shared" si="4"/>
        <v>2560</v>
      </c>
      <c r="G82" s="82">
        <f t="shared" si="4"/>
        <v>2635</v>
      </c>
      <c r="H82" s="83">
        <f t="shared" si="4"/>
        <v>2564</v>
      </c>
      <c r="I82" s="83">
        <f t="shared" si="4"/>
        <v>2544</v>
      </c>
      <c r="J82" s="83">
        <f t="shared" si="4"/>
        <v>2386</v>
      </c>
      <c r="K82" s="82">
        <f t="shared" si="4"/>
        <v>2532</v>
      </c>
      <c r="L82" s="82">
        <f t="shared" si="4"/>
        <v>2476</v>
      </c>
      <c r="M82" s="83">
        <f>SUM(M$3:M81)</f>
        <v>2492</v>
      </c>
      <c r="N82" s="79">
        <f>SUM(N3:N81)</f>
        <v>16</v>
      </c>
      <c r="O82" s="81">
        <f>(M82/L82)-1</f>
        <v>6.4620355411955099E-3</v>
      </c>
    </row>
    <row r="83" spans="1:15" s="75" customFormat="1" ht="14.4" x14ac:dyDescent="0.3">
      <c r="A83" s="74"/>
      <c r="B83" s="177"/>
      <c r="C83" s="80"/>
      <c r="D83" s="80">
        <f t="shared" ref="D83:M83" si="5">D82-C82</f>
        <v>-153</v>
      </c>
      <c r="E83" s="80">
        <f t="shared" si="5"/>
        <v>-98</v>
      </c>
      <c r="F83" s="80">
        <f t="shared" si="5"/>
        <v>-14</v>
      </c>
      <c r="G83" s="80">
        <f t="shared" si="5"/>
        <v>75</v>
      </c>
      <c r="H83" s="80">
        <f t="shared" si="5"/>
        <v>-71</v>
      </c>
      <c r="I83" s="80">
        <f t="shared" si="5"/>
        <v>-20</v>
      </c>
      <c r="J83" s="80">
        <f t="shared" si="5"/>
        <v>-158</v>
      </c>
      <c r="K83" s="80">
        <f t="shared" si="5"/>
        <v>146</v>
      </c>
      <c r="L83" s="80">
        <f t="shared" si="5"/>
        <v>-56</v>
      </c>
      <c r="M83" s="80">
        <f t="shared" si="5"/>
        <v>16</v>
      </c>
      <c r="N83" s="175"/>
      <c r="O83" s="204"/>
    </row>
    <row r="84" spans="1:15" s="75" customFormat="1" ht="14.4" x14ac:dyDescent="0.3">
      <c r="A84" s="74"/>
      <c r="B84" s="179" t="s">
        <v>1473</v>
      </c>
      <c r="C84" s="80"/>
      <c r="D84" s="80"/>
      <c r="E84" s="80"/>
      <c r="F84" s="80"/>
      <c r="G84" s="80"/>
      <c r="H84" s="80"/>
      <c r="I84" s="80"/>
      <c r="J84" s="175"/>
      <c r="K84" s="175"/>
      <c r="L84" s="175"/>
      <c r="M84" s="175"/>
      <c r="N84" s="175"/>
      <c r="O84" s="74"/>
    </row>
    <row r="85" spans="1:15" s="75" customFormat="1" ht="14.4" x14ac:dyDescent="0.3">
      <c r="A85" s="74"/>
      <c r="B85" s="180" t="s">
        <v>1474</v>
      </c>
      <c r="C85" s="80"/>
      <c r="D85" s="80"/>
      <c r="E85" s="80"/>
      <c r="F85" s="80"/>
      <c r="G85" s="80"/>
      <c r="H85" s="80"/>
      <c r="I85" s="80"/>
      <c r="J85" s="175"/>
      <c r="K85" s="175"/>
      <c r="L85" s="175"/>
      <c r="M85" s="175"/>
      <c r="N85" s="175"/>
      <c r="O85" s="74"/>
    </row>
    <row r="86" spans="1:15" s="75" customFormat="1" ht="14.4" x14ac:dyDescent="0.3">
      <c r="A86" s="74"/>
      <c r="B86" s="181" t="s">
        <v>1475</v>
      </c>
      <c r="C86" s="80"/>
      <c r="D86" s="80"/>
      <c r="E86" s="80"/>
      <c r="F86" s="80"/>
      <c r="G86" s="80"/>
      <c r="H86" s="80"/>
      <c r="I86" s="80"/>
      <c r="J86" s="175"/>
      <c r="K86" s="175"/>
      <c r="L86" s="175"/>
      <c r="M86" s="175"/>
      <c r="N86" s="175"/>
      <c r="O86" s="74"/>
    </row>
    <row r="87" spans="1:15" s="75" customFormat="1" ht="14.4" x14ac:dyDescent="0.3">
      <c r="A87" s="74"/>
      <c r="B87" s="182" t="s">
        <v>1476</v>
      </c>
      <c r="C87" s="80"/>
      <c r="D87" s="80"/>
      <c r="E87" s="80"/>
      <c r="F87" s="80"/>
      <c r="G87" s="80"/>
      <c r="H87" s="80"/>
      <c r="I87" s="80"/>
      <c r="J87" s="175"/>
      <c r="K87" s="175"/>
      <c r="L87" s="175"/>
      <c r="M87" s="175"/>
      <c r="N87" s="175"/>
      <c r="O87" s="74"/>
    </row>
    <row r="88" spans="1:15" s="75" customFormat="1" ht="14.4" x14ac:dyDescent="0.3">
      <c r="A88" s="74"/>
      <c r="B88" s="183" t="s">
        <v>1477</v>
      </c>
      <c r="C88" s="80"/>
      <c r="D88" s="80"/>
      <c r="E88" s="80"/>
      <c r="F88" s="80"/>
      <c r="G88" s="80"/>
      <c r="H88" s="80"/>
      <c r="I88" s="80"/>
      <c r="J88" s="175"/>
      <c r="K88" s="175"/>
      <c r="L88" s="175"/>
      <c r="M88" s="175"/>
      <c r="N88" s="175"/>
      <c r="O88" s="74"/>
    </row>
    <row r="89" spans="1:15" s="75" customFormat="1" ht="14.4" x14ac:dyDescent="0.3">
      <c r="A89" s="74"/>
      <c r="B89" s="184" t="s">
        <v>1478</v>
      </c>
      <c r="C89" s="80"/>
      <c r="D89" s="80"/>
      <c r="E89" s="80"/>
      <c r="F89" s="80"/>
      <c r="G89" s="80"/>
      <c r="H89" s="80"/>
      <c r="I89" s="80"/>
      <c r="J89" s="175"/>
      <c r="K89" s="175"/>
      <c r="L89" s="175"/>
      <c r="M89" s="175"/>
      <c r="N89" s="175"/>
      <c r="O89" s="74"/>
    </row>
    <row r="90" spans="1:15" s="75" customFormat="1" ht="14.4" x14ac:dyDescent="0.3">
      <c r="A90" s="74"/>
      <c r="B90" s="185"/>
      <c r="C90" s="80"/>
      <c r="D90" s="80"/>
      <c r="E90" s="80"/>
      <c r="F90" s="80"/>
      <c r="G90" s="80"/>
      <c r="H90" s="80"/>
      <c r="I90" s="80"/>
      <c r="J90" s="175"/>
      <c r="K90" s="175"/>
      <c r="L90" s="175"/>
      <c r="M90" s="175"/>
      <c r="N90" s="175"/>
      <c r="O90" s="74"/>
    </row>
    <row r="91" spans="1:15" s="75" customFormat="1" ht="14.4" x14ac:dyDescent="0.3">
      <c r="A91" s="74"/>
      <c r="B91" s="185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</row>
    <row r="92" spans="1:15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5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5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5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5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4">
    <sortCondition descending="1" ref="O4:O64"/>
    <sortCondition descending="1" ref="M4:M64"/>
  </sortState>
  <mergeCells count="1">
    <mergeCell ref="N1:O1"/>
  </mergeCells>
  <phoneticPr fontId="30" type="noConversion"/>
  <conditionalFormatting sqref="M82">
    <cfRule type="expression" dxfId="80" priority="7">
      <formula>N82&lt;0</formula>
    </cfRule>
    <cfRule type="expression" dxfId="79" priority="8">
      <formula>N82=0</formula>
    </cfRule>
    <cfRule type="expression" dxfId="78" priority="9">
      <formula>N82&gt;0</formula>
    </cfRule>
  </conditionalFormatting>
  <conditionalFormatting sqref="B3 B5:B65">
    <cfRule type="expression" dxfId="77" priority="4">
      <formula>N3&lt;0</formula>
    </cfRule>
    <cfRule type="expression" dxfId="76" priority="5">
      <formula>N3=0</formula>
    </cfRule>
    <cfRule type="expression" dxfId="75" priority="6">
      <formula>N3&gt;0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S291"/>
  <sheetViews>
    <sheetView zoomScaleNormal="80" zoomScalePageLayoutView="80" workbookViewId="0">
      <pane xSplit="2" ySplit="2" topLeftCell="C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O57" sqref="O57"/>
    </sheetView>
  </sheetViews>
  <sheetFormatPr defaultColWidth="9" defaultRowHeight="13.8" x14ac:dyDescent="0.3"/>
  <cols>
    <col min="1" max="1" width="9" style="67"/>
    <col min="2" max="2" width="31.453125" style="41" customWidth="1"/>
    <col min="3" max="4" width="10" style="2" customWidth="1"/>
    <col min="5" max="5" width="9.81640625" style="2" customWidth="1"/>
    <col min="6" max="6" width="10.1796875" style="2" customWidth="1"/>
    <col min="7" max="7" width="9.453125" style="2" customWidth="1"/>
    <col min="8" max="8" width="10.1796875" style="2" customWidth="1"/>
    <col min="9" max="10" width="9.453125" style="2" customWidth="1"/>
    <col min="11" max="11" width="9.81640625" style="2" customWidth="1"/>
    <col min="12" max="12" width="11.453125" style="2" customWidth="1"/>
    <col min="13" max="13" width="12.1796875" style="2" customWidth="1"/>
    <col min="14" max="14" width="10.453125" style="2" customWidth="1"/>
    <col min="15" max="15" width="8.453125" style="41" customWidth="1"/>
    <col min="16" max="16" width="8.453125" style="69" customWidth="1"/>
    <col min="17" max="17" width="10.81640625" style="2" customWidth="1"/>
    <col min="18" max="16384" width="9" style="2"/>
  </cols>
  <sheetData>
    <row r="1" spans="1:15" s="75" customFormat="1" ht="15.6" x14ac:dyDescent="0.3">
      <c r="A1" s="74"/>
      <c r="B1" s="47" t="s">
        <v>814</v>
      </c>
      <c r="C1" s="162"/>
      <c r="D1" s="162"/>
      <c r="E1" s="162"/>
      <c r="F1" s="162"/>
      <c r="G1" s="162"/>
      <c r="H1" s="163"/>
      <c r="I1" s="163"/>
      <c r="J1" s="164"/>
      <c r="K1" s="164"/>
      <c r="L1" s="165"/>
      <c r="M1" s="333" t="str">
        <f>+'Comparison by District'!$M$2</f>
        <v>YTD</v>
      </c>
      <c r="N1" s="406" t="s">
        <v>53</v>
      </c>
      <c r="O1" s="406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4.4" x14ac:dyDescent="0.3">
      <c r="A3" s="51">
        <v>30545</v>
      </c>
      <c r="B3" s="188" t="s">
        <v>849</v>
      </c>
      <c r="C3" s="80">
        <v>49</v>
      </c>
      <c r="D3" s="80">
        <v>48</v>
      </c>
      <c r="E3" s="80">
        <v>51</v>
      </c>
      <c r="F3" s="80">
        <v>52</v>
      </c>
      <c r="G3" s="80">
        <v>47</v>
      </c>
      <c r="H3" s="80">
        <v>48</v>
      </c>
      <c r="I3" s="80">
        <v>46</v>
      </c>
      <c r="J3" s="56">
        <v>46</v>
      </c>
      <c r="K3" s="80">
        <v>37</v>
      </c>
      <c r="L3" s="79">
        <v>29</v>
      </c>
      <c r="M3" s="79">
        <f>VLOOKUP($A3,'[1]District Growth'!$A$3:$K$1530,6,FALSE)</f>
        <v>37</v>
      </c>
      <c r="N3" s="80">
        <f t="shared" ref="N3:N41" si="0">M3-L3</f>
        <v>8</v>
      </c>
      <c r="O3" s="168">
        <f t="shared" ref="O3:O41" si="1">(M3/L3)-1</f>
        <v>0.27586206896551735</v>
      </c>
    </row>
    <row r="4" spans="1:15" s="75" customFormat="1" ht="14.4" x14ac:dyDescent="0.3">
      <c r="A4" s="51">
        <v>79011</v>
      </c>
      <c r="B4" s="187" t="s">
        <v>842</v>
      </c>
      <c r="C4" s="80">
        <v>17</v>
      </c>
      <c r="D4" s="80">
        <v>18</v>
      </c>
      <c r="E4" s="80">
        <v>22</v>
      </c>
      <c r="F4" s="80">
        <v>20</v>
      </c>
      <c r="G4" s="80">
        <v>18</v>
      </c>
      <c r="H4" s="80">
        <v>19</v>
      </c>
      <c r="I4" s="80">
        <v>18</v>
      </c>
      <c r="J4" s="56">
        <v>18</v>
      </c>
      <c r="K4" s="80">
        <v>22</v>
      </c>
      <c r="L4" s="79">
        <v>21</v>
      </c>
      <c r="M4" s="79">
        <f>VLOOKUP($A4,'[1]District Growth'!$A$3:$K$1530,6,FALSE)</f>
        <v>25</v>
      </c>
      <c r="N4" s="80">
        <f t="shared" si="0"/>
        <v>4</v>
      </c>
      <c r="O4" s="168">
        <f t="shared" si="1"/>
        <v>0.19047619047619047</v>
      </c>
    </row>
    <row r="5" spans="1:15" s="75" customFormat="1" ht="14.4" x14ac:dyDescent="0.3">
      <c r="A5" s="51">
        <v>2040</v>
      </c>
      <c r="B5" s="190" t="s">
        <v>837</v>
      </c>
      <c r="C5" s="80">
        <v>53</v>
      </c>
      <c r="D5" s="80">
        <v>60</v>
      </c>
      <c r="E5" s="80">
        <v>62</v>
      </c>
      <c r="F5" s="80">
        <v>63</v>
      </c>
      <c r="G5" s="80">
        <v>58</v>
      </c>
      <c r="H5" s="80">
        <v>58</v>
      </c>
      <c r="I5" s="80">
        <v>60</v>
      </c>
      <c r="J5" s="56">
        <v>58</v>
      </c>
      <c r="K5" s="80">
        <v>55</v>
      </c>
      <c r="L5" s="79">
        <v>45</v>
      </c>
      <c r="M5" s="79">
        <f>VLOOKUP($A5,'[1]District Growth'!$A$3:$K$1530,6,FALSE)</f>
        <v>51</v>
      </c>
      <c r="N5" s="80">
        <f t="shared" si="0"/>
        <v>6</v>
      </c>
      <c r="O5" s="168">
        <f t="shared" si="1"/>
        <v>0.1333333333333333</v>
      </c>
    </row>
    <row r="6" spans="1:15" s="75" customFormat="1" ht="14.4" x14ac:dyDescent="0.3">
      <c r="A6" s="51">
        <v>2025</v>
      </c>
      <c r="B6" s="188" t="s">
        <v>827</v>
      </c>
      <c r="C6" s="80">
        <v>54</v>
      </c>
      <c r="D6" s="80">
        <v>52</v>
      </c>
      <c r="E6" s="80">
        <v>53</v>
      </c>
      <c r="F6" s="80">
        <v>48</v>
      </c>
      <c r="G6" s="80">
        <v>48</v>
      </c>
      <c r="H6" s="80">
        <v>47</v>
      </c>
      <c r="I6" s="80">
        <v>45</v>
      </c>
      <c r="J6" s="56">
        <v>46</v>
      </c>
      <c r="K6" s="80">
        <v>48</v>
      </c>
      <c r="L6" s="79">
        <v>41</v>
      </c>
      <c r="M6" s="79">
        <f>VLOOKUP($A6,'[1]District Growth'!$A$3:$K$1530,6,FALSE)</f>
        <v>46</v>
      </c>
      <c r="N6" s="80">
        <f t="shared" si="0"/>
        <v>5</v>
      </c>
      <c r="O6" s="168">
        <f t="shared" si="1"/>
        <v>0.12195121951219523</v>
      </c>
    </row>
    <row r="7" spans="1:15" s="75" customFormat="1" ht="14.4" x14ac:dyDescent="0.3">
      <c r="A7" s="51">
        <v>2021</v>
      </c>
      <c r="B7" s="187" t="s">
        <v>829</v>
      </c>
      <c r="C7" s="80">
        <v>122</v>
      </c>
      <c r="D7" s="80">
        <v>114</v>
      </c>
      <c r="E7" s="80">
        <v>109</v>
      </c>
      <c r="F7" s="80">
        <v>113</v>
      </c>
      <c r="G7" s="80">
        <v>124</v>
      </c>
      <c r="H7" s="80">
        <v>110</v>
      </c>
      <c r="I7" s="80">
        <v>104</v>
      </c>
      <c r="J7" s="56">
        <v>113</v>
      </c>
      <c r="K7" s="80">
        <v>107</v>
      </c>
      <c r="L7" s="79">
        <v>100</v>
      </c>
      <c r="M7" s="79">
        <f>VLOOKUP($A7,'[1]District Growth'!$A$3:$K$1530,6,FALSE)</f>
        <v>111</v>
      </c>
      <c r="N7" s="80">
        <f t="shared" si="0"/>
        <v>11</v>
      </c>
      <c r="O7" s="168">
        <f t="shared" si="1"/>
        <v>0.1100000000000001</v>
      </c>
    </row>
    <row r="8" spans="1:15" s="75" customFormat="1" ht="14.4" x14ac:dyDescent="0.3">
      <c r="A8" s="51">
        <v>2050</v>
      </c>
      <c r="B8" s="187" t="s">
        <v>817</v>
      </c>
      <c r="C8" s="80">
        <v>29</v>
      </c>
      <c r="D8" s="80">
        <v>33</v>
      </c>
      <c r="E8" s="80">
        <v>28</v>
      </c>
      <c r="F8" s="80">
        <v>23</v>
      </c>
      <c r="G8" s="80">
        <v>23</v>
      </c>
      <c r="H8" s="80">
        <v>27</v>
      </c>
      <c r="I8" s="80">
        <v>30</v>
      </c>
      <c r="J8" s="56">
        <v>26</v>
      </c>
      <c r="K8" s="80">
        <v>25</v>
      </c>
      <c r="L8" s="79">
        <v>27</v>
      </c>
      <c r="M8" s="79">
        <f>VLOOKUP($A8,'[1]District Growth'!$A$3:$K$1530,6,FALSE)</f>
        <v>29</v>
      </c>
      <c r="N8" s="80">
        <f t="shared" si="0"/>
        <v>2</v>
      </c>
      <c r="O8" s="168">
        <f t="shared" si="1"/>
        <v>7.4074074074074181E-2</v>
      </c>
    </row>
    <row r="9" spans="1:15" s="75" customFormat="1" ht="14.4" x14ac:dyDescent="0.3">
      <c r="A9" s="51">
        <v>59884</v>
      </c>
      <c r="B9" s="188" t="s">
        <v>822</v>
      </c>
      <c r="C9" s="80">
        <v>15</v>
      </c>
      <c r="D9" s="80">
        <v>19</v>
      </c>
      <c r="E9" s="80">
        <v>23</v>
      </c>
      <c r="F9" s="80">
        <v>22</v>
      </c>
      <c r="G9" s="80">
        <v>23</v>
      </c>
      <c r="H9" s="80">
        <v>26</v>
      </c>
      <c r="I9" s="80">
        <v>27</v>
      </c>
      <c r="J9" s="56">
        <v>28</v>
      </c>
      <c r="K9" s="80">
        <v>26</v>
      </c>
      <c r="L9" s="79">
        <v>27</v>
      </c>
      <c r="M9" s="79">
        <f>VLOOKUP($A9,'[1]District Growth'!$A$3:$K$1530,6,FALSE)</f>
        <v>29</v>
      </c>
      <c r="N9" s="80">
        <f t="shared" si="0"/>
        <v>2</v>
      </c>
      <c r="O9" s="168">
        <f t="shared" si="1"/>
        <v>7.4074074074074181E-2</v>
      </c>
    </row>
    <row r="10" spans="1:15" s="75" customFormat="1" ht="14.4" x14ac:dyDescent="0.3">
      <c r="A10" s="51">
        <v>2037</v>
      </c>
      <c r="B10" s="327" t="s">
        <v>819</v>
      </c>
      <c r="C10" s="80">
        <v>28</v>
      </c>
      <c r="D10" s="80">
        <v>28</v>
      </c>
      <c r="E10" s="80">
        <v>21</v>
      </c>
      <c r="F10" s="80">
        <v>26</v>
      </c>
      <c r="G10" s="80">
        <v>34</v>
      </c>
      <c r="H10" s="80">
        <v>39</v>
      </c>
      <c r="I10" s="80">
        <v>32</v>
      </c>
      <c r="J10" s="56">
        <v>30</v>
      </c>
      <c r="K10" s="80">
        <v>32</v>
      </c>
      <c r="L10" s="79">
        <v>40</v>
      </c>
      <c r="M10" s="79">
        <f>VLOOKUP($A10,'[1]District Growth'!$A$3:$K$1530,6,FALSE)</f>
        <v>42</v>
      </c>
      <c r="N10" s="80">
        <f t="shared" si="0"/>
        <v>2</v>
      </c>
      <c r="O10" s="168">
        <f t="shared" si="1"/>
        <v>5.0000000000000044E-2</v>
      </c>
    </row>
    <row r="11" spans="1:15" s="75" customFormat="1" ht="14.4" x14ac:dyDescent="0.3">
      <c r="A11" s="51">
        <v>2041</v>
      </c>
      <c r="B11" s="188" t="s">
        <v>833</v>
      </c>
      <c r="C11" s="80">
        <v>168</v>
      </c>
      <c r="D11" s="80">
        <v>166</v>
      </c>
      <c r="E11" s="80">
        <v>158</v>
      </c>
      <c r="F11" s="80">
        <v>159</v>
      </c>
      <c r="G11" s="80">
        <v>167</v>
      </c>
      <c r="H11" s="80">
        <v>189</v>
      </c>
      <c r="I11" s="80">
        <v>183</v>
      </c>
      <c r="J11" s="56">
        <v>182</v>
      </c>
      <c r="K11" s="80">
        <v>178</v>
      </c>
      <c r="L11" s="79">
        <v>174</v>
      </c>
      <c r="M11" s="79">
        <f>VLOOKUP($A11,'[1]District Growth'!$A$3:$K$1530,6,FALSE)</f>
        <v>180</v>
      </c>
      <c r="N11" s="80">
        <f t="shared" si="0"/>
        <v>6</v>
      </c>
      <c r="O11" s="168">
        <f t="shared" si="1"/>
        <v>3.4482758620689724E-2</v>
      </c>
    </row>
    <row r="12" spans="1:15" s="75" customFormat="1" ht="14.4" x14ac:dyDescent="0.3">
      <c r="A12" s="51">
        <v>2054</v>
      </c>
      <c r="B12" s="190" t="s">
        <v>818</v>
      </c>
      <c r="C12" s="80">
        <v>11</v>
      </c>
      <c r="D12" s="80">
        <v>20</v>
      </c>
      <c r="E12" s="80">
        <v>21</v>
      </c>
      <c r="F12" s="80">
        <v>25</v>
      </c>
      <c r="G12" s="80">
        <v>21</v>
      </c>
      <c r="H12" s="80">
        <v>27</v>
      </c>
      <c r="I12" s="80">
        <v>24</v>
      </c>
      <c r="J12" s="56">
        <v>28</v>
      </c>
      <c r="K12" s="80">
        <v>27</v>
      </c>
      <c r="L12" s="79">
        <v>29</v>
      </c>
      <c r="M12" s="79">
        <f>VLOOKUP($A12,'[1]District Growth'!$A$3:$K$1530,6,FALSE)</f>
        <v>30</v>
      </c>
      <c r="N12" s="80">
        <f t="shared" si="0"/>
        <v>1</v>
      </c>
      <c r="O12" s="168">
        <f t="shared" si="1"/>
        <v>3.4482758620689724E-2</v>
      </c>
    </row>
    <row r="13" spans="1:15" s="75" customFormat="1" ht="14.4" x14ac:dyDescent="0.3">
      <c r="A13" s="51">
        <v>31063</v>
      </c>
      <c r="B13" s="326" t="s">
        <v>830</v>
      </c>
      <c r="C13" s="80">
        <v>40</v>
      </c>
      <c r="D13" s="80">
        <v>37</v>
      </c>
      <c r="E13" s="80">
        <v>36</v>
      </c>
      <c r="F13" s="80">
        <v>28</v>
      </c>
      <c r="G13" s="80">
        <v>26</v>
      </c>
      <c r="H13" s="80">
        <v>23</v>
      </c>
      <c r="I13" s="80">
        <v>20</v>
      </c>
      <c r="J13" s="56">
        <v>24</v>
      </c>
      <c r="K13" s="80">
        <v>28</v>
      </c>
      <c r="L13" s="79">
        <v>31</v>
      </c>
      <c r="M13" s="79">
        <f>VLOOKUP($A13,'[1]District Growth'!$A$3:$K$1530,6,FALSE)</f>
        <v>32</v>
      </c>
      <c r="N13" s="80">
        <f t="shared" si="0"/>
        <v>1</v>
      </c>
      <c r="O13" s="168">
        <f t="shared" si="1"/>
        <v>3.2258064516129004E-2</v>
      </c>
    </row>
    <row r="14" spans="1:15" s="75" customFormat="1" ht="14.4" x14ac:dyDescent="0.3">
      <c r="A14" s="51">
        <v>2042</v>
      </c>
      <c r="B14" s="187" t="s">
        <v>816</v>
      </c>
      <c r="C14" s="80">
        <v>62</v>
      </c>
      <c r="D14" s="80">
        <v>55</v>
      </c>
      <c r="E14" s="80">
        <v>48</v>
      </c>
      <c r="F14" s="80">
        <v>41</v>
      </c>
      <c r="G14" s="80">
        <v>36</v>
      </c>
      <c r="H14" s="80">
        <v>35</v>
      </c>
      <c r="I14" s="80">
        <v>35</v>
      </c>
      <c r="J14" s="56">
        <v>33</v>
      </c>
      <c r="K14" s="80">
        <v>36</v>
      </c>
      <c r="L14" s="79">
        <v>42</v>
      </c>
      <c r="M14" s="79">
        <f>VLOOKUP($A14,'[1]District Growth'!$A$3:$K$1530,6,FALSE)</f>
        <v>43</v>
      </c>
      <c r="N14" s="80">
        <f t="shared" si="0"/>
        <v>1</v>
      </c>
      <c r="O14" s="168">
        <f t="shared" si="1"/>
        <v>2.3809523809523725E-2</v>
      </c>
    </row>
    <row r="15" spans="1:15" s="75" customFormat="1" ht="14.4" x14ac:dyDescent="0.3">
      <c r="A15" s="51">
        <v>2039</v>
      </c>
      <c r="B15" s="188" t="s">
        <v>1497</v>
      </c>
      <c r="C15" s="80">
        <v>51</v>
      </c>
      <c r="D15" s="80">
        <v>48</v>
      </c>
      <c r="E15" s="80">
        <v>49</v>
      </c>
      <c r="F15" s="80">
        <v>56</v>
      </c>
      <c r="G15" s="80">
        <v>59</v>
      </c>
      <c r="H15" s="80">
        <v>59</v>
      </c>
      <c r="I15" s="80">
        <v>56</v>
      </c>
      <c r="J15" s="56">
        <v>48</v>
      </c>
      <c r="K15" s="80">
        <v>46</v>
      </c>
      <c r="L15" s="79">
        <v>45</v>
      </c>
      <c r="M15" s="79">
        <f>VLOOKUP($A15,'[1]District Growth'!$A$3:$K$1530,6,FALSE)</f>
        <v>46</v>
      </c>
      <c r="N15" s="80">
        <f t="shared" si="0"/>
        <v>1</v>
      </c>
      <c r="O15" s="168">
        <f t="shared" si="1"/>
        <v>2.2222222222222143E-2</v>
      </c>
    </row>
    <row r="16" spans="1:15" s="75" customFormat="1" ht="14.4" x14ac:dyDescent="0.3">
      <c r="A16" s="51">
        <v>2047</v>
      </c>
      <c r="B16" s="188" t="s">
        <v>839</v>
      </c>
      <c r="C16" s="80">
        <v>51</v>
      </c>
      <c r="D16" s="80">
        <v>47</v>
      </c>
      <c r="E16" s="80">
        <v>48</v>
      </c>
      <c r="F16" s="80">
        <v>44</v>
      </c>
      <c r="G16" s="80">
        <v>79</v>
      </c>
      <c r="H16" s="80">
        <v>65</v>
      </c>
      <c r="I16" s="80">
        <v>57</v>
      </c>
      <c r="J16" s="56">
        <v>54</v>
      </c>
      <c r="K16" s="80">
        <v>54</v>
      </c>
      <c r="L16" s="79">
        <v>45</v>
      </c>
      <c r="M16" s="79">
        <f>VLOOKUP($A16,'[1]District Growth'!$A$3:$K$1530,6,FALSE)</f>
        <v>46</v>
      </c>
      <c r="N16" s="80">
        <f t="shared" si="0"/>
        <v>1</v>
      </c>
      <c r="O16" s="168">
        <f t="shared" si="1"/>
        <v>2.2222222222222143E-2</v>
      </c>
    </row>
    <row r="17" spans="1:15" s="75" customFormat="1" ht="14.4" x14ac:dyDescent="0.3">
      <c r="A17" s="51">
        <v>2052</v>
      </c>
      <c r="B17" s="190" t="s">
        <v>831</v>
      </c>
      <c r="C17" s="80">
        <v>80</v>
      </c>
      <c r="D17" s="80">
        <v>82</v>
      </c>
      <c r="E17" s="80">
        <v>88</v>
      </c>
      <c r="F17" s="80">
        <v>81</v>
      </c>
      <c r="G17" s="80">
        <v>78</v>
      </c>
      <c r="H17" s="80">
        <v>80</v>
      </c>
      <c r="I17" s="80">
        <v>82</v>
      </c>
      <c r="J17" s="56">
        <v>81</v>
      </c>
      <c r="K17" s="80">
        <v>82</v>
      </c>
      <c r="L17" s="79">
        <v>83</v>
      </c>
      <c r="M17" s="79">
        <f>VLOOKUP($A17,'[1]District Growth'!$A$3:$K$1530,6,FALSE)</f>
        <v>84</v>
      </c>
      <c r="N17" s="80">
        <f t="shared" si="0"/>
        <v>1</v>
      </c>
      <c r="O17" s="168">
        <f t="shared" si="1"/>
        <v>1.2048192771084265E-2</v>
      </c>
    </row>
    <row r="18" spans="1:15" s="75" customFormat="1" ht="14.4" x14ac:dyDescent="0.3">
      <c r="A18" s="370">
        <v>2053</v>
      </c>
      <c r="B18" s="190" t="s">
        <v>845</v>
      </c>
      <c r="C18" s="80">
        <v>156</v>
      </c>
      <c r="D18" s="80">
        <v>158</v>
      </c>
      <c r="E18" s="80">
        <v>164</v>
      </c>
      <c r="F18" s="80">
        <v>165</v>
      </c>
      <c r="G18" s="80">
        <v>170</v>
      </c>
      <c r="H18" s="80">
        <v>185</v>
      </c>
      <c r="I18" s="80">
        <v>174</v>
      </c>
      <c r="J18" s="56">
        <v>183</v>
      </c>
      <c r="K18" s="80">
        <v>181</v>
      </c>
      <c r="L18" s="79">
        <v>171</v>
      </c>
      <c r="M18" s="79">
        <f>VLOOKUP($A18,'[1]District Growth'!$A$3:$K$1530,6,FALSE)</f>
        <v>172</v>
      </c>
      <c r="N18" s="80">
        <f t="shared" si="0"/>
        <v>1</v>
      </c>
      <c r="O18" s="168">
        <f t="shared" si="1"/>
        <v>5.8479532163742132E-3</v>
      </c>
    </row>
    <row r="19" spans="1:15" s="75" customFormat="1" ht="14.4" x14ac:dyDescent="0.3">
      <c r="A19" s="51">
        <v>2046</v>
      </c>
      <c r="B19" s="190" t="s">
        <v>843</v>
      </c>
      <c r="C19" s="80">
        <v>91</v>
      </c>
      <c r="D19" s="80">
        <v>97</v>
      </c>
      <c r="E19" s="80">
        <v>88</v>
      </c>
      <c r="F19" s="80">
        <v>91</v>
      </c>
      <c r="G19" s="80">
        <v>94</v>
      </c>
      <c r="H19" s="80">
        <v>90</v>
      </c>
      <c r="I19" s="80">
        <v>87</v>
      </c>
      <c r="J19" s="56">
        <v>92</v>
      </c>
      <c r="K19" s="80">
        <v>101</v>
      </c>
      <c r="L19" s="79">
        <v>103</v>
      </c>
      <c r="M19" s="79">
        <f>VLOOKUP($A19,'[1]District Growth'!$A$3:$K$1530,6,FALSE)</f>
        <v>103</v>
      </c>
      <c r="N19" s="80">
        <f t="shared" si="0"/>
        <v>0</v>
      </c>
      <c r="O19" s="168">
        <f t="shared" si="1"/>
        <v>0</v>
      </c>
    </row>
    <row r="20" spans="1:15" s="75" customFormat="1" ht="14.4" x14ac:dyDescent="0.3">
      <c r="A20" s="51">
        <v>2030</v>
      </c>
      <c r="B20" s="188" t="s">
        <v>848</v>
      </c>
      <c r="C20" s="80">
        <v>47</v>
      </c>
      <c r="D20" s="80">
        <v>54</v>
      </c>
      <c r="E20" s="80">
        <v>59</v>
      </c>
      <c r="F20" s="80">
        <v>53</v>
      </c>
      <c r="G20" s="80">
        <v>55</v>
      </c>
      <c r="H20" s="80">
        <v>59</v>
      </c>
      <c r="I20" s="80">
        <v>61</v>
      </c>
      <c r="J20" s="56">
        <v>57</v>
      </c>
      <c r="K20" s="80">
        <v>63</v>
      </c>
      <c r="L20" s="79">
        <v>59</v>
      </c>
      <c r="M20" s="79">
        <f>VLOOKUP($A20,'[1]District Growth'!$A$3:$K$1530,6,FALSE)</f>
        <v>59</v>
      </c>
      <c r="N20" s="80">
        <f t="shared" si="0"/>
        <v>0</v>
      </c>
      <c r="O20" s="168">
        <f t="shared" si="1"/>
        <v>0</v>
      </c>
    </row>
    <row r="21" spans="1:15" s="75" customFormat="1" ht="14.4" x14ac:dyDescent="0.3">
      <c r="A21" s="51">
        <v>2023</v>
      </c>
      <c r="B21" s="189" t="s">
        <v>656</v>
      </c>
      <c r="C21" s="80">
        <v>48</v>
      </c>
      <c r="D21" s="80">
        <v>51</v>
      </c>
      <c r="E21" s="80">
        <v>52</v>
      </c>
      <c r="F21" s="80">
        <v>44</v>
      </c>
      <c r="G21" s="80">
        <v>44</v>
      </c>
      <c r="H21" s="80">
        <v>44</v>
      </c>
      <c r="I21" s="80">
        <v>44</v>
      </c>
      <c r="J21" s="56">
        <v>45</v>
      </c>
      <c r="K21" s="80">
        <v>45</v>
      </c>
      <c r="L21" s="79">
        <v>44</v>
      </c>
      <c r="M21" s="79">
        <f>VLOOKUP($A21,'[1]District Growth'!$A$3:$K$1530,6,FALSE)</f>
        <v>44</v>
      </c>
      <c r="N21" s="80">
        <f t="shared" si="0"/>
        <v>0</v>
      </c>
      <c r="O21" s="168">
        <f t="shared" si="1"/>
        <v>0</v>
      </c>
    </row>
    <row r="22" spans="1:15" s="75" customFormat="1" ht="14.4" x14ac:dyDescent="0.3">
      <c r="A22" s="51">
        <v>2027</v>
      </c>
      <c r="B22" s="188" t="s">
        <v>820</v>
      </c>
      <c r="C22" s="80">
        <v>24</v>
      </c>
      <c r="D22" s="80">
        <v>21</v>
      </c>
      <c r="E22" s="80">
        <v>26</v>
      </c>
      <c r="F22" s="80">
        <v>26</v>
      </c>
      <c r="G22" s="80">
        <v>23</v>
      </c>
      <c r="H22" s="80">
        <v>24</v>
      </c>
      <c r="I22" s="80">
        <v>25</v>
      </c>
      <c r="J22" s="56">
        <v>26</v>
      </c>
      <c r="K22" s="80">
        <v>23</v>
      </c>
      <c r="L22" s="79">
        <v>27</v>
      </c>
      <c r="M22" s="79">
        <f>VLOOKUP($A22,'[1]District Growth'!$A$3:$K$1530,6,FALSE)</f>
        <v>27</v>
      </c>
      <c r="N22" s="80">
        <f t="shared" si="0"/>
        <v>0</v>
      </c>
      <c r="O22" s="168">
        <f t="shared" si="1"/>
        <v>0</v>
      </c>
    </row>
    <row r="23" spans="1:15" s="75" customFormat="1" ht="14.4" x14ac:dyDescent="0.3">
      <c r="A23" s="363">
        <v>2048</v>
      </c>
      <c r="B23" s="188" t="s">
        <v>826</v>
      </c>
      <c r="C23" s="80">
        <v>36</v>
      </c>
      <c r="D23" s="80">
        <v>37</v>
      </c>
      <c r="E23" s="80">
        <v>34</v>
      </c>
      <c r="F23" s="80">
        <v>34</v>
      </c>
      <c r="G23" s="80">
        <v>31</v>
      </c>
      <c r="H23" s="80">
        <v>26</v>
      </c>
      <c r="I23" s="80">
        <v>24</v>
      </c>
      <c r="J23" s="56">
        <v>24</v>
      </c>
      <c r="K23" s="80">
        <v>24</v>
      </c>
      <c r="L23" s="79">
        <v>22</v>
      </c>
      <c r="M23" s="79">
        <f>VLOOKUP($A23,'[1]District Growth'!$A$3:$K$1530,6,FALSE)</f>
        <v>22</v>
      </c>
      <c r="N23" s="80">
        <f t="shared" si="0"/>
        <v>0</v>
      </c>
      <c r="O23" s="168">
        <f t="shared" si="1"/>
        <v>0</v>
      </c>
    </row>
    <row r="24" spans="1:15" s="75" customFormat="1" ht="14.4" x14ac:dyDescent="0.3">
      <c r="A24" s="363">
        <v>2026</v>
      </c>
      <c r="B24" s="189" t="s">
        <v>835</v>
      </c>
      <c r="C24" s="80">
        <v>41</v>
      </c>
      <c r="D24" s="80">
        <v>38</v>
      </c>
      <c r="E24" s="80">
        <v>35</v>
      </c>
      <c r="F24" s="80">
        <v>33</v>
      </c>
      <c r="G24" s="80">
        <v>29</v>
      </c>
      <c r="H24" s="80">
        <v>32</v>
      </c>
      <c r="I24" s="80">
        <v>31</v>
      </c>
      <c r="J24" s="56">
        <v>31</v>
      </c>
      <c r="K24" s="80">
        <v>31</v>
      </c>
      <c r="L24" s="79">
        <v>19</v>
      </c>
      <c r="M24" s="79">
        <f>VLOOKUP($A24,'[1]District Growth'!$A$3:$K$1530,6,FALSE)</f>
        <v>19</v>
      </c>
      <c r="N24" s="80">
        <f t="shared" si="0"/>
        <v>0</v>
      </c>
      <c r="O24" s="168">
        <f t="shared" si="1"/>
        <v>0</v>
      </c>
    </row>
    <row r="25" spans="1:15" s="75" customFormat="1" ht="14.4" x14ac:dyDescent="0.3">
      <c r="A25" s="51">
        <v>2043</v>
      </c>
      <c r="B25" s="188" t="s">
        <v>838</v>
      </c>
      <c r="C25" s="80">
        <v>27</v>
      </c>
      <c r="D25" s="80">
        <v>29</v>
      </c>
      <c r="E25" s="80">
        <v>25</v>
      </c>
      <c r="F25" s="80">
        <v>25</v>
      </c>
      <c r="G25" s="80">
        <v>28</v>
      </c>
      <c r="H25" s="80">
        <v>23</v>
      </c>
      <c r="I25" s="80">
        <v>24</v>
      </c>
      <c r="J25" s="56">
        <v>23</v>
      </c>
      <c r="K25" s="80">
        <v>22</v>
      </c>
      <c r="L25" s="79">
        <v>18</v>
      </c>
      <c r="M25" s="79">
        <f>VLOOKUP($A25,'[1]District Growth'!$A$3:$K$1530,6,FALSE)</f>
        <v>18</v>
      </c>
      <c r="N25" s="80">
        <f t="shared" si="0"/>
        <v>0</v>
      </c>
      <c r="O25" s="168">
        <f t="shared" si="1"/>
        <v>0</v>
      </c>
    </row>
    <row r="26" spans="1:15" s="75" customFormat="1" ht="14.4" x14ac:dyDescent="0.3">
      <c r="A26" s="51">
        <v>2031</v>
      </c>
      <c r="B26" s="190" t="s">
        <v>844</v>
      </c>
      <c r="C26" s="80">
        <v>99</v>
      </c>
      <c r="D26" s="80">
        <v>101</v>
      </c>
      <c r="E26" s="80">
        <v>98</v>
      </c>
      <c r="F26" s="80">
        <v>95</v>
      </c>
      <c r="G26" s="80">
        <v>98</v>
      </c>
      <c r="H26" s="80">
        <v>100</v>
      </c>
      <c r="I26" s="80">
        <v>102</v>
      </c>
      <c r="J26" s="56">
        <v>105</v>
      </c>
      <c r="K26" s="80">
        <v>107</v>
      </c>
      <c r="L26" s="79">
        <v>109</v>
      </c>
      <c r="M26" s="79">
        <f>VLOOKUP($A26,'[1]District Growth'!$A$3:$K$1530,6,FALSE)</f>
        <v>107</v>
      </c>
      <c r="N26" s="80">
        <f t="shared" si="0"/>
        <v>-2</v>
      </c>
      <c r="O26" s="168">
        <f t="shared" si="1"/>
        <v>-1.834862385321101E-2</v>
      </c>
    </row>
    <row r="27" spans="1:15" s="75" customFormat="1" ht="14.4" x14ac:dyDescent="0.3">
      <c r="A27" s="51">
        <v>2051</v>
      </c>
      <c r="B27" s="188" t="s">
        <v>821</v>
      </c>
      <c r="C27" s="80">
        <v>47</v>
      </c>
      <c r="D27" s="80">
        <v>51</v>
      </c>
      <c r="E27" s="80">
        <v>51</v>
      </c>
      <c r="F27" s="80">
        <v>51</v>
      </c>
      <c r="G27" s="80">
        <v>50</v>
      </c>
      <c r="H27" s="80">
        <v>43</v>
      </c>
      <c r="I27" s="80">
        <v>53</v>
      </c>
      <c r="J27" s="56">
        <v>51</v>
      </c>
      <c r="K27" s="80">
        <v>38</v>
      </c>
      <c r="L27" s="79">
        <v>46</v>
      </c>
      <c r="M27" s="79">
        <f>VLOOKUP($A27,'[1]District Growth'!$A$3:$K$1530,6,FALSE)</f>
        <v>45</v>
      </c>
      <c r="N27" s="80">
        <f t="shared" si="0"/>
        <v>-1</v>
      </c>
      <c r="O27" s="168">
        <f t="shared" si="1"/>
        <v>-2.1739130434782594E-2</v>
      </c>
    </row>
    <row r="28" spans="1:15" s="75" customFormat="1" ht="14.4" x14ac:dyDescent="0.3">
      <c r="A28" s="51">
        <v>2057</v>
      </c>
      <c r="B28" s="190" t="s">
        <v>815</v>
      </c>
      <c r="C28" s="80">
        <v>27</v>
      </c>
      <c r="D28" s="80">
        <v>24</v>
      </c>
      <c r="E28" s="80">
        <v>23</v>
      </c>
      <c r="F28" s="80">
        <v>23</v>
      </c>
      <c r="G28" s="80">
        <v>28</v>
      </c>
      <c r="H28" s="80">
        <v>29</v>
      </c>
      <c r="I28" s="80">
        <v>24</v>
      </c>
      <c r="J28" s="56">
        <v>25</v>
      </c>
      <c r="K28" s="80">
        <v>18</v>
      </c>
      <c r="L28" s="79">
        <v>28</v>
      </c>
      <c r="M28" s="79">
        <f>VLOOKUP($A28,'[1]District Growth'!$A$3:$K$1530,6,FALSE)</f>
        <v>27</v>
      </c>
      <c r="N28" s="80">
        <f t="shared" si="0"/>
        <v>-1</v>
      </c>
      <c r="O28" s="168">
        <f t="shared" si="1"/>
        <v>-3.5714285714285698E-2</v>
      </c>
    </row>
    <row r="29" spans="1:15" s="75" customFormat="1" ht="14.4" x14ac:dyDescent="0.3">
      <c r="A29" s="51">
        <v>2029</v>
      </c>
      <c r="B29" s="188" t="s">
        <v>1584</v>
      </c>
      <c r="C29" s="80">
        <v>38</v>
      </c>
      <c r="D29" s="80">
        <v>43</v>
      </c>
      <c r="E29" s="80">
        <v>41</v>
      </c>
      <c r="F29" s="80">
        <v>44</v>
      </c>
      <c r="G29" s="80">
        <v>40</v>
      </c>
      <c r="H29" s="80">
        <v>39</v>
      </c>
      <c r="I29" s="80">
        <v>38</v>
      </c>
      <c r="J29" s="56">
        <v>43</v>
      </c>
      <c r="K29" s="80">
        <v>45</v>
      </c>
      <c r="L29" s="79">
        <v>45</v>
      </c>
      <c r="M29" s="79">
        <f>VLOOKUP($A29,'[1]District Growth'!$A$3:$K$1530,6,FALSE)</f>
        <v>43</v>
      </c>
      <c r="N29" s="80">
        <f t="shared" si="0"/>
        <v>-2</v>
      </c>
      <c r="O29" s="168">
        <f t="shared" si="1"/>
        <v>-4.4444444444444398E-2</v>
      </c>
    </row>
    <row r="30" spans="1:15" s="75" customFormat="1" ht="14.4" x14ac:dyDescent="0.3">
      <c r="A30" s="51">
        <v>2034</v>
      </c>
      <c r="B30" s="190" t="s">
        <v>846</v>
      </c>
      <c r="C30" s="80">
        <v>67</v>
      </c>
      <c r="D30" s="80">
        <v>70</v>
      </c>
      <c r="E30" s="80">
        <v>68</v>
      </c>
      <c r="F30" s="80">
        <v>71</v>
      </c>
      <c r="G30" s="80">
        <v>74</v>
      </c>
      <c r="H30" s="80">
        <v>79</v>
      </c>
      <c r="I30" s="80">
        <v>79</v>
      </c>
      <c r="J30" s="56">
        <v>72</v>
      </c>
      <c r="K30" s="80">
        <v>69</v>
      </c>
      <c r="L30" s="79">
        <v>60</v>
      </c>
      <c r="M30" s="79">
        <f>VLOOKUP($A30,'[1]District Growth'!$A$3:$K$1530,6,FALSE)</f>
        <v>57</v>
      </c>
      <c r="N30" s="80">
        <f t="shared" si="0"/>
        <v>-3</v>
      </c>
      <c r="O30" s="168">
        <f t="shared" si="1"/>
        <v>-5.0000000000000044E-2</v>
      </c>
    </row>
    <row r="31" spans="1:15" s="75" customFormat="1" ht="14.4" x14ac:dyDescent="0.3">
      <c r="A31" s="51">
        <v>2022</v>
      </c>
      <c r="B31" s="188" t="s">
        <v>825</v>
      </c>
      <c r="C31" s="80">
        <v>52</v>
      </c>
      <c r="D31" s="80">
        <v>52</v>
      </c>
      <c r="E31" s="80">
        <v>44</v>
      </c>
      <c r="F31" s="80">
        <v>51</v>
      </c>
      <c r="G31" s="80">
        <v>52</v>
      </c>
      <c r="H31" s="80">
        <v>39</v>
      </c>
      <c r="I31" s="80">
        <v>45</v>
      </c>
      <c r="J31" s="56">
        <v>40</v>
      </c>
      <c r="K31" s="80">
        <v>41</v>
      </c>
      <c r="L31" s="79">
        <v>37</v>
      </c>
      <c r="M31" s="79">
        <f>VLOOKUP($A31,'[1]District Growth'!$A$3:$K$1530,6,FALSE)</f>
        <v>35</v>
      </c>
      <c r="N31" s="80">
        <f t="shared" si="0"/>
        <v>-2</v>
      </c>
      <c r="O31" s="168">
        <f t="shared" si="1"/>
        <v>-5.4054054054054057E-2</v>
      </c>
    </row>
    <row r="32" spans="1:15" s="75" customFormat="1" ht="14.4" x14ac:dyDescent="0.3">
      <c r="A32" s="51">
        <v>2020</v>
      </c>
      <c r="B32" s="326" t="s">
        <v>834</v>
      </c>
      <c r="C32" s="80">
        <v>30</v>
      </c>
      <c r="D32" s="80">
        <v>32</v>
      </c>
      <c r="E32" s="80">
        <v>37</v>
      </c>
      <c r="F32" s="80">
        <v>33</v>
      </c>
      <c r="G32" s="80">
        <v>31</v>
      </c>
      <c r="H32" s="80">
        <v>30</v>
      </c>
      <c r="I32" s="80">
        <v>30</v>
      </c>
      <c r="J32" s="56">
        <v>35</v>
      </c>
      <c r="K32" s="80">
        <v>34</v>
      </c>
      <c r="L32" s="79">
        <v>27</v>
      </c>
      <c r="M32" s="79">
        <f>VLOOKUP($A32,'[1]District Growth'!$A$3:$K$1530,6,FALSE)</f>
        <v>25</v>
      </c>
      <c r="N32" s="80">
        <f t="shared" si="0"/>
        <v>-2</v>
      </c>
      <c r="O32" s="168">
        <f t="shared" si="1"/>
        <v>-7.407407407407407E-2</v>
      </c>
    </row>
    <row r="33" spans="1:15" s="75" customFormat="1" ht="14.4" x14ac:dyDescent="0.3">
      <c r="A33" s="51">
        <v>2024</v>
      </c>
      <c r="B33" s="190" t="s">
        <v>828</v>
      </c>
      <c r="C33" s="80">
        <v>28</v>
      </c>
      <c r="D33" s="80">
        <v>29</v>
      </c>
      <c r="E33" s="80">
        <v>30</v>
      </c>
      <c r="F33" s="80">
        <v>27</v>
      </c>
      <c r="G33" s="80">
        <v>32</v>
      </c>
      <c r="H33" s="80">
        <v>30</v>
      </c>
      <c r="I33" s="80">
        <v>29</v>
      </c>
      <c r="J33" s="56">
        <v>24</v>
      </c>
      <c r="K33" s="80">
        <v>25</v>
      </c>
      <c r="L33" s="79">
        <v>26</v>
      </c>
      <c r="M33" s="79">
        <f>VLOOKUP($A33,'[1]District Growth'!$A$3:$K$1530,6,FALSE)</f>
        <v>24</v>
      </c>
      <c r="N33" s="80">
        <f t="shared" si="0"/>
        <v>-2</v>
      </c>
      <c r="O33" s="168">
        <f t="shared" si="1"/>
        <v>-7.6923076923076872E-2</v>
      </c>
    </row>
    <row r="34" spans="1:15" s="75" customFormat="1" ht="14.4" x14ac:dyDescent="0.3">
      <c r="A34" s="51">
        <v>2045</v>
      </c>
      <c r="B34" s="190" t="s">
        <v>1510</v>
      </c>
      <c r="C34" s="80">
        <v>97</v>
      </c>
      <c r="D34" s="80">
        <v>95</v>
      </c>
      <c r="E34" s="80">
        <v>93</v>
      </c>
      <c r="F34" s="80">
        <v>89</v>
      </c>
      <c r="G34" s="80">
        <v>86</v>
      </c>
      <c r="H34" s="80">
        <v>89</v>
      </c>
      <c r="I34" s="80">
        <v>80</v>
      </c>
      <c r="J34" s="56">
        <v>77</v>
      </c>
      <c r="K34" s="80">
        <v>69</v>
      </c>
      <c r="L34" s="79">
        <v>63</v>
      </c>
      <c r="M34" s="79">
        <f>VLOOKUP($A34,'[1]District Growth'!$A$3:$K$1530,6,FALSE)</f>
        <v>58</v>
      </c>
      <c r="N34" s="80">
        <f t="shared" si="0"/>
        <v>-5</v>
      </c>
      <c r="O34" s="168">
        <f t="shared" si="1"/>
        <v>-7.9365079365079416E-2</v>
      </c>
    </row>
    <row r="35" spans="1:15" s="75" customFormat="1" ht="14.4" x14ac:dyDescent="0.3">
      <c r="A35" s="51">
        <v>2038</v>
      </c>
      <c r="B35" s="188" t="s">
        <v>832</v>
      </c>
      <c r="C35" s="80">
        <v>66</v>
      </c>
      <c r="D35" s="80">
        <v>59</v>
      </c>
      <c r="E35" s="80">
        <v>54</v>
      </c>
      <c r="F35" s="80">
        <v>56</v>
      </c>
      <c r="G35" s="80">
        <v>55</v>
      </c>
      <c r="H35" s="80">
        <v>61</v>
      </c>
      <c r="I35" s="80">
        <v>52</v>
      </c>
      <c r="J35" s="56">
        <v>51</v>
      </c>
      <c r="K35" s="80">
        <v>51</v>
      </c>
      <c r="L35" s="79">
        <v>48</v>
      </c>
      <c r="M35" s="79">
        <f>VLOOKUP($A35,'[1]District Growth'!$A$3:$K$1530,6,FALSE)</f>
        <v>44</v>
      </c>
      <c r="N35" s="80">
        <f t="shared" si="0"/>
        <v>-4</v>
      </c>
      <c r="O35" s="168">
        <f t="shared" si="1"/>
        <v>-8.333333333333337E-2</v>
      </c>
    </row>
    <row r="36" spans="1:15" s="75" customFormat="1" ht="14.4" x14ac:dyDescent="0.3">
      <c r="A36" s="51">
        <v>2019</v>
      </c>
      <c r="B36" s="190" t="s">
        <v>823</v>
      </c>
      <c r="C36" s="80">
        <v>257</v>
      </c>
      <c r="D36" s="80">
        <v>249</v>
      </c>
      <c r="E36" s="80">
        <v>244</v>
      </c>
      <c r="F36" s="80">
        <v>244</v>
      </c>
      <c r="G36" s="80">
        <v>242</v>
      </c>
      <c r="H36" s="80">
        <v>244</v>
      </c>
      <c r="I36" s="80">
        <v>231</v>
      </c>
      <c r="J36" s="56">
        <v>236</v>
      </c>
      <c r="K36" s="80">
        <v>246</v>
      </c>
      <c r="L36" s="79">
        <v>246</v>
      </c>
      <c r="M36" s="79">
        <f>VLOOKUP($A36,'[1]District Growth'!$A$3:$K$1530,6,FALSE)</f>
        <v>221</v>
      </c>
      <c r="N36" s="80">
        <f t="shared" si="0"/>
        <v>-25</v>
      </c>
      <c r="O36" s="168">
        <f t="shared" si="1"/>
        <v>-0.10162601626016265</v>
      </c>
    </row>
    <row r="37" spans="1:15" s="75" customFormat="1" ht="14.4" x14ac:dyDescent="0.3">
      <c r="A37" s="51">
        <v>2036</v>
      </c>
      <c r="B37" s="187" t="s">
        <v>836</v>
      </c>
      <c r="C37" s="80">
        <v>30</v>
      </c>
      <c r="D37" s="80">
        <v>28</v>
      </c>
      <c r="E37" s="80">
        <v>30</v>
      </c>
      <c r="F37" s="80">
        <v>27</v>
      </c>
      <c r="G37" s="80">
        <v>30</v>
      </c>
      <c r="H37" s="80">
        <v>26</v>
      </c>
      <c r="I37" s="80">
        <v>29</v>
      </c>
      <c r="J37" s="56">
        <v>33</v>
      </c>
      <c r="K37" s="80">
        <v>36</v>
      </c>
      <c r="L37" s="79">
        <v>32</v>
      </c>
      <c r="M37" s="79">
        <f>VLOOKUP($A37,'[1]District Growth'!$A$3:$K$1530,6,FALSE)</f>
        <v>28</v>
      </c>
      <c r="N37" s="80">
        <f t="shared" si="0"/>
        <v>-4</v>
      </c>
      <c r="O37" s="168">
        <f t="shared" si="1"/>
        <v>-0.125</v>
      </c>
    </row>
    <row r="38" spans="1:15" s="75" customFormat="1" ht="14.4" x14ac:dyDescent="0.3">
      <c r="A38" s="51">
        <v>2032</v>
      </c>
      <c r="B38" s="188" t="s">
        <v>824</v>
      </c>
      <c r="C38" s="80">
        <v>60</v>
      </c>
      <c r="D38" s="80">
        <v>57</v>
      </c>
      <c r="E38" s="80">
        <v>55</v>
      </c>
      <c r="F38" s="80">
        <v>54</v>
      </c>
      <c r="G38" s="80">
        <v>51</v>
      </c>
      <c r="H38" s="80">
        <v>51</v>
      </c>
      <c r="I38" s="80">
        <v>56</v>
      </c>
      <c r="J38" s="56">
        <v>52</v>
      </c>
      <c r="K38" s="80">
        <v>53</v>
      </c>
      <c r="L38" s="79">
        <v>58</v>
      </c>
      <c r="M38" s="79">
        <f>VLOOKUP($A38,'[1]District Growth'!$A$3:$K$1530,6,FALSE)</f>
        <v>47</v>
      </c>
      <c r="N38" s="80">
        <f t="shared" si="0"/>
        <v>-11</v>
      </c>
      <c r="O38" s="168">
        <f t="shared" si="1"/>
        <v>-0.18965517241379315</v>
      </c>
    </row>
    <row r="39" spans="1:15" s="75" customFormat="1" ht="14.4" x14ac:dyDescent="0.3">
      <c r="A39" s="51">
        <v>27132</v>
      </c>
      <c r="B39" s="190" t="s">
        <v>847</v>
      </c>
      <c r="C39" s="80">
        <v>25</v>
      </c>
      <c r="D39" s="80">
        <v>25</v>
      </c>
      <c r="E39" s="80">
        <v>24</v>
      </c>
      <c r="F39" s="80">
        <v>20</v>
      </c>
      <c r="G39" s="80">
        <v>29</v>
      </c>
      <c r="H39" s="80">
        <v>30</v>
      </c>
      <c r="I39" s="80">
        <v>36</v>
      </c>
      <c r="J39" s="56">
        <v>21</v>
      </c>
      <c r="K39" s="80">
        <v>22</v>
      </c>
      <c r="L39" s="79">
        <v>21</v>
      </c>
      <c r="M39" s="79">
        <f>VLOOKUP($A39,'[1]District Growth'!$A$3:$K$1530,6,FALSE)</f>
        <v>17</v>
      </c>
      <c r="N39" s="80">
        <f t="shared" si="0"/>
        <v>-4</v>
      </c>
      <c r="O39" s="168">
        <f t="shared" si="1"/>
        <v>-0.19047619047619047</v>
      </c>
    </row>
    <row r="40" spans="1:15" s="75" customFormat="1" ht="14.4" x14ac:dyDescent="0.3">
      <c r="A40" s="51">
        <v>2049</v>
      </c>
      <c r="B40" s="189" t="s">
        <v>840</v>
      </c>
      <c r="C40" s="80">
        <v>23</v>
      </c>
      <c r="D40" s="80">
        <v>22</v>
      </c>
      <c r="E40" s="80">
        <v>20</v>
      </c>
      <c r="F40" s="80">
        <v>22</v>
      </c>
      <c r="G40" s="80">
        <v>23</v>
      </c>
      <c r="H40" s="80">
        <v>23</v>
      </c>
      <c r="I40" s="80">
        <v>26</v>
      </c>
      <c r="J40" s="56">
        <v>32</v>
      </c>
      <c r="K40" s="80">
        <v>25</v>
      </c>
      <c r="L40" s="79">
        <v>18</v>
      </c>
      <c r="M40" s="79">
        <f>VLOOKUP($A40,'[1]District Growth'!$A$3:$K$1530,6,FALSE)</f>
        <v>14</v>
      </c>
      <c r="N40" s="80">
        <f t="shared" si="0"/>
        <v>-4</v>
      </c>
      <c r="O40" s="168">
        <f t="shared" si="1"/>
        <v>-0.22222222222222221</v>
      </c>
    </row>
    <row r="41" spans="1:15" s="75" customFormat="1" ht="14.4" x14ac:dyDescent="0.3">
      <c r="A41" s="51">
        <v>50195</v>
      </c>
      <c r="B41" s="188" t="s">
        <v>841</v>
      </c>
      <c r="C41" s="80">
        <v>33</v>
      </c>
      <c r="D41" s="80">
        <v>35</v>
      </c>
      <c r="E41" s="80">
        <v>41</v>
      </c>
      <c r="F41" s="80">
        <v>44</v>
      </c>
      <c r="G41" s="80">
        <v>43</v>
      </c>
      <c r="H41" s="80">
        <v>39</v>
      </c>
      <c r="I41" s="80">
        <v>34</v>
      </c>
      <c r="J41" s="56">
        <v>38</v>
      </c>
      <c r="K41" s="80">
        <v>32</v>
      </c>
      <c r="L41" s="79">
        <v>31</v>
      </c>
      <c r="M41" s="79">
        <f>VLOOKUP($A41,'[1]District Growth'!$A$3:$K$1530,6,FALSE)</f>
        <v>24</v>
      </c>
      <c r="N41" s="80">
        <f t="shared" si="0"/>
        <v>-7</v>
      </c>
      <c r="O41" s="168">
        <f t="shared" si="1"/>
        <v>-0.22580645161290325</v>
      </c>
    </row>
    <row r="42" spans="1:15" s="75" customFormat="1" ht="14.4" x14ac:dyDescent="0.3">
      <c r="A42" s="51"/>
      <c r="B42" s="41"/>
      <c r="C42" s="80"/>
      <c r="D42" s="80"/>
      <c r="E42" s="80"/>
      <c r="F42" s="80"/>
      <c r="G42" s="80"/>
      <c r="H42" s="80"/>
      <c r="I42" s="80"/>
      <c r="J42" s="55"/>
      <c r="K42" s="80"/>
      <c r="L42" s="79"/>
      <c r="M42" s="79"/>
      <c r="N42" s="80"/>
      <c r="O42" s="168"/>
    </row>
    <row r="43" spans="1:15" s="75" customFormat="1" ht="14.4" x14ac:dyDescent="0.3">
      <c r="A43" s="74"/>
      <c r="B43" s="191" t="s">
        <v>657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/>
      <c r="J43" s="175"/>
      <c r="K43" s="175"/>
      <c r="L43" s="79"/>
      <c r="M43" s="79"/>
      <c r="N43" s="80"/>
      <c r="O43" s="168"/>
    </row>
    <row r="44" spans="1:15" s="75" customFormat="1" ht="14.4" x14ac:dyDescent="0.3">
      <c r="A44" s="74"/>
      <c r="B44" s="191" t="s">
        <v>658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/>
      <c r="J44" s="175"/>
      <c r="K44" s="175"/>
      <c r="L44" s="79"/>
      <c r="M44" s="79"/>
      <c r="N44" s="80"/>
      <c r="O44" s="168"/>
    </row>
    <row r="45" spans="1:15" s="75" customFormat="1" ht="14.4" x14ac:dyDescent="0.3">
      <c r="A45" s="74"/>
      <c r="B45" s="191" t="s">
        <v>659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/>
      <c r="J45" s="175"/>
      <c r="K45" s="175"/>
      <c r="L45" s="79"/>
      <c r="M45" s="79"/>
      <c r="N45" s="80"/>
      <c r="O45" s="168"/>
    </row>
    <row r="46" spans="1:15" s="75" customFormat="1" ht="14.4" x14ac:dyDescent="0.3">
      <c r="A46" s="74"/>
      <c r="B46" s="191" t="s">
        <v>660</v>
      </c>
      <c r="C46" s="80">
        <v>29</v>
      </c>
      <c r="D46" s="80">
        <v>24</v>
      </c>
      <c r="E46" s="80">
        <v>31</v>
      </c>
      <c r="F46" s="80">
        <v>36</v>
      </c>
      <c r="G46" s="80">
        <v>0</v>
      </c>
      <c r="H46" s="80">
        <v>0</v>
      </c>
      <c r="I46" s="80"/>
      <c r="J46" s="175"/>
      <c r="K46" s="175"/>
      <c r="L46" s="79"/>
      <c r="M46" s="79"/>
      <c r="N46" s="80"/>
      <c r="O46" s="168"/>
    </row>
    <row r="47" spans="1:15" s="75" customFormat="1" ht="14.4" x14ac:dyDescent="0.3">
      <c r="A47" s="74"/>
      <c r="B47" s="191" t="s">
        <v>661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/>
      <c r="J47" s="175"/>
      <c r="K47" s="175"/>
      <c r="L47" s="79"/>
      <c r="M47" s="79"/>
      <c r="N47" s="80"/>
      <c r="O47" s="168"/>
    </row>
    <row r="48" spans="1:15" s="75" customFormat="1" ht="14.4" x14ac:dyDescent="0.3">
      <c r="A48" s="74"/>
      <c r="B48" s="191" t="s">
        <v>662</v>
      </c>
      <c r="C48" s="80">
        <v>16</v>
      </c>
      <c r="D48" s="80">
        <v>15</v>
      </c>
      <c r="E48" s="80">
        <v>17</v>
      </c>
      <c r="F48" s="80">
        <v>17</v>
      </c>
      <c r="G48" s="80">
        <v>0</v>
      </c>
      <c r="H48" s="80">
        <v>0</v>
      </c>
      <c r="I48" s="80"/>
      <c r="J48" s="175"/>
      <c r="K48" s="175"/>
      <c r="L48" s="79"/>
      <c r="M48" s="79"/>
      <c r="N48" s="80"/>
      <c r="O48" s="168"/>
    </row>
    <row r="49" spans="1:16" s="75" customFormat="1" ht="14.4" x14ac:dyDescent="0.3">
      <c r="A49" s="74"/>
      <c r="B49" s="191" t="s">
        <v>663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/>
      <c r="J49" s="175"/>
      <c r="K49" s="175"/>
      <c r="L49" s="79"/>
      <c r="M49" s="79"/>
      <c r="N49" s="80"/>
      <c r="O49" s="168"/>
    </row>
    <row r="50" spans="1:16" s="75" customFormat="1" ht="14.4" x14ac:dyDescent="0.3">
      <c r="A50" s="74"/>
      <c r="B50" s="191" t="s">
        <v>664</v>
      </c>
      <c r="C50" s="80">
        <v>0</v>
      </c>
      <c r="D50" s="80">
        <v>0</v>
      </c>
      <c r="E50" s="80">
        <v>0</v>
      </c>
      <c r="F50" s="79">
        <v>0</v>
      </c>
      <c r="G50" s="79">
        <v>0</v>
      </c>
      <c r="H50" s="79">
        <v>0</v>
      </c>
      <c r="I50" s="79"/>
      <c r="J50" s="110"/>
      <c r="K50" s="110"/>
      <c r="L50" s="79"/>
      <c r="M50" s="79"/>
      <c r="N50" s="80"/>
      <c r="O50" s="168"/>
    </row>
    <row r="51" spans="1:16" s="75" customFormat="1" ht="14.4" x14ac:dyDescent="0.3">
      <c r="A51" s="74"/>
      <c r="B51" s="191" t="s">
        <v>665</v>
      </c>
      <c r="C51" s="80">
        <v>0</v>
      </c>
      <c r="D51" s="80">
        <v>0</v>
      </c>
      <c r="E51" s="80">
        <v>0</v>
      </c>
      <c r="F51" s="79">
        <v>0</v>
      </c>
      <c r="G51" s="79">
        <v>0</v>
      </c>
      <c r="H51" s="79">
        <v>0</v>
      </c>
      <c r="I51" s="79"/>
      <c r="J51" s="110"/>
      <c r="K51" s="110"/>
      <c r="L51" s="79"/>
      <c r="M51" s="79"/>
      <c r="N51" s="80"/>
      <c r="O51" s="168"/>
    </row>
    <row r="52" spans="1:16" s="75" customFormat="1" ht="14.4" x14ac:dyDescent="0.3">
      <c r="A52" s="134"/>
      <c r="B52" s="192"/>
      <c r="C52" s="80"/>
      <c r="D52" s="80"/>
      <c r="E52" s="80"/>
      <c r="F52" s="79"/>
      <c r="G52" s="79"/>
      <c r="H52" s="79"/>
      <c r="I52" s="79"/>
      <c r="J52" s="110"/>
      <c r="K52" s="110"/>
      <c r="L52" s="79"/>
      <c r="M52" s="79"/>
      <c r="N52" s="80"/>
      <c r="O52" s="168"/>
    </row>
    <row r="53" spans="1:16" s="75" customFormat="1" ht="14.4" x14ac:dyDescent="0.3">
      <c r="A53" s="134"/>
      <c r="B53" s="192" t="s">
        <v>1472</v>
      </c>
      <c r="C53" s="79">
        <f t="shared" ref="C53:H53" si="2">SUM(C3:C52)</f>
        <v>2324</v>
      </c>
      <c r="D53" s="83">
        <f t="shared" si="2"/>
        <v>2323</v>
      </c>
      <c r="E53" s="83">
        <f t="shared" si="2"/>
        <v>2301</v>
      </c>
      <c r="F53" s="83">
        <f t="shared" si="2"/>
        <v>2276</v>
      </c>
      <c r="G53" s="82">
        <f t="shared" si="2"/>
        <v>2279</v>
      </c>
      <c r="H53" s="82">
        <f t="shared" si="2"/>
        <v>2287</v>
      </c>
      <c r="I53" s="83">
        <f t="shared" ref="I53:N53" si="3">SUM(I3:I52)</f>
        <v>2233</v>
      </c>
      <c r="J53" s="83">
        <f t="shared" si="3"/>
        <v>2231</v>
      </c>
      <c r="K53" s="83">
        <f t="shared" si="3"/>
        <v>2204</v>
      </c>
      <c r="L53" s="83">
        <f t="shared" si="3"/>
        <v>2137</v>
      </c>
      <c r="M53" s="83">
        <f>SUM(M$3:M52)</f>
        <v>2111</v>
      </c>
      <c r="N53" s="79">
        <f t="shared" si="3"/>
        <v>-26</v>
      </c>
      <c r="O53" s="168">
        <f>(M53/L53)-1</f>
        <v>-1.216658867571363E-2</v>
      </c>
    </row>
    <row r="54" spans="1:16" s="193" customFormat="1" ht="14.4" x14ac:dyDescent="0.3">
      <c r="A54" s="134"/>
      <c r="B54" s="114"/>
      <c r="C54" s="80"/>
      <c r="D54" s="80">
        <f t="shared" ref="D54:M54" si="4">SUM(D53-C53)</f>
        <v>-1</v>
      </c>
      <c r="E54" s="80">
        <f t="shared" si="4"/>
        <v>-22</v>
      </c>
      <c r="F54" s="80">
        <f t="shared" si="4"/>
        <v>-25</v>
      </c>
      <c r="G54" s="80">
        <f t="shared" si="4"/>
        <v>3</v>
      </c>
      <c r="H54" s="80">
        <f t="shared" si="4"/>
        <v>8</v>
      </c>
      <c r="I54" s="80">
        <f t="shared" si="4"/>
        <v>-54</v>
      </c>
      <c r="J54" s="80">
        <f t="shared" si="4"/>
        <v>-2</v>
      </c>
      <c r="K54" s="80">
        <f t="shared" si="4"/>
        <v>-27</v>
      </c>
      <c r="L54" s="80">
        <f t="shared" si="4"/>
        <v>-67</v>
      </c>
      <c r="M54" s="80">
        <f t="shared" si="4"/>
        <v>-26</v>
      </c>
      <c r="N54" s="80"/>
      <c r="O54" s="168"/>
      <c r="P54" s="75"/>
    </row>
    <row r="55" spans="1:16" s="193" customFormat="1" ht="14.4" x14ac:dyDescent="0.3">
      <c r="A55" s="134"/>
      <c r="B55" s="137"/>
      <c r="C55" s="80"/>
      <c r="D55" s="80"/>
      <c r="E55" s="80"/>
      <c r="F55" s="80"/>
      <c r="G55" s="80"/>
      <c r="H55" s="80"/>
      <c r="I55" s="80"/>
      <c r="J55" s="175"/>
      <c r="K55" s="175"/>
      <c r="L55" s="79"/>
      <c r="M55" s="79"/>
      <c r="N55" s="80"/>
      <c r="O55" s="168"/>
      <c r="P55" s="75"/>
    </row>
    <row r="56" spans="1:16" s="75" customFormat="1" ht="14.4" x14ac:dyDescent="0.3">
      <c r="A56" s="134"/>
      <c r="B56" s="114" t="s">
        <v>1473</v>
      </c>
      <c r="C56" s="80"/>
      <c r="D56" s="80"/>
      <c r="E56" s="80"/>
      <c r="F56" s="175"/>
      <c r="G56" s="175"/>
      <c r="H56" s="194"/>
      <c r="I56" s="80"/>
      <c r="J56" s="80"/>
      <c r="K56" s="80"/>
      <c r="L56" s="79"/>
      <c r="M56" s="79"/>
      <c r="N56" s="80"/>
      <c r="O56" s="168"/>
    </row>
    <row r="57" spans="1:16" s="75" customFormat="1" ht="14.4" x14ac:dyDescent="0.3">
      <c r="A57" s="74"/>
      <c r="B57" s="195" t="s">
        <v>1474</v>
      </c>
      <c r="C57" s="80"/>
      <c r="D57" s="80"/>
      <c r="E57" s="80"/>
      <c r="F57" s="175"/>
      <c r="G57" s="175"/>
      <c r="H57" s="194"/>
      <c r="I57" s="80"/>
      <c r="J57" s="80"/>
      <c r="K57" s="80"/>
      <c r="L57" s="79"/>
      <c r="M57" s="79"/>
      <c r="N57" s="80"/>
      <c r="O57" s="168"/>
    </row>
    <row r="58" spans="1:16" s="75" customFormat="1" ht="14.4" x14ac:dyDescent="0.3">
      <c r="A58" s="74"/>
      <c r="B58" s="196" t="s">
        <v>1475</v>
      </c>
      <c r="C58" s="80"/>
      <c r="D58" s="80"/>
      <c r="E58" s="80"/>
      <c r="F58" s="175"/>
      <c r="G58" s="175"/>
      <c r="H58" s="194"/>
      <c r="I58" s="80"/>
      <c r="J58" s="80"/>
      <c r="K58" s="80"/>
      <c r="L58" s="79"/>
      <c r="M58" s="79"/>
      <c r="N58" s="80"/>
      <c r="O58" s="168"/>
    </row>
    <row r="59" spans="1:16" s="75" customFormat="1" ht="14.4" x14ac:dyDescent="0.3">
      <c r="A59" s="74"/>
      <c r="B59" s="197" t="s">
        <v>1476</v>
      </c>
      <c r="C59" s="80"/>
      <c r="D59" s="80"/>
      <c r="E59" s="80"/>
      <c r="F59" s="175"/>
      <c r="G59" s="175"/>
      <c r="H59" s="194"/>
      <c r="I59" s="80"/>
      <c r="J59" s="80"/>
      <c r="K59" s="80"/>
      <c r="L59" s="79"/>
      <c r="M59" s="79"/>
      <c r="N59" s="80"/>
      <c r="O59" s="168"/>
    </row>
    <row r="60" spans="1:16" s="75" customFormat="1" ht="14.4" x14ac:dyDescent="0.3">
      <c r="A60" s="74"/>
      <c r="B60" s="198" t="s">
        <v>1477</v>
      </c>
      <c r="C60" s="80"/>
      <c r="D60" s="80"/>
      <c r="E60" s="80"/>
      <c r="F60" s="175"/>
      <c r="G60" s="175"/>
      <c r="H60" s="194"/>
      <c r="I60" s="80"/>
      <c r="J60" s="80"/>
      <c r="K60" s="80"/>
      <c r="L60" s="79"/>
      <c r="M60" s="79"/>
      <c r="N60" s="80"/>
      <c r="O60" s="168"/>
    </row>
    <row r="61" spans="1:16" s="75" customFormat="1" ht="14.4" x14ac:dyDescent="0.3">
      <c r="A61" s="74"/>
      <c r="B61" s="199" t="s">
        <v>1478</v>
      </c>
      <c r="C61" s="80"/>
      <c r="D61" s="80"/>
      <c r="E61" s="80"/>
      <c r="F61" s="175"/>
      <c r="G61" s="175"/>
      <c r="H61" s="194"/>
      <c r="I61" s="80"/>
      <c r="J61" s="80"/>
      <c r="K61" s="80"/>
      <c r="L61" s="79"/>
      <c r="M61" s="79"/>
      <c r="N61" s="80"/>
      <c r="O61" s="168"/>
    </row>
    <row r="62" spans="1:16" s="75" customFormat="1" ht="14.4" x14ac:dyDescent="0.3">
      <c r="A62" s="74"/>
      <c r="B62" s="84"/>
      <c r="C62" s="80"/>
      <c r="D62" s="80"/>
      <c r="E62" s="80"/>
      <c r="F62" s="80"/>
      <c r="G62" s="80"/>
      <c r="H62" s="80"/>
      <c r="I62" s="80"/>
      <c r="J62" s="175"/>
      <c r="K62" s="175"/>
      <c r="L62" s="79"/>
      <c r="M62" s="79"/>
      <c r="N62" s="80"/>
      <c r="O62" s="168"/>
    </row>
    <row r="63" spans="1:16" ht="14.4" x14ac:dyDescent="0.3">
      <c r="C63" s="68"/>
      <c r="D63" s="68"/>
      <c r="E63" s="68"/>
      <c r="F63" s="68"/>
      <c r="G63" s="68"/>
      <c r="H63" s="68"/>
      <c r="I63" s="68"/>
      <c r="J63" s="68"/>
      <c r="K63" s="68"/>
      <c r="L63" s="79"/>
      <c r="M63" s="79"/>
      <c r="N63" s="80"/>
      <c r="O63" s="168"/>
      <c r="P63" s="2"/>
    </row>
    <row r="64" spans="1:16" x14ac:dyDescent="0.3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P64" s="2"/>
    </row>
    <row r="65" spans="1:19" x14ac:dyDescent="0.3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P65" s="2"/>
    </row>
    <row r="66" spans="1:19" x14ac:dyDescent="0.3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P66" s="2"/>
    </row>
    <row r="67" spans="1:19" x14ac:dyDescent="0.3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P67" s="2"/>
    </row>
    <row r="68" spans="1:19" s="75" customFormat="1" ht="14.4" x14ac:dyDescent="0.3">
      <c r="A68" s="74"/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4"/>
      <c r="P68" s="164"/>
    </row>
    <row r="69" spans="1:19" s="75" customFormat="1" ht="14.4" x14ac:dyDescent="0.3">
      <c r="A69" s="74"/>
      <c r="B69" s="20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201"/>
      <c r="P69" s="164"/>
      <c r="Q69" s="202"/>
      <c r="R69" s="202"/>
      <c r="S69" s="203"/>
    </row>
    <row r="70" spans="1:19" s="75" customFormat="1" ht="14.4" x14ac:dyDescent="0.3">
      <c r="A70" s="74"/>
      <c r="B70" s="20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201"/>
      <c r="P70" s="164"/>
      <c r="Q70" s="202"/>
      <c r="R70" s="202"/>
      <c r="S70" s="203"/>
    </row>
    <row r="71" spans="1:19" s="75" customFormat="1" ht="14.4" x14ac:dyDescent="0.3">
      <c r="A71" s="74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4"/>
      <c r="P71" s="69"/>
    </row>
    <row r="72" spans="1:19" x14ac:dyDescent="0.3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9" x14ac:dyDescent="0.3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9" x14ac:dyDescent="0.3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9" x14ac:dyDescent="0.3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9" x14ac:dyDescent="0.3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9" x14ac:dyDescent="0.3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9" x14ac:dyDescent="0.3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9" x14ac:dyDescent="0.3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9" x14ac:dyDescent="0.3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3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3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3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41">
    <sortCondition descending="1" ref="O4:O41"/>
    <sortCondition descending="1" ref="M4:M41"/>
  </sortState>
  <mergeCells count="1">
    <mergeCell ref="N1:O1"/>
  </mergeCells>
  <phoneticPr fontId="30" type="noConversion"/>
  <conditionalFormatting sqref="M53">
    <cfRule type="expression" dxfId="74" priority="4">
      <formula>N53&lt;0</formula>
    </cfRule>
    <cfRule type="expression" dxfId="73" priority="5">
      <formula>N53=0</formula>
    </cfRule>
    <cfRule type="expression" dxfId="72" priority="6">
      <formula>N53&gt;0</formula>
    </cfRule>
  </conditionalFormatting>
  <conditionalFormatting sqref="B3:B41">
    <cfRule type="expression" dxfId="71" priority="1">
      <formula>O3&lt;0</formula>
    </cfRule>
    <cfRule type="expression" dxfId="70" priority="2">
      <formula>O3=0</formula>
    </cfRule>
    <cfRule type="expression" dxfId="69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P292"/>
  <sheetViews>
    <sheetView zoomScaleNormal="80" zoomScalePageLayoutView="80" workbookViewId="0">
      <pane xSplit="2" ySplit="2" topLeftCell="C24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52" sqref="N52"/>
    </sheetView>
  </sheetViews>
  <sheetFormatPr defaultColWidth="9" defaultRowHeight="13.8" x14ac:dyDescent="0.3"/>
  <cols>
    <col min="1" max="1" width="9" style="67"/>
    <col min="2" max="2" width="31.453125" style="186" customWidth="1"/>
    <col min="3" max="6" width="10" style="2" customWidth="1"/>
    <col min="7" max="7" width="9.453125" style="2" customWidth="1"/>
    <col min="8" max="8" width="10" style="2" customWidth="1"/>
    <col min="9" max="9" width="9.453125" style="2" customWidth="1"/>
    <col min="10" max="10" width="10" style="2" customWidth="1"/>
    <col min="11" max="11" width="9" style="2" customWidth="1"/>
    <col min="12" max="12" width="11.453125" style="2" customWidth="1"/>
    <col min="13" max="13" width="12" style="2" customWidth="1"/>
    <col min="14" max="14" width="8.453125" style="2" customWidth="1"/>
    <col min="15" max="15" width="8.453125" style="41" customWidth="1"/>
    <col min="16" max="16" width="20.1796875" style="69" customWidth="1"/>
    <col min="17" max="17" width="10.453125" style="2" customWidth="1"/>
    <col min="18" max="16384" width="9" style="2"/>
  </cols>
  <sheetData>
    <row r="1" spans="1:16" s="75" customFormat="1" ht="15.6" x14ac:dyDescent="0.3">
      <c r="A1" s="74"/>
      <c r="B1" s="161" t="s">
        <v>666</v>
      </c>
      <c r="C1" s="162"/>
      <c r="D1" s="162"/>
      <c r="E1" s="162"/>
      <c r="F1" s="162"/>
      <c r="G1" s="162"/>
      <c r="H1" s="163"/>
      <c r="I1" s="163"/>
      <c r="J1" s="164"/>
      <c r="K1" s="164"/>
      <c r="L1" s="165"/>
      <c r="M1" s="333" t="str">
        <f>+'Comparison by District'!$M$2</f>
        <v>YTD</v>
      </c>
      <c r="N1" s="406" t="s">
        <v>53</v>
      </c>
      <c r="O1" s="406"/>
    </row>
    <row r="2" spans="1:16" s="77" customFormat="1" ht="39" customHeight="1" x14ac:dyDescent="0.25">
      <c r="A2" s="48" t="s">
        <v>1495</v>
      </c>
      <c r="B2" s="166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6" s="75" customFormat="1" ht="15" customHeight="1" x14ac:dyDescent="0.3">
      <c r="A3" s="51">
        <v>221937</v>
      </c>
      <c r="B3" s="336" t="s">
        <v>59</v>
      </c>
      <c r="C3" s="80"/>
      <c r="D3" s="80"/>
      <c r="E3" s="80"/>
      <c r="F3" s="80"/>
      <c r="G3" s="80"/>
      <c r="H3" s="80"/>
      <c r="I3" s="80"/>
      <c r="J3" s="56"/>
      <c r="K3" s="80"/>
      <c r="L3" s="79"/>
      <c r="M3" s="79">
        <f>VLOOKUP($A3,'[1]District Growth'!$A$3:$K$1530,6,FALSE)</f>
        <v>14</v>
      </c>
      <c r="N3" s="80">
        <f t="shared" ref="N3:N34" si="0">M3-L3</f>
        <v>14</v>
      </c>
      <c r="O3" s="352">
        <v>1</v>
      </c>
      <c r="P3" s="66" t="s">
        <v>65</v>
      </c>
    </row>
    <row r="4" spans="1:16" s="75" customFormat="1" ht="15" customHeight="1" x14ac:dyDescent="0.3">
      <c r="A4" s="51">
        <v>2079</v>
      </c>
      <c r="B4" s="169" t="s">
        <v>709</v>
      </c>
      <c r="C4" s="80">
        <v>42</v>
      </c>
      <c r="D4" s="80">
        <v>42</v>
      </c>
      <c r="E4" s="80">
        <v>25</v>
      </c>
      <c r="F4" s="80">
        <v>34</v>
      </c>
      <c r="G4" s="80">
        <v>16</v>
      </c>
      <c r="H4" s="80">
        <v>16</v>
      </c>
      <c r="I4" s="80">
        <v>24</v>
      </c>
      <c r="J4" s="56">
        <v>19</v>
      </c>
      <c r="K4" s="80">
        <v>14</v>
      </c>
      <c r="L4" s="79">
        <v>16</v>
      </c>
      <c r="M4" s="79">
        <f>VLOOKUP($A4,'[1]District Growth'!$A$3:$K$1530,6,FALSE)</f>
        <v>25</v>
      </c>
      <c r="N4" s="80">
        <f t="shared" si="0"/>
        <v>9</v>
      </c>
      <c r="O4" s="168">
        <f t="shared" ref="O4:O35" si="1">(M4/L4)-1</f>
        <v>0.5625</v>
      </c>
    </row>
    <row r="5" spans="1:16" s="75" customFormat="1" ht="15" customHeight="1" x14ac:dyDescent="0.3">
      <c r="A5" s="51">
        <v>87271</v>
      </c>
      <c r="B5" s="170" t="s">
        <v>698</v>
      </c>
      <c r="C5" s="80"/>
      <c r="D5" s="80"/>
      <c r="E5" s="80"/>
      <c r="F5" s="80"/>
      <c r="G5" s="80">
        <v>0</v>
      </c>
      <c r="H5" s="80">
        <v>24</v>
      </c>
      <c r="I5" s="79">
        <v>8</v>
      </c>
      <c r="J5" s="56">
        <v>15</v>
      </c>
      <c r="K5" s="79">
        <v>16</v>
      </c>
      <c r="L5" s="79">
        <v>8</v>
      </c>
      <c r="M5" s="79">
        <f>VLOOKUP($A5,'[1]District Growth'!$A$3:$K$1530,6,FALSE)</f>
        <v>12</v>
      </c>
      <c r="N5" s="80">
        <f t="shared" si="0"/>
        <v>4</v>
      </c>
      <c r="O5" s="168">
        <f t="shared" si="1"/>
        <v>0.5</v>
      </c>
    </row>
    <row r="6" spans="1:16" s="75" customFormat="1" ht="14.4" x14ac:dyDescent="0.3">
      <c r="A6" s="51">
        <v>28832</v>
      </c>
      <c r="B6" s="170" t="s">
        <v>669</v>
      </c>
      <c r="C6" s="80">
        <v>6</v>
      </c>
      <c r="D6" s="80">
        <v>4</v>
      </c>
      <c r="E6" s="80">
        <v>7</v>
      </c>
      <c r="F6" s="80">
        <v>6</v>
      </c>
      <c r="G6" s="80">
        <v>11</v>
      </c>
      <c r="H6" s="80">
        <v>10</v>
      </c>
      <c r="I6" s="80">
        <v>7</v>
      </c>
      <c r="J6" s="56">
        <v>5</v>
      </c>
      <c r="K6" s="80">
        <v>8</v>
      </c>
      <c r="L6" s="79">
        <v>10</v>
      </c>
      <c r="M6" s="79">
        <f>VLOOKUP($A6,'[1]District Growth'!$A$3:$K$1530,6,FALSE)</f>
        <v>13</v>
      </c>
      <c r="N6" s="80">
        <f t="shared" si="0"/>
        <v>3</v>
      </c>
      <c r="O6" s="168">
        <f t="shared" si="1"/>
        <v>0.30000000000000004</v>
      </c>
    </row>
    <row r="7" spans="1:16" s="75" customFormat="1" ht="14.4" x14ac:dyDescent="0.3">
      <c r="A7" s="51">
        <v>2092</v>
      </c>
      <c r="B7" s="170" t="s">
        <v>693</v>
      </c>
      <c r="C7" s="80">
        <v>22</v>
      </c>
      <c r="D7" s="80">
        <v>19</v>
      </c>
      <c r="E7" s="80">
        <v>17</v>
      </c>
      <c r="F7" s="80">
        <v>16</v>
      </c>
      <c r="G7" s="80">
        <v>12</v>
      </c>
      <c r="H7" s="80">
        <v>10</v>
      </c>
      <c r="I7" s="80">
        <v>11</v>
      </c>
      <c r="J7" s="56">
        <v>5</v>
      </c>
      <c r="K7" s="80">
        <v>8</v>
      </c>
      <c r="L7" s="79">
        <v>10</v>
      </c>
      <c r="M7" s="79">
        <f>VLOOKUP($A7,'[1]District Growth'!$A$3:$K$1530,6,FALSE)</f>
        <v>13</v>
      </c>
      <c r="N7" s="80">
        <f t="shared" si="0"/>
        <v>3</v>
      </c>
      <c r="O7" s="168">
        <f t="shared" si="1"/>
        <v>0.30000000000000004</v>
      </c>
    </row>
    <row r="8" spans="1:16" s="75" customFormat="1" ht="14.4" x14ac:dyDescent="0.3">
      <c r="A8" s="51">
        <v>2058</v>
      </c>
      <c r="B8" s="169" t="s">
        <v>705</v>
      </c>
      <c r="C8" s="80">
        <v>23</v>
      </c>
      <c r="D8" s="80">
        <v>25</v>
      </c>
      <c r="E8" s="80">
        <v>25</v>
      </c>
      <c r="F8" s="80">
        <v>26</v>
      </c>
      <c r="G8" s="80">
        <v>38</v>
      </c>
      <c r="H8" s="80">
        <v>27</v>
      </c>
      <c r="I8" s="80">
        <v>22</v>
      </c>
      <c r="J8" s="56">
        <v>23</v>
      </c>
      <c r="K8" s="80">
        <v>23</v>
      </c>
      <c r="L8" s="79">
        <v>22</v>
      </c>
      <c r="M8" s="79">
        <f>VLOOKUP($A8,'[1]District Growth'!$A$3:$K$1530,6,FALSE)</f>
        <v>26</v>
      </c>
      <c r="N8" s="80">
        <f t="shared" si="0"/>
        <v>4</v>
      </c>
      <c r="O8" s="168">
        <f t="shared" si="1"/>
        <v>0.18181818181818188</v>
      </c>
    </row>
    <row r="9" spans="1:16" s="75" customFormat="1" ht="14.4" x14ac:dyDescent="0.3">
      <c r="A9" s="51">
        <v>2064</v>
      </c>
      <c r="B9" s="171" t="s">
        <v>714</v>
      </c>
      <c r="C9" s="80">
        <v>8</v>
      </c>
      <c r="D9" s="80">
        <v>8</v>
      </c>
      <c r="E9" s="80">
        <v>11</v>
      </c>
      <c r="F9" s="80">
        <v>8</v>
      </c>
      <c r="G9" s="80">
        <v>12</v>
      </c>
      <c r="H9" s="80">
        <v>20</v>
      </c>
      <c r="I9" s="79">
        <v>25</v>
      </c>
      <c r="J9" s="56">
        <v>24</v>
      </c>
      <c r="K9" s="79">
        <v>17</v>
      </c>
      <c r="L9" s="79">
        <v>13</v>
      </c>
      <c r="M9" s="79">
        <f>VLOOKUP($A9,'[1]District Growth'!$A$3:$K$1530,6,FALSE)</f>
        <v>15</v>
      </c>
      <c r="N9" s="80">
        <f t="shared" si="0"/>
        <v>2</v>
      </c>
      <c r="O9" s="168">
        <f t="shared" si="1"/>
        <v>0.15384615384615374</v>
      </c>
    </row>
    <row r="10" spans="1:16" s="75" customFormat="1" ht="14.4" x14ac:dyDescent="0.3">
      <c r="A10" s="51">
        <v>2071</v>
      </c>
      <c r="B10" s="169" t="s">
        <v>708</v>
      </c>
      <c r="C10" s="80">
        <v>100</v>
      </c>
      <c r="D10" s="80">
        <v>105</v>
      </c>
      <c r="E10" s="80">
        <v>106</v>
      </c>
      <c r="F10" s="80">
        <v>108</v>
      </c>
      <c r="G10" s="80">
        <v>100</v>
      </c>
      <c r="H10" s="80">
        <v>100</v>
      </c>
      <c r="I10" s="80">
        <v>102</v>
      </c>
      <c r="J10" s="56">
        <v>90</v>
      </c>
      <c r="K10" s="80">
        <v>94</v>
      </c>
      <c r="L10" s="79">
        <v>82</v>
      </c>
      <c r="M10" s="79">
        <f>VLOOKUP($A10,'[1]District Growth'!$A$3:$K$1530,6,FALSE)</f>
        <v>90</v>
      </c>
      <c r="N10" s="80">
        <f t="shared" si="0"/>
        <v>8</v>
      </c>
      <c r="O10" s="168">
        <f t="shared" si="1"/>
        <v>9.7560975609756184E-2</v>
      </c>
    </row>
    <row r="11" spans="1:16" s="75" customFormat="1" ht="14.4" x14ac:dyDescent="0.3">
      <c r="A11" s="51">
        <v>2099</v>
      </c>
      <c r="B11" s="169" t="s">
        <v>683</v>
      </c>
      <c r="C11" s="80">
        <v>47</v>
      </c>
      <c r="D11" s="80">
        <v>41</v>
      </c>
      <c r="E11" s="80">
        <v>37</v>
      </c>
      <c r="F11" s="80">
        <v>32</v>
      </c>
      <c r="G11" s="80">
        <v>33</v>
      </c>
      <c r="H11" s="80">
        <v>42</v>
      </c>
      <c r="I11" s="80">
        <v>46</v>
      </c>
      <c r="J11" s="56">
        <v>49</v>
      </c>
      <c r="K11" s="80">
        <v>49</v>
      </c>
      <c r="L11" s="79">
        <v>49</v>
      </c>
      <c r="M11" s="79">
        <f>VLOOKUP($A11,'[1]District Growth'!$A$3:$K$1530,6,FALSE)</f>
        <v>53</v>
      </c>
      <c r="N11" s="80">
        <f t="shared" si="0"/>
        <v>4</v>
      </c>
      <c r="O11" s="168">
        <f t="shared" si="1"/>
        <v>8.163265306122458E-2</v>
      </c>
    </row>
    <row r="12" spans="1:16" s="75" customFormat="1" ht="14.4" x14ac:dyDescent="0.3">
      <c r="A12" s="51">
        <v>2075</v>
      </c>
      <c r="B12" s="169" t="s">
        <v>680</v>
      </c>
      <c r="C12" s="80">
        <v>61</v>
      </c>
      <c r="D12" s="80">
        <v>60</v>
      </c>
      <c r="E12" s="80">
        <v>60</v>
      </c>
      <c r="F12" s="80">
        <v>60</v>
      </c>
      <c r="G12" s="80">
        <v>69</v>
      </c>
      <c r="H12" s="80">
        <v>76</v>
      </c>
      <c r="I12" s="80">
        <v>90</v>
      </c>
      <c r="J12" s="56">
        <v>109</v>
      </c>
      <c r="K12" s="80">
        <v>109</v>
      </c>
      <c r="L12" s="79">
        <v>98</v>
      </c>
      <c r="M12" s="79">
        <f>VLOOKUP($A12,'[1]District Growth'!$A$3:$K$1530,6,FALSE)</f>
        <v>103</v>
      </c>
      <c r="N12" s="80">
        <f t="shared" si="0"/>
        <v>5</v>
      </c>
      <c r="O12" s="168">
        <f t="shared" si="1"/>
        <v>5.1020408163265252E-2</v>
      </c>
    </row>
    <row r="13" spans="1:16" s="75" customFormat="1" ht="14.4" x14ac:dyDescent="0.3">
      <c r="A13" s="51">
        <v>2098</v>
      </c>
      <c r="B13" s="373" t="s">
        <v>1517</v>
      </c>
      <c r="C13" s="80">
        <v>80</v>
      </c>
      <c r="D13" s="80">
        <v>79</v>
      </c>
      <c r="E13" s="80">
        <v>69</v>
      </c>
      <c r="F13" s="80">
        <v>72</v>
      </c>
      <c r="G13" s="80">
        <v>73</v>
      </c>
      <c r="H13" s="80">
        <v>77</v>
      </c>
      <c r="I13" s="80">
        <v>74</v>
      </c>
      <c r="J13" s="56">
        <v>74</v>
      </c>
      <c r="K13" s="80">
        <v>75</v>
      </c>
      <c r="L13" s="79">
        <v>65</v>
      </c>
      <c r="M13" s="79">
        <f>VLOOKUP($A13,'[1]District Growth'!$A$3:$K$1530,6,FALSE)</f>
        <v>68</v>
      </c>
      <c r="N13" s="80">
        <f t="shared" si="0"/>
        <v>3</v>
      </c>
      <c r="O13" s="168">
        <f t="shared" si="1"/>
        <v>4.6153846153846212E-2</v>
      </c>
    </row>
    <row r="14" spans="1:16" s="75" customFormat="1" ht="14.4" x14ac:dyDescent="0.3">
      <c r="A14" s="51">
        <v>22339</v>
      </c>
      <c r="B14" s="171" t="s">
        <v>674</v>
      </c>
      <c r="C14" s="80">
        <v>43</v>
      </c>
      <c r="D14" s="80">
        <v>41</v>
      </c>
      <c r="E14" s="80">
        <v>30</v>
      </c>
      <c r="F14" s="80">
        <v>28</v>
      </c>
      <c r="G14" s="80">
        <v>28</v>
      </c>
      <c r="H14" s="80">
        <v>27</v>
      </c>
      <c r="I14" s="80">
        <v>29</v>
      </c>
      <c r="J14" s="56">
        <v>26</v>
      </c>
      <c r="K14" s="80">
        <v>19</v>
      </c>
      <c r="L14" s="79">
        <v>22</v>
      </c>
      <c r="M14" s="79">
        <f>VLOOKUP($A14,'[1]District Growth'!$A$3:$K$1530,6,FALSE)</f>
        <v>23</v>
      </c>
      <c r="N14" s="80">
        <f t="shared" si="0"/>
        <v>1</v>
      </c>
      <c r="O14" s="168">
        <f t="shared" si="1"/>
        <v>4.5454545454545414E-2</v>
      </c>
    </row>
    <row r="15" spans="1:16" s="75" customFormat="1" ht="14.4" x14ac:dyDescent="0.3">
      <c r="A15" s="51">
        <v>2065</v>
      </c>
      <c r="B15" s="169" t="s">
        <v>675</v>
      </c>
      <c r="C15" s="80">
        <v>34</v>
      </c>
      <c r="D15" s="80">
        <v>32</v>
      </c>
      <c r="E15" s="80">
        <v>43</v>
      </c>
      <c r="F15" s="80">
        <v>57</v>
      </c>
      <c r="G15" s="80">
        <v>53</v>
      </c>
      <c r="H15" s="80">
        <v>54</v>
      </c>
      <c r="I15" s="80">
        <v>56</v>
      </c>
      <c r="J15" s="56">
        <v>52</v>
      </c>
      <c r="K15" s="80">
        <v>49</v>
      </c>
      <c r="L15" s="79">
        <v>49</v>
      </c>
      <c r="M15" s="79">
        <f>VLOOKUP($A15,'[1]District Growth'!$A$3:$K$1530,6,FALSE)</f>
        <v>51</v>
      </c>
      <c r="N15" s="80">
        <f t="shared" si="0"/>
        <v>2</v>
      </c>
      <c r="O15" s="168">
        <f t="shared" si="1"/>
        <v>4.081632653061229E-2</v>
      </c>
    </row>
    <row r="16" spans="1:16" s="75" customFormat="1" ht="14.4" x14ac:dyDescent="0.3">
      <c r="A16" s="51">
        <v>2061</v>
      </c>
      <c r="B16" s="171" t="s">
        <v>668</v>
      </c>
      <c r="C16" s="80">
        <v>56</v>
      </c>
      <c r="D16" s="80">
        <v>55</v>
      </c>
      <c r="E16" s="80">
        <v>48</v>
      </c>
      <c r="F16" s="80">
        <v>49</v>
      </c>
      <c r="G16" s="80">
        <v>58</v>
      </c>
      <c r="H16" s="80">
        <v>66</v>
      </c>
      <c r="I16" s="80">
        <v>60</v>
      </c>
      <c r="J16" s="56">
        <v>57</v>
      </c>
      <c r="K16" s="80">
        <v>47</v>
      </c>
      <c r="L16" s="79">
        <v>65</v>
      </c>
      <c r="M16" s="79">
        <f>VLOOKUP($A16,'[1]District Growth'!$A$3:$K$1530,6,FALSE)</f>
        <v>67</v>
      </c>
      <c r="N16" s="80">
        <f t="shared" si="0"/>
        <v>2</v>
      </c>
      <c r="O16" s="168">
        <f t="shared" si="1"/>
        <v>3.076923076923066E-2</v>
      </c>
    </row>
    <row r="17" spans="1:15" s="75" customFormat="1" ht="14.4" x14ac:dyDescent="0.3">
      <c r="A17" s="51">
        <v>2073</v>
      </c>
      <c r="B17" s="171" t="s">
        <v>679</v>
      </c>
      <c r="C17" s="80">
        <v>49</v>
      </c>
      <c r="D17" s="80">
        <v>44</v>
      </c>
      <c r="E17" s="80">
        <v>58</v>
      </c>
      <c r="F17" s="80">
        <v>57</v>
      </c>
      <c r="G17" s="80">
        <v>54</v>
      </c>
      <c r="H17" s="80">
        <v>49</v>
      </c>
      <c r="I17" s="80">
        <v>52</v>
      </c>
      <c r="J17" s="56">
        <v>49</v>
      </c>
      <c r="K17" s="80">
        <v>47</v>
      </c>
      <c r="L17" s="79">
        <v>49</v>
      </c>
      <c r="M17" s="79">
        <f>VLOOKUP($A17,'[1]District Growth'!$A$3:$K$1530,6,FALSE)</f>
        <v>50</v>
      </c>
      <c r="N17" s="80">
        <f t="shared" si="0"/>
        <v>1</v>
      </c>
      <c r="O17" s="168">
        <f t="shared" si="1"/>
        <v>2.0408163265306145E-2</v>
      </c>
    </row>
    <row r="18" spans="1:15" s="75" customFormat="1" ht="14.4" x14ac:dyDescent="0.3">
      <c r="A18" s="51">
        <v>2062</v>
      </c>
      <c r="B18" s="373" t="s">
        <v>685</v>
      </c>
      <c r="C18" s="80">
        <v>248</v>
      </c>
      <c r="D18" s="80">
        <v>233</v>
      </c>
      <c r="E18" s="80">
        <v>228</v>
      </c>
      <c r="F18" s="80">
        <v>252</v>
      </c>
      <c r="G18" s="80">
        <v>253</v>
      </c>
      <c r="H18" s="80">
        <v>251</v>
      </c>
      <c r="I18" s="80">
        <v>251</v>
      </c>
      <c r="J18" s="56">
        <v>244</v>
      </c>
      <c r="K18" s="80">
        <v>247</v>
      </c>
      <c r="L18" s="79">
        <v>237</v>
      </c>
      <c r="M18" s="79">
        <f>VLOOKUP($A18,'[1]District Growth'!$A$3:$K$1530,6,FALSE)</f>
        <v>237</v>
      </c>
      <c r="N18" s="80">
        <f t="shared" si="0"/>
        <v>0</v>
      </c>
      <c r="O18" s="168">
        <f t="shared" si="1"/>
        <v>0</v>
      </c>
    </row>
    <row r="19" spans="1:15" s="75" customFormat="1" ht="14.4" x14ac:dyDescent="0.3">
      <c r="A19" s="51">
        <v>25042</v>
      </c>
      <c r="B19" s="170" t="s">
        <v>677</v>
      </c>
      <c r="C19" s="80">
        <v>45</v>
      </c>
      <c r="D19" s="80">
        <v>38</v>
      </c>
      <c r="E19" s="80">
        <v>42</v>
      </c>
      <c r="F19" s="80">
        <v>34</v>
      </c>
      <c r="G19" s="80">
        <v>41</v>
      </c>
      <c r="H19" s="80">
        <v>39</v>
      </c>
      <c r="I19" s="80">
        <v>41</v>
      </c>
      <c r="J19" s="367">
        <v>42</v>
      </c>
      <c r="K19" s="80">
        <v>42</v>
      </c>
      <c r="L19" s="79">
        <v>46</v>
      </c>
      <c r="M19" s="79">
        <f>VLOOKUP($A19,'[1]District Growth'!$A$3:$K$1530,6,FALSE)</f>
        <v>46</v>
      </c>
      <c r="N19" s="80">
        <f t="shared" si="0"/>
        <v>0</v>
      </c>
      <c r="O19" s="168">
        <f t="shared" si="1"/>
        <v>0</v>
      </c>
    </row>
    <row r="20" spans="1:15" s="75" customFormat="1" ht="14.4" x14ac:dyDescent="0.3">
      <c r="A20" s="51">
        <v>2086</v>
      </c>
      <c r="B20" s="171" t="s">
        <v>711</v>
      </c>
      <c r="C20" s="80">
        <v>49</v>
      </c>
      <c r="D20" s="80">
        <v>49</v>
      </c>
      <c r="E20" s="80">
        <v>55</v>
      </c>
      <c r="F20" s="80">
        <v>50</v>
      </c>
      <c r="G20" s="80">
        <v>49</v>
      </c>
      <c r="H20" s="80">
        <v>49</v>
      </c>
      <c r="I20" s="80">
        <v>49</v>
      </c>
      <c r="J20" s="367">
        <v>51</v>
      </c>
      <c r="K20" s="80">
        <v>48</v>
      </c>
      <c r="L20" s="79">
        <v>40</v>
      </c>
      <c r="M20" s="79">
        <f>VLOOKUP($A20,'[1]District Growth'!$A$3:$K$1530,6,FALSE)</f>
        <v>40</v>
      </c>
      <c r="N20" s="80">
        <f t="shared" si="0"/>
        <v>0</v>
      </c>
      <c r="O20" s="168">
        <f t="shared" si="1"/>
        <v>0</v>
      </c>
    </row>
    <row r="21" spans="1:15" s="75" customFormat="1" ht="14.4" x14ac:dyDescent="0.3">
      <c r="A21" s="51">
        <v>90048</v>
      </c>
      <c r="B21" s="171" t="s">
        <v>670</v>
      </c>
      <c r="C21" s="80"/>
      <c r="D21" s="80"/>
      <c r="E21" s="80"/>
      <c r="F21" s="80"/>
      <c r="G21" s="80"/>
      <c r="H21" s="80"/>
      <c r="I21" s="80"/>
      <c r="J21" s="172">
        <v>0</v>
      </c>
      <c r="K21" s="80">
        <v>23</v>
      </c>
      <c r="L21" s="79">
        <v>30</v>
      </c>
      <c r="M21" s="79">
        <f>VLOOKUP($A21,'[1]District Growth'!$A$3:$K$1530,6,FALSE)</f>
        <v>30</v>
      </c>
      <c r="N21" s="80">
        <f t="shared" si="0"/>
        <v>0</v>
      </c>
      <c r="O21" s="168">
        <f t="shared" si="1"/>
        <v>0</v>
      </c>
    </row>
    <row r="22" spans="1:15" s="75" customFormat="1" ht="14.4" x14ac:dyDescent="0.3">
      <c r="A22" s="363">
        <v>2085</v>
      </c>
      <c r="B22" s="170" t="s">
        <v>1526</v>
      </c>
      <c r="C22" s="80">
        <v>21</v>
      </c>
      <c r="D22" s="80">
        <v>31</v>
      </c>
      <c r="E22" s="80">
        <v>35</v>
      </c>
      <c r="F22" s="80">
        <v>35</v>
      </c>
      <c r="G22" s="80">
        <v>35</v>
      </c>
      <c r="H22" s="80">
        <v>36</v>
      </c>
      <c r="I22" s="80">
        <v>33</v>
      </c>
      <c r="J22" s="56">
        <v>33</v>
      </c>
      <c r="K22" s="80">
        <v>28</v>
      </c>
      <c r="L22" s="79">
        <v>26</v>
      </c>
      <c r="M22" s="79">
        <f>VLOOKUP($A22,'[1]District Growth'!$A$3:$K$1530,6,FALSE)</f>
        <v>26</v>
      </c>
      <c r="N22" s="80">
        <f t="shared" si="0"/>
        <v>0</v>
      </c>
      <c r="O22" s="168">
        <f t="shared" si="1"/>
        <v>0</v>
      </c>
    </row>
    <row r="23" spans="1:15" s="75" customFormat="1" ht="14.4" x14ac:dyDescent="0.3">
      <c r="A23" s="363">
        <v>29110</v>
      </c>
      <c r="B23" s="170" t="s">
        <v>687</v>
      </c>
      <c r="C23" s="80">
        <v>14</v>
      </c>
      <c r="D23" s="80">
        <v>19</v>
      </c>
      <c r="E23" s="80">
        <v>23</v>
      </c>
      <c r="F23" s="80">
        <v>26</v>
      </c>
      <c r="G23" s="80">
        <v>31</v>
      </c>
      <c r="H23" s="80">
        <v>35</v>
      </c>
      <c r="I23" s="80">
        <v>36</v>
      </c>
      <c r="J23" s="56">
        <v>22</v>
      </c>
      <c r="K23" s="80">
        <v>22</v>
      </c>
      <c r="L23" s="79">
        <v>20</v>
      </c>
      <c r="M23" s="79">
        <f>VLOOKUP($A23,'[1]District Growth'!$A$3:$K$1530,6,FALSE)</f>
        <v>20</v>
      </c>
      <c r="N23" s="80">
        <f t="shared" si="0"/>
        <v>0</v>
      </c>
      <c r="O23" s="168">
        <f t="shared" si="1"/>
        <v>0</v>
      </c>
    </row>
    <row r="24" spans="1:15" s="75" customFormat="1" ht="14.4" x14ac:dyDescent="0.3">
      <c r="A24" s="51">
        <v>2081</v>
      </c>
      <c r="B24" s="170" t="s">
        <v>691</v>
      </c>
      <c r="C24" s="80">
        <v>30</v>
      </c>
      <c r="D24" s="80">
        <v>27</v>
      </c>
      <c r="E24" s="80">
        <v>18</v>
      </c>
      <c r="F24" s="80">
        <v>18</v>
      </c>
      <c r="G24" s="80">
        <v>18</v>
      </c>
      <c r="H24" s="80">
        <v>18</v>
      </c>
      <c r="I24" s="80">
        <v>21</v>
      </c>
      <c r="J24" s="56">
        <v>21</v>
      </c>
      <c r="K24" s="80">
        <v>21</v>
      </c>
      <c r="L24" s="79">
        <v>19</v>
      </c>
      <c r="M24" s="79">
        <f>VLOOKUP($A24,'[1]District Growth'!$A$3:$K$1530,6,FALSE)</f>
        <v>19</v>
      </c>
      <c r="N24" s="80">
        <f t="shared" si="0"/>
        <v>0</v>
      </c>
      <c r="O24" s="168">
        <f t="shared" si="1"/>
        <v>0</v>
      </c>
    </row>
    <row r="25" spans="1:15" s="75" customFormat="1" ht="14.4" x14ac:dyDescent="0.3">
      <c r="A25" s="370">
        <v>2089</v>
      </c>
      <c r="B25" s="171" t="s">
        <v>682</v>
      </c>
      <c r="C25" s="80">
        <v>19</v>
      </c>
      <c r="D25" s="80">
        <v>19</v>
      </c>
      <c r="E25" s="80">
        <v>18</v>
      </c>
      <c r="F25" s="80">
        <v>18</v>
      </c>
      <c r="G25" s="80">
        <v>20</v>
      </c>
      <c r="H25" s="80">
        <v>21</v>
      </c>
      <c r="I25" s="80">
        <v>18</v>
      </c>
      <c r="J25" s="56">
        <v>21</v>
      </c>
      <c r="K25" s="80">
        <v>17</v>
      </c>
      <c r="L25" s="79">
        <v>18</v>
      </c>
      <c r="M25" s="79">
        <f>VLOOKUP($A25,'[1]District Growth'!$A$3:$K$1530,6,FALSE)</f>
        <v>18</v>
      </c>
      <c r="N25" s="80">
        <f t="shared" si="0"/>
        <v>0</v>
      </c>
      <c r="O25" s="168">
        <f t="shared" si="1"/>
        <v>0</v>
      </c>
    </row>
    <row r="26" spans="1:15" s="75" customFormat="1" ht="14.4" x14ac:dyDescent="0.3">
      <c r="A26" s="51">
        <v>2072</v>
      </c>
      <c r="B26" s="169" t="s">
        <v>671</v>
      </c>
      <c r="C26" s="80">
        <v>20</v>
      </c>
      <c r="D26" s="80">
        <v>17</v>
      </c>
      <c r="E26" s="80">
        <v>14</v>
      </c>
      <c r="F26" s="80">
        <v>15</v>
      </c>
      <c r="G26" s="80">
        <v>17</v>
      </c>
      <c r="H26" s="80">
        <v>18</v>
      </c>
      <c r="I26" s="80">
        <v>12</v>
      </c>
      <c r="J26" s="56">
        <v>13</v>
      </c>
      <c r="K26" s="80">
        <v>12</v>
      </c>
      <c r="L26" s="79">
        <v>14</v>
      </c>
      <c r="M26" s="79">
        <f>VLOOKUP($A26,'[1]District Growth'!$A$3:$K$1530,6,FALSE)</f>
        <v>14</v>
      </c>
      <c r="N26" s="80">
        <f t="shared" si="0"/>
        <v>0</v>
      </c>
      <c r="O26" s="168">
        <f t="shared" si="1"/>
        <v>0</v>
      </c>
    </row>
    <row r="27" spans="1:15" s="75" customFormat="1" ht="14.4" x14ac:dyDescent="0.3">
      <c r="A27" s="51">
        <v>2094</v>
      </c>
      <c r="B27" s="170" t="s">
        <v>678</v>
      </c>
      <c r="C27" s="80">
        <v>23</v>
      </c>
      <c r="D27" s="80">
        <v>21</v>
      </c>
      <c r="E27" s="80">
        <v>19</v>
      </c>
      <c r="F27" s="80">
        <v>17</v>
      </c>
      <c r="G27" s="80">
        <v>17</v>
      </c>
      <c r="H27" s="80">
        <v>14</v>
      </c>
      <c r="I27" s="80">
        <v>13</v>
      </c>
      <c r="J27" s="56">
        <v>11</v>
      </c>
      <c r="K27" s="80">
        <v>11</v>
      </c>
      <c r="L27" s="79">
        <v>12</v>
      </c>
      <c r="M27" s="79">
        <f>VLOOKUP($A27,'[1]District Growth'!$A$3:$K$1530,6,FALSE)</f>
        <v>12</v>
      </c>
      <c r="N27" s="80">
        <f t="shared" si="0"/>
        <v>0</v>
      </c>
      <c r="O27" s="168">
        <f t="shared" si="1"/>
        <v>0</v>
      </c>
    </row>
    <row r="28" spans="1:15" s="75" customFormat="1" ht="14.4" x14ac:dyDescent="0.3">
      <c r="A28" s="51">
        <v>2059</v>
      </c>
      <c r="B28" s="174" t="s">
        <v>676</v>
      </c>
      <c r="C28" s="80">
        <v>14</v>
      </c>
      <c r="D28" s="80">
        <v>9</v>
      </c>
      <c r="E28" s="80">
        <v>9</v>
      </c>
      <c r="F28" s="80">
        <v>8</v>
      </c>
      <c r="G28" s="80">
        <v>10</v>
      </c>
      <c r="H28" s="80">
        <v>10</v>
      </c>
      <c r="I28" s="80">
        <v>10</v>
      </c>
      <c r="J28" s="56">
        <v>10</v>
      </c>
      <c r="K28" s="80">
        <v>10</v>
      </c>
      <c r="L28" s="79">
        <v>11</v>
      </c>
      <c r="M28" s="79">
        <f>VLOOKUP($A28,'[1]District Growth'!$A$3:$K$1530,6,FALSE)</f>
        <v>11</v>
      </c>
      <c r="N28" s="80">
        <f t="shared" si="0"/>
        <v>0</v>
      </c>
      <c r="O28" s="168">
        <f t="shared" si="1"/>
        <v>0</v>
      </c>
    </row>
    <row r="29" spans="1:15" s="75" customFormat="1" ht="14.4" x14ac:dyDescent="0.3">
      <c r="A29" s="51">
        <v>22125</v>
      </c>
      <c r="B29" s="170" t="s">
        <v>695</v>
      </c>
      <c r="C29" s="80">
        <v>10</v>
      </c>
      <c r="D29" s="80">
        <v>11</v>
      </c>
      <c r="E29" s="80">
        <v>11</v>
      </c>
      <c r="F29" s="80">
        <v>9</v>
      </c>
      <c r="G29" s="80">
        <v>11</v>
      </c>
      <c r="H29" s="80">
        <v>9</v>
      </c>
      <c r="I29" s="80">
        <v>8</v>
      </c>
      <c r="J29" s="56">
        <v>9</v>
      </c>
      <c r="K29" s="80">
        <v>9</v>
      </c>
      <c r="L29" s="79">
        <v>9</v>
      </c>
      <c r="M29" s="79">
        <f>VLOOKUP($A29,'[1]District Growth'!$A$3:$K$1530,6,FALSE)</f>
        <v>9</v>
      </c>
      <c r="N29" s="80">
        <f t="shared" si="0"/>
        <v>0</v>
      </c>
      <c r="O29" s="168">
        <f t="shared" si="1"/>
        <v>0</v>
      </c>
    </row>
    <row r="30" spans="1:15" s="75" customFormat="1" ht="14.4" x14ac:dyDescent="0.3">
      <c r="A30" s="51">
        <v>52338</v>
      </c>
      <c r="B30" s="171" t="s">
        <v>713</v>
      </c>
      <c r="C30" s="80">
        <v>14</v>
      </c>
      <c r="D30" s="80">
        <v>9</v>
      </c>
      <c r="E30" s="80">
        <v>21</v>
      </c>
      <c r="F30" s="80">
        <v>15</v>
      </c>
      <c r="G30" s="80">
        <v>15</v>
      </c>
      <c r="H30" s="80">
        <v>11</v>
      </c>
      <c r="I30" s="80">
        <v>12</v>
      </c>
      <c r="J30" s="56">
        <v>13</v>
      </c>
      <c r="K30" s="80">
        <v>10</v>
      </c>
      <c r="L30" s="79">
        <v>9</v>
      </c>
      <c r="M30" s="79">
        <f>VLOOKUP($A30,'[1]District Growth'!$A$3:$K$1530,6,FALSE)</f>
        <v>9</v>
      </c>
      <c r="N30" s="80">
        <f t="shared" si="0"/>
        <v>0</v>
      </c>
      <c r="O30" s="168">
        <f t="shared" si="1"/>
        <v>0</v>
      </c>
    </row>
    <row r="31" spans="1:15" s="75" customFormat="1" ht="14.4" x14ac:dyDescent="0.3">
      <c r="A31" s="51">
        <v>2063</v>
      </c>
      <c r="B31" s="171" t="s">
        <v>688</v>
      </c>
      <c r="C31" s="80">
        <v>10</v>
      </c>
      <c r="D31" s="80">
        <v>8</v>
      </c>
      <c r="E31" s="80">
        <v>11</v>
      </c>
      <c r="F31" s="80">
        <v>8</v>
      </c>
      <c r="G31" s="80">
        <v>10</v>
      </c>
      <c r="H31" s="80">
        <v>11</v>
      </c>
      <c r="I31" s="80">
        <v>10</v>
      </c>
      <c r="J31" s="56">
        <v>9</v>
      </c>
      <c r="K31" s="80">
        <v>7</v>
      </c>
      <c r="L31" s="79">
        <v>8</v>
      </c>
      <c r="M31" s="79">
        <f>VLOOKUP($A31,'[1]District Growth'!$A$3:$K$1530,6,FALSE)</f>
        <v>8</v>
      </c>
      <c r="N31" s="80">
        <f t="shared" si="0"/>
        <v>0</v>
      </c>
      <c r="O31" s="168">
        <f t="shared" si="1"/>
        <v>0</v>
      </c>
    </row>
    <row r="32" spans="1:15" s="75" customFormat="1" ht="14.4" x14ac:dyDescent="0.3">
      <c r="A32" s="51">
        <v>2097</v>
      </c>
      <c r="B32" s="170" t="s">
        <v>694</v>
      </c>
      <c r="C32" s="80">
        <v>8</v>
      </c>
      <c r="D32" s="80">
        <v>5</v>
      </c>
      <c r="E32" s="80">
        <v>5</v>
      </c>
      <c r="F32" s="80">
        <v>7</v>
      </c>
      <c r="G32" s="80">
        <v>7</v>
      </c>
      <c r="H32" s="80">
        <v>8</v>
      </c>
      <c r="I32" s="80">
        <v>7</v>
      </c>
      <c r="J32" s="56">
        <v>6</v>
      </c>
      <c r="K32" s="80">
        <v>6</v>
      </c>
      <c r="L32" s="79">
        <v>5</v>
      </c>
      <c r="M32" s="79">
        <f>VLOOKUP($A32,'[1]District Growth'!$A$3:$K$1530,6,FALSE)</f>
        <v>5</v>
      </c>
      <c r="N32" s="80">
        <f t="shared" si="0"/>
        <v>0</v>
      </c>
      <c r="O32" s="168">
        <f t="shared" si="1"/>
        <v>0</v>
      </c>
    </row>
    <row r="33" spans="1:15" s="75" customFormat="1" ht="14.4" x14ac:dyDescent="0.3">
      <c r="A33" s="51">
        <v>23411</v>
      </c>
      <c r="B33" s="170" t="s">
        <v>697</v>
      </c>
      <c r="C33" s="80">
        <v>42</v>
      </c>
      <c r="D33" s="80">
        <v>45</v>
      </c>
      <c r="E33" s="80">
        <v>38</v>
      </c>
      <c r="F33" s="80">
        <v>34</v>
      </c>
      <c r="G33" s="80">
        <v>34</v>
      </c>
      <c r="H33" s="80">
        <v>40</v>
      </c>
      <c r="I33" s="80">
        <v>46</v>
      </c>
      <c r="J33" s="56">
        <v>54</v>
      </c>
      <c r="K33" s="80">
        <v>57</v>
      </c>
      <c r="L33" s="79">
        <v>55</v>
      </c>
      <c r="M33" s="79">
        <f>VLOOKUP($A33,'[1]District Growth'!$A$3:$K$1530,6,FALSE)</f>
        <v>54</v>
      </c>
      <c r="N33" s="80">
        <f t="shared" si="0"/>
        <v>-1</v>
      </c>
      <c r="O33" s="168">
        <f t="shared" si="1"/>
        <v>-1.8181818181818188E-2</v>
      </c>
    </row>
    <row r="34" spans="1:15" s="75" customFormat="1" ht="14.4" x14ac:dyDescent="0.3">
      <c r="A34" s="51">
        <v>2084</v>
      </c>
      <c r="B34" s="170" t="s">
        <v>700</v>
      </c>
      <c r="C34" s="80">
        <v>38</v>
      </c>
      <c r="D34" s="80">
        <v>38</v>
      </c>
      <c r="E34" s="80">
        <v>34</v>
      </c>
      <c r="F34" s="80">
        <v>35</v>
      </c>
      <c r="G34" s="80">
        <v>33</v>
      </c>
      <c r="H34" s="80">
        <v>32</v>
      </c>
      <c r="I34" s="80">
        <v>30</v>
      </c>
      <c r="J34" s="56">
        <v>30</v>
      </c>
      <c r="K34" s="80">
        <v>37</v>
      </c>
      <c r="L34" s="79">
        <v>41</v>
      </c>
      <c r="M34" s="79">
        <f>VLOOKUP($A34,'[1]District Growth'!$A$3:$K$1530,6,FALSE)</f>
        <v>40</v>
      </c>
      <c r="N34" s="80">
        <f t="shared" si="0"/>
        <v>-1</v>
      </c>
      <c r="O34" s="168">
        <f t="shared" si="1"/>
        <v>-2.4390243902439046E-2</v>
      </c>
    </row>
    <row r="35" spans="1:15" s="75" customFormat="1" ht="14.4" x14ac:dyDescent="0.3">
      <c r="A35" s="51">
        <v>2100</v>
      </c>
      <c r="B35" s="171" t="s">
        <v>702</v>
      </c>
      <c r="C35" s="80">
        <v>42</v>
      </c>
      <c r="D35" s="80">
        <v>38</v>
      </c>
      <c r="E35" s="80">
        <v>35</v>
      </c>
      <c r="F35" s="80">
        <v>35</v>
      </c>
      <c r="G35" s="80">
        <v>29</v>
      </c>
      <c r="H35" s="80">
        <v>29</v>
      </c>
      <c r="I35" s="80">
        <v>33</v>
      </c>
      <c r="J35" s="56">
        <v>34</v>
      </c>
      <c r="K35" s="80">
        <v>33</v>
      </c>
      <c r="L35" s="79">
        <v>32</v>
      </c>
      <c r="M35" s="79">
        <f>VLOOKUP($A35,'[1]District Growth'!$A$3:$K$1530,6,FALSE)</f>
        <v>31</v>
      </c>
      <c r="N35" s="80">
        <f t="shared" ref="N35:N53" si="2">M35-L35</f>
        <v>-1</v>
      </c>
      <c r="O35" s="168">
        <f t="shared" si="1"/>
        <v>-3.125E-2</v>
      </c>
    </row>
    <row r="36" spans="1:15" s="75" customFormat="1" ht="14.4" x14ac:dyDescent="0.3">
      <c r="A36" s="51">
        <v>21591</v>
      </c>
      <c r="B36" s="170" t="s">
        <v>681</v>
      </c>
      <c r="C36" s="80">
        <v>34</v>
      </c>
      <c r="D36" s="80">
        <v>26</v>
      </c>
      <c r="E36" s="80">
        <v>27</v>
      </c>
      <c r="F36" s="80">
        <v>28</v>
      </c>
      <c r="G36" s="80">
        <v>17</v>
      </c>
      <c r="H36" s="80">
        <v>18</v>
      </c>
      <c r="I36" s="80">
        <v>17</v>
      </c>
      <c r="J36" s="56">
        <v>17</v>
      </c>
      <c r="K36" s="80">
        <v>16</v>
      </c>
      <c r="L36" s="79">
        <v>16</v>
      </c>
      <c r="M36" s="79">
        <f>VLOOKUP($A36,'[1]District Growth'!$A$3:$K$1530,6,FALSE)</f>
        <v>15</v>
      </c>
      <c r="N36" s="80">
        <f t="shared" si="2"/>
        <v>-1</v>
      </c>
      <c r="O36" s="168">
        <f t="shared" ref="O36:O53" si="3">(M36/L36)-1</f>
        <v>-6.25E-2</v>
      </c>
    </row>
    <row r="37" spans="1:15" s="75" customFormat="1" ht="14.4" x14ac:dyDescent="0.3">
      <c r="A37" s="51">
        <v>22257</v>
      </c>
      <c r="B37" s="174" t="s">
        <v>696</v>
      </c>
      <c r="C37" s="80">
        <v>42</v>
      </c>
      <c r="D37" s="80">
        <v>42</v>
      </c>
      <c r="E37" s="80">
        <v>44</v>
      </c>
      <c r="F37" s="80">
        <v>49</v>
      </c>
      <c r="G37" s="80">
        <v>51</v>
      </c>
      <c r="H37" s="80">
        <v>48</v>
      </c>
      <c r="I37" s="80">
        <v>53</v>
      </c>
      <c r="J37" s="56">
        <v>48</v>
      </c>
      <c r="K37" s="80">
        <v>46</v>
      </c>
      <c r="L37" s="79">
        <v>43</v>
      </c>
      <c r="M37" s="79">
        <f>VLOOKUP($A37,'[1]District Growth'!$A$3:$K$1530,6,FALSE)</f>
        <v>40</v>
      </c>
      <c r="N37" s="80">
        <f t="shared" si="2"/>
        <v>-3</v>
      </c>
      <c r="O37" s="168">
        <f t="shared" si="3"/>
        <v>-6.9767441860465129E-2</v>
      </c>
    </row>
    <row r="38" spans="1:15" s="75" customFormat="1" ht="14.4" x14ac:dyDescent="0.3">
      <c r="A38" s="51">
        <v>2093</v>
      </c>
      <c r="B38" s="373" t="s">
        <v>1512</v>
      </c>
      <c r="C38" s="80">
        <v>27</v>
      </c>
      <c r="D38" s="80">
        <v>27</v>
      </c>
      <c r="E38" s="80">
        <v>28</v>
      </c>
      <c r="F38" s="80">
        <v>24</v>
      </c>
      <c r="G38" s="80">
        <v>25</v>
      </c>
      <c r="H38" s="80">
        <v>23</v>
      </c>
      <c r="I38" s="80">
        <v>25</v>
      </c>
      <c r="J38" s="56">
        <v>26</v>
      </c>
      <c r="K38" s="80">
        <v>28</v>
      </c>
      <c r="L38" s="79">
        <v>25</v>
      </c>
      <c r="M38" s="79">
        <f>VLOOKUP($A38,'[1]District Growth'!$A$3:$K$1530,6,FALSE)</f>
        <v>23</v>
      </c>
      <c r="N38" s="80">
        <f t="shared" si="2"/>
        <v>-2</v>
      </c>
      <c r="O38" s="168">
        <f t="shared" si="3"/>
        <v>-7.999999999999996E-2</v>
      </c>
    </row>
    <row r="39" spans="1:15" s="75" customFormat="1" ht="14.4" x14ac:dyDescent="0.3">
      <c r="A39" s="51">
        <v>2074</v>
      </c>
      <c r="B39" s="170" t="s">
        <v>704</v>
      </c>
      <c r="C39" s="80">
        <v>30</v>
      </c>
      <c r="D39" s="80">
        <v>23</v>
      </c>
      <c r="E39" s="80">
        <v>25</v>
      </c>
      <c r="F39" s="80">
        <v>22</v>
      </c>
      <c r="G39" s="80">
        <v>24</v>
      </c>
      <c r="H39" s="80">
        <v>29</v>
      </c>
      <c r="I39" s="80">
        <v>30</v>
      </c>
      <c r="J39" s="56">
        <v>27</v>
      </c>
      <c r="K39" s="80">
        <v>25</v>
      </c>
      <c r="L39" s="79">
        <v>24</v>
      </c>
      <c r="M39" s="79">
        <f>VLOOKUP($A39,'[1]District Growth'!$A$3:$K$1530,6,FALSE)</f>
        <v>22</v>
      </c>
      <c r="N39" s="80">
        <f t="shared" si="2"/>
        <v>-2</v>
      </c>
      <c r="O39" s="168">
        <f t="shared" si="3"/>
        <v>-8.333333333333337E-2</v>
      </c>
    </row>
    <row r="40" spans="1:15" s="75" customFormat="1" ht="14.4" x14ac:dyDescent="0.3">
      <c r="A40" s="51">
        <v>2083</v>
      </c>
      <c r="B40" s="171" t="s">
        <v>673</v>
      </c>
      <c r="C40" s="80">
        <v>15</v>
      </c>
      <c r="D40" s="80">
        <v>11</v>
      </c>
      <c r="E40" s="80">
        <v>15</v>
      </c>
      <c r="F40" s="80">
        <v>16</v>
      </c>
      <c r="G40" s="80">
        <v>16</v>
      </c>
      <c r="H40" s="80">
        <v>12</v>
      </c>
      <c r="I40" s="80">
        <v>17</v>
      </c>
      <c r="J40" s="56">
        <v>20</v>
      </c>
      <c r="K40" s="80">
        <v>18</v>
      </c>
      <c r="L40" s="79">
        <v>20</v>
      </c>
      <c r="M40" s="79">
        <f>VLOOKUP($A40,'[1]District Growth'!$A$3:$K$1530,6,FALSE)</f>
        <v>18</v>
      </c>
      <c r="N40" s="80">
        <f t="shared" si="2"/>
        <v>-2</v>
      </c>
      <c r="O40" s="168">
        <f t="shared" si="3"/>
        <v>-9.9999999999999978E-2</v>
      </c>
    </row>
    <row r="41" spans="1:15" s="75" customFormat="1" ht="14.4" x14ac:dyDescent="0.3">
      <c r="A41" s="51">
        <v>2082</v>
      </c>
      <c r="B41" s="174" t="s">
        <v>712</v>
      </c>
      <c r="C41" s="80">
        <v>52</v>
      </c>
      <c r="D41" s="80">
        <v>55</v>
      </c>
      <c r="E41" s="80">
        <v>57</v>
      </c>
      <c r="F41" s="80">
        <v>53</v>
      </c>
      <c r="G41" s="80">
        <v>55</v>
      </c>
      <c r="H41" s="80">
        <v>53</v>
      </c>
      <c r="I41" s="80">
        <v>53</v>
      </c>
      <c r="J41" s="56">
        <v>51</v>
      </c>
      <c r="K41" s="80">
        <v>55</v>
      </c>
      <c r="L41" s="79">
        <v>47</v>
      </c>
      <c r="M41" s="79">
        <f>VLOOKUP($A41,'[1]District Growth'!$A$3:$K$1530,6,FALSE)</f>
        <v>41</v>
      </c>
      <c r="N41" s="80">
        <f t="shared" si="2"/>
        <v>-6</v>
      </c>
      <c r="O41" s="168">
        <f t="shared" si="3"/>
        <v>-0.12765957446808507</v>
      </c>
    </row>
    <row r="42" spans="1:15" s="75" customFormat="1" ht="14.4" x14ac:dyDescent="0.3">
      <c r="A42" s="51">
        <v>2077</v>
      </c>
      <c r="B42" s="167" t="s">
        <v>701</v>
      </c>
      <c r="C42" s="80">
        <v>88</v>
      </c>
      <c r="D42" s="80">
        <v>85</v>
      </c>
      <c r="E42" s="80">
        <v>91</v>
      </c>
      <c r="F42" s="80">
        <v>88</v>
      </c>
      <c r="G42" s="80">
        <v>89</v>
      </c>
      <c r="H42" s="80">
        <v>86</v>
      </c>
      <c r="I42" s="80">
        <v>89</v>
      </c>
      <c r="J42" s="56">
        <v>88</v>
      </c>
      <c r="K42" s="80">
        <v>72</v>
      </c>
      <c r="L42" s="79">
        <v>59</v>
      </c>
      <c r="M42" s="79">
        <f>VLOOKUP($A42,'[1]District Growth'!$A$3:$K$1530,6,FALSE)</f>
        <v>51</v>
      </c>
      <c r="N42" s="80">
        <f t="shared" si="2"/>
        <v>-8</v>
      </c>
      <c r="O42" s="168">
        <f t="shared" si="3"/>
        <v>-0.13559322033898302</v>
      </c>
    </row>
    <row r="43" spans="1:15" s="75" customFormat="1" ht="14.4" x14ac:dyDescent="0.3">
      <c r="A43" s="51">
        <v>2068</v>
      </c>
      <c r="B43" s="170" t="s">
        <v>667</v>
      </c>
      <c r="C43" s="80">
        <v>10</v>
      </c>
      <c r="D43" s="80">
        <v>11</v>
      </c>
      <c r="E43" s="80">
        <v>9</v>
      </c>
      <c r="F43" s="80">
        <v>8</v>
      </c>
      <c r="G43" s="80">
        <v>10</v>
      </c>
      <c r="H43" s="80">
        <v>8</v>
      </c>
      <c r="I43" s="80">
        <v>9</v>
      </c>
      <c r="J43" s="56">
        <v>11</v>
      </c>
      <c r="K43" s="80">
        <v>18</v>
      </c>
      <c r="L43" s="79">
        <v>22</v>
      </c>
      <c r="M43" s="79">
        <f>VLOOKUP($A43,'[1]District Growth'!$A$3:$K$1530,6,FALSE)</f>
        <v>19</v>
      </c>
      <c r="N43" s="80">
        <f t="shared" si="2"/>
        <v>-3</v>
      </c>
      <c r="O43" s="168">
        <f t="shared" si="3"/>
        <v>-0.13636363636363635</v>
      </c>
    </row>
    <row r="44" spans="1:15" s="75" customFormat="1" ht="14.4" x14ac:dyDescent="0.3">
      <c r="A44" s="51">
        <v>2091</v>
      </c>
      <c r="B44" s="170" t="s">
        <v>692</v>
      </c>
      <c r="C44" s="80">
        <v>35</v>
      </c>
      <c r="D44" s="80">
        <v>37</v>
      </c>
      <c r="E44" s="80">
        <v>35</v>
      </c>
      <c r="F44" s="80">
        <v>34</v>
      </c>
      <c r="G44" s="80">
        <v>34</v>
      </c>
      <c r="H44" s="80">
        <v>31</v>
      </c>
      <c r="I44" s="80">
        <v>30</v>
      </c>
      <c r="J44" s="56">
        <v>26</v>
      </c>
      <c r="K44" s="80">
        <v>30</v>
      </c>
      <c r="L44" s="79">
        <v>29</v>
      </c>
      <c r="M44" s="79">
        <f>VLOOKUP($A44,'[1]District Growth'!$A$3:$K$1530,6,FALSE)</f>
        <v>25</v>
      </c>
      <c r="N44" s="80">
        <f t="shared" si="2"/>
        <v>-4</v>
      </c>
      <c r="O44" s="168">
        <f t="shared" si="3"/>
        <v>-0.13793103448275867</v>
      </c>
    </row>
    <row r="45" spans="1:15" s="75" customFormat="1" ht="14.4" x14ac:dyDescent="0.3">
      <c r="A45" s="51">
        <v>50602</v>
      </c>
      <c r="B45" s="171" t="s">
        <v>672</v>
      </c>
      <c r="C45" s="80">
        <v>20</v>
      </c>
      <c r="D45" s="80">
        <v>18</v>
      </c>
      <c r="E45" s="80">
        <v>18</v>
      </c>
      <c r="F45" s="80">
        <v>20</v>
      </c>
      <c r="G45" s="80">
        <v>26</v>
      </c>
      <c r="H45" s="80">
        <v>29</v>
      </c>
      <c r="I45" s="80">
        <v>29</v>
      </c>
      <c r="J45" s="56">
        <v>33</v>
      </c>
      <c r="K45" s="80">
        <v>31</v>
      </c>
      <c r="L45" s="79">
        <v>33</v>
      </c>
      <c r="M45" s="79">
        <f>VLOOKUP($A45,'[1]District Growth'!$A$3:$K$1530,6,FALSE)</f>
        <v>28</v>
      </c>
      <c r="N45" s="80">
        <f t="shared" si="2"/>
        <v>-5</v>
      </c>
      <c r="O45" s="168">
        <f t="shared" si="3"/>
        <v>-0.15151515151515149</v>
      </c>
    </row>
    <row r="46" spans="1:15" s="75" customFormat="1" ht="14.4" x14ac:dyDescent="0.3">
      <c r="A46" s="51">
        <v>79071</v>
      </c>
      <c r="B46" s="173" t="s">
        <v>710</v>
      </c>
      <c r="C46" s="80">
        <v>35</v>
      </c>
      <c r="D46" s="80">
        <v>31</v>
      </c>
      <c r="E46" s="80">
        <v>39</v>
      </c>
      <c r="F46" s="80">
        <v>37</v>
      </c>
      <c r="G46" s="80">
        <v>39</v>
      </c>
      <c r="H46" s="80">
        <v>40</v>
      </c>
      <c r="I46" s="80">
        <v>45</v>
      </c>
      <c r="J46" s="56">
        <v>46</v>
      </c>
      <c r="K46" s="80">
        <v>39</v>
      </c>
      <c r="L46" s="79">
        <v>46</v>
      </c>
      <c r="M46" s="79">
        <f>VLOOKUP($A46,'[1]District Growth'!$A$3:$K$1530,6,FALSE)</f>
        <v>39</v>
      </c>
      <c r="N46" s="80">
        <f t="shared" si="2"/>
        <v>-7</v>
      </c>
      <c r="O46" s="168">
        <f t="shared" si="3"/>
        <v>-0.15217391304347827</v>
      </c>
    </row>
    <row r="47" spans="1:15" s="75" customFormat="1" ht="14.4" x14ac:dyDescent="0.3">
      <c r="A47" s="51">
        <v>2076</v>
      </c>
      <c r="B47" s="171" t="s">
        <v>699</v>
      </c>
      <c r="C47" s="80">
        <v>48</v>
      </c>
      <c r="D47" s="80">
        <v>50</v>
      </c>
      <c r="E47" s="80">
        <v>48</v>
      </c>
      <c r="F47" s="80">
        <v>41</v>
      </c>
      <c r="G47" s="80">
        <v>48</v>
      </c>
      <c r="H47" s="80">
        <v>43</v>
      </c>
      <c r="I47" s="80">
        <v>32</v>
      </c>
      <c r="J47" s="56">
        <v>62</v>
      </c>
      <c r="K47" s="80">
        <v>55</v>
      </c>
      <c r="L47" s="79">
        <v>51</v>
      </c>
      <c r="M47" s="79">
        <f>VLOOKUP($A47,'[1]District Growth'!$A$3:$K$1530,6,FALSE)</f>
        <v>43</v>
      </c>
      <c r="N47" s="80">
        <f t="shared" si="2"/>
        <v>-8</v>
      </c>
      <c r="O47" s="168">
        <f t="shared" si="3"/>
        <v>-0.15686274509803921</v>
      </c>
    </row>
    <row r="48" spans="1:15" s="75" customFormat="1" ht="14.4" x14ac:dyDescent="0.3">
      <c r="A48" s="51">
        <v>2066</v>
      </c>
      <c r="B48" s="373" t="s">
        <v>706</v>
      </c>
      <c r="C48" s="80">
        <v>29</v>
      </c>
      <c r="D48" s="80">
        <v>24</v>
      </c>
      <c r="E48" s="80">
        <v>27</v>
      </c>
      <c r="F48" s="80">
        <v>27</v>
      </c>
      <c r="G48" s="80">
        <v>30</v>
      </c>
      <c r="H48" s="80">
        <v>24</v>
      </c>
      <c r="I48" s="80">
        <v>25</v>
      </c>
      <c r="J48" s="56">
        <v>26</v>
      </c>
      <c r="K48" s="80">
        <v>22</v>
      </c>
      <c r="L48" s="79">
        <v>19</v>
      </c>
      <c r="M48" s="79">
        <f>VLOOKUP($A48,'[1]District Growth'!$A$3:$K$1530,6,FALSE)</f>
        <v>16</v>
      </c>
      <c r="N48" s="80">
        <f t="shared" si="2"/>
        <v>-3</v>
      </c>
      <c r="O48" s="168">
        <f t="shared" si="3"/>
        <v>-0.15789473684210531</v>
      </c>
    </row>
    <row r="49" spans="1:16" s="75" customFormat="1" ht="14.4" x14ac:dyDescent="0.3">
      <c r="A49" s="51">
        <v>2070</v>
      </c>
      <c r="B49" s="170" t="s">
        <v>690</v>
      </c>
      <c r="C49" s="80">
        <v>23</v>
      </c>
      <c r="D49" s="80">
        <v>22</v>
      </c>
      <c r="E49" s="80">
        <v>26</v>
      </c>
      <c r="F49" s="80">
        <v>25</v>
      </c>
      <c r="G49" s="80">
        <v>27</v>
      </c>
      <c r="H49" s="80">
        <v>27</v>
      </c>
      <c r="I49" s="80">
        <v>21</v>
      </c>
      <c r="J49" s="56">
        <v>20</v>
      </c>
      <c r="K49" s="80">
        <v>18</v>
      </c>
      <c r="L49" s="79">
        <v>19</v>
      </c>
      <c r="M49" s="79">
        <f>VLOOKUP($A49,'[1]District Growth'!$A$3:$K$1530,6,FALSE)</f>
        <v>16</v>
      </c>
      <c r="N49" s="80">
        <f t="shared" si="2"/>
        <v>-3</v>
      </c>
      <c r="O49" s="168">
        <f t="shared" si="3"/>
        <v>-0.15789473684210531</v>
      </c>
    </row>
    <row r="50" spans="1:16" s="75" customFormat="1" ht="14.4" x14ac:dyDescent="0.3">
      <c r="A50" s="51">
        <v>2090</v>
      </c>
      <c r="B50" s="174" t="s">
        <v>684</v>
      </c>
      <c r="C50" s="80">
        <v>14</v>
      </c>
      <c r="D50" s="80">
        <v>15</v>
      </c>
      <c r="E50" s="80">
        <v>14</v>
      </c>
      <c r="F50" s="80">
        <v>12</v>
      </c>
      <c r="G50" s="80">
        <v>18</v>
      </c>
      <c r="H50" s="80">
        <v>18</v>
      </c>
      <c r="I50" s="80">
        <v>28</v>
      </c>
      <c r="J50" s="56">
        <v>33</v>
      </c>
      <c r="K50" s="80">
        <v>27</v>
      </c>
      <c r="L50" s="79">
        <v>25</v>
      </c>
      <c r="M50" s="79">
        <f>VLOOKUP($A50,'[1]District Growth'!$A$3:$K$1530,6,FALSE)</f>
        <v>21</v>
      </c>
      <c r="N50" s="80">
        <f t="shared" si="2"/>
        <v>-4</v>
      </c>
      <c r="O50" s="168">
        <f t="shared" si="3"/>
        <v>-0.16000000000000003</v>
      </c>
    </row>
    <row r="51" spans="1:16" s="75" customFormat="1" ht="14.4" x14ac:dyDescent="0.3">
      <c r="A51" s="51">
        <v>89412</v>
      </c>
      <c r="B51" s="171" t="s">
        <v>707</v>
      </c>
      <c r="C51" s="80"/>
      <c r="D51" s="80"/>
      <c r="E51" s="80"/>
      <c r="F51" s="80"/>
      <c r="G51" s="80"/>
      <c r="H51" s="80"/>
      <c r="I51" s="80">
        <v>0</v>
      </c>
      <c r="J51" s="56">
        <v>21</v>
      </c>
      <c r="K51" s="80">
        <v>16</v>
      </c>
      <c r="L51" s="79">
        <v>6</v>
      </c>
      <c r="M51" s="79">
        <f>VLOOKUP($A51,'[1]District Growth'!$A$3:$K$1530,6,FALSE)</f>
        <v>5</v>
      </c>
      <c r="N51" s="80">
        <f t="shared" si="2"/>
        <v>-1</v>
      </c>
      <c r="O51" s="168">
        <f t="shared" si="3"/>
        <v>-0.16666666666666663</v>
      </c>
    </row>
    <row r="52" spans="1:16" s="75" customFormat="1" ht="14.4" x14ac:dyDescent="0.3">
      <c r="A52" s="51">
        <v>2095</v>
      </c>
      <c r="B52" s="171" t="s">
        <v>686</v>
      </c>
      <c r="C52" s="80">
        <v>48</v>
      </c>
      <c r="D52" s="80">
        <v>51</v>
      </c>
      <c r="E52" s="80">
        <v>48</v>
      </c>
      <c r="F52" s="80">
        <v>55</v>
      </c>
      <c r="G52" s="80">
        <v>57</v>
      </c>
      <c r="H52" s="80">
        <v>51</v>
      </c>
      <c r="I52" s="80">
        <v>49</v>
      </c>
      <c r="J52" s="56">
        <v>45</v>
      </c>
      <c r="K52" s="80">
        <v>38</v>
      </c>
      <c r="L52" s="79">
        <v>39</v>
      </c>
      <c r="M52" s="79">
        <f>VLOOKUP($A52,'[1]District Growth'!$A$3:$K$1530,6,FALSE)</f>
        <v>32</v>
      </c>
      <c r="N52" s="80">
        <f t="shared" si="2"/>
        <v>-7</v>
      </c>
      <c r="O52" s="168">
        <f t="shared" si="3"/>
        <v>-0.17948717948717952</v>
      </c>
    </row>
    <row r="53" spans="1:16" s="75" customFormat="1" ht="14.4" x14ac:dyDescent="0.3">
      <c r="A53" s="51">
        <v>2080</v>
      </c>
      <c r="B53" s="170" t="s">
        <v>703</v>
      </c>
      <c r="C53" s="80">
        <v>26</v>
      </c>
      <c r="D53" s="80">
        <v>35</v>
      </c>
      <c r="E53" s="80">
        <v>33</v>
      </c>
      <c r="F53" s="80">
        <v>33</v>
      </c>
      <c r="G53" s="80">
        <v>38</v>
      </c>
      <c r="H53" s="80">
        <v>35</v>
      </c>
      <c r="I53" s="80">
        <v>33</v>
      </c>
      <c r="J53" s="56">
        <v>33</v>
      </c>
      <c r="K53" s="80">
        <v>30</v>
      </c>
      <c r="L53" s="79">
        <v>29</v>
      </c>
      <c r="M53" s="79">
        <f>VLOOKUP($A53,'[1]District Growth'!$A$3:$K$1530,6,FALSE)</f>
        <v>21</v>
      </c>
      <c r="N53" s="80">
        <f t="shared" si="2"/>
        <v>-8</v>
      </c>
      <c r="O53" s="168">
        <f t="shared" si="3"/>
        <v>-0.27586206896551724</v>
      </c>
    </row>
    <row r="54" spans="1:16" s="75" customFormat="1" ht="14.4" x14ac:dyDescent="0.3">
      <c r="A54" s="51"/>
      <c r="B54" s="185"/>
      <c r="C54" s="80"/>
      <c r="D54" s="80"/>
      <c r="E54" s="80"/>
      <c r="F54" s="80"/>
      <c r="G54" s="80"/>
      <c r="H54" s="80"/>
      <c r="I54" s="80"/>
      <c r="J54" s="55"/>
      <c r="K54" s="80"/>
      <c r="L54" s="79"/>
      <c r="M54" s="79"/>
      <c r="N54" s="80"/>
      <c r="O54" s="168"/>
    </row>
    <row r="55" spans="1:16" s="75" customFormat="1" ht="14.4" x14ac:dyDescent="0.3">
      <c r="A55" s="74"/>
      <c r="B55" s="38" t="s">
        <v>719</v>
      </c>
      <c r="C55" s="80"/>
      <c r="D55" s="80"/>
      <c r="E55" s="80"/>
      <c r="F55" s="80"/>
      <c r="G55" s="80"/>
      <c r="H55" s="80"/>
      <c r="I55" s="79"/>
      <c r="J55" s="110"/>
      <c r="K55" s="110"/>
      <c r="L55" s="79"/>
      <c r="M55" s="79"/>
      <c r="N55" s="80"/>
      <c r="O55" s="168"/>
    </row>
    <row r="56" spans="1:16" s="75" customFormat="1" ht="14.4" x14ac:dyDescent="0.3">
      <c r="A56" s="74"/>
      <c r="B56" s="38" t="s">
        <v>718</v>
      </c>
      <c r="C56" s="80">
        <v>10</v>
      </c>
      <c r="D56" s="80">
        <v>9</v>
      </c>
      <c r="E56" s="80">
        <v>10</v>
      </c>
      <c r="F56" s="80">
        <v>7</v>
      </c>
      <c r="G56" s="80">
        <v>7</v>
      </c>
      <c r="H56" s="80">
        <v>0</v>
      </c>
      <c r="I56" s="79"/>
      <c r="J56" s="110"/>
      <c r="K56" s="110"/>
      <c r="L56" s="79"/>
      <c r="M56" s="79"/>
      <c r="N56" s="80"/>
      <c r="O56" s="168"/>
    </row>
    <row r="57" spans="1:16" s="75" customFormat="1" ht="14.4" x14ac:dyDescent="0.3">
      <c r="A57" s="74"/>
      <c r="B57" s="38" t="s">
        <v>720</v>
      </c>
      <c r="C57" s="80"/>
      <c r="D57" s="80"/>
      <c r="E57" s="80"/>
      <c r="F57" s="80"/>
      <c r="G57" s="80"/>
      <c r="H57" s="80"/>
      <c r="I57" s="80"/>
      <c r="J57" s="175"/>
      <c r="K57" s="175"/>
      <c r="L57" s="79"/>
      <c r="M57" s="79"/>
      <c r="N57" s="80"/>
      <c r="O57" s="168"/>
    </row>
    <row r="58" spans="1:16" s="75" customFormat="1" ht="14.4" x14ac:dyDescent="0.3">
      <c r="A58" s="74"/>
      <c r="B58" s="38" t="s">
        <v>716</v>
      </c>
      <c r="C58" s="80">
        <v>10</v>
      </c>
      <c r="D58" s="80">
        <v>12</v>
      </c>
      <c r="E58" s="80">
        <v>12</v>
      </c>
      <c r="F58" s="80">
        <v>12</v>
      </c>
      <c r="G58" s="80">
        <v>9</v>
      </c>
      <c r="H58" s="80">
        <v>9</v>
      </c>
      <c r="I58" s="79">
        <v>9</v>
      </c>
      <c r="J58" s="10">
        <v>0</v>
      </c>
      <c r="K58" s="10"/>
      <c r="L58" s="79"/>
      <c r="M58" s="79"/>
      <c r="N58" s="80"/>
      <c r="O58" s="168"/>
    </row>
    <row r="59" spans="1:16" s="75" customFormat="1" ht="14.4" x14ac:dyDescent="0.3">
      <c r="A59" s="74">
        <v>2069</v>
      </c>
      <c r="B59" s="38" t="s">
        <v>689</v>
      </c>
      <c r="C59" s="80">
        <v>16</v>
      </c>
      <c r="D59" s="80">
        <v>16</v>
      </c>
      <c r="E59" s="80">
        <v>14</v>
      </c>
      <c r="F59" s="80">
        <v>10</v>
      </c>
      <c r="G59" s="80">
        <v>10</v>
      </c>
      <c r="H59" s="80">
        <v>7</v>
      </c>
      <c r="I59" s="80">
        <v>20</v>
      </c>
      <c r="J59" s="55">
        <v>17</v>
      </c>
      <c r="K59" s="80">
        <v>14</v>
      </c>
      <c r="L59" s="79">
        <v>10</v>
      </c>
      <c r="M59" s="79">
        <f>VLOOKUP($A59,'[1]District Growth'!$A$3:$K$1530,6,FALSE)</f>
        <v>0</v>
      </c>
      <c r="N59" s="80">
        <f>M59-L59</f>
        <v>-10</v>
      </c>
      <c r="O59" s="168">
        <f>(M59/L59)-1</f>
        <v>-1</v>
      </c>
      <c r="P59" s="357" t="s">
        <v>75</v>
      </c>
    </row>
    <row r="60" spans="1:16" s="75" customFormat="1" ht="14.4" x14ac:dyDescent="0.3">
      <c r="A60" s="74"/>
      <c r="B60" s="38" t="s">
        <v>721</v>
      </c>
      <c r="C60" s="80">
        <v>8</v>
      </c>
      <c r="D60" s="80">
        <v>7</v>
      </c>
      <c r="E60" s="80">
        <v>5</v>
      </c>
      <c r="F60" s="80">
        <v>7</v>
      </c>
      <c r="G60" s="80">
        <v>0</v>
      </c>
      <c r="H60" s="80"/>
      <c r="I60" s="80"/>
      <c r="J60" s="175"/>
      <c r="K60" s="175"/>
      <c r="L60" s="79"/>
      <c r="M60" s="79"/>
      <c r="N60" s="80"/>
      <c r="O60" s="168"/>
    </row>
    <row r="61" spans="1:16" s="75" customFormat="1" ht="14.4" x14ac:dyDescent="0.3">
      <c r="A61" s="74"/>
      <c r="B61" s="38" t="s">
        <v>715</v>
      </c>
      <c r="C61" s="80">
        <v>32</v>
      </c>
      <c r="D61" s="80">
        <v>30</v>
      </c>
      <c r="E61" s="80">
        <v>29</v>
      </c>
      <c r="F61" s="80">
        <v>30</v>
      </c>
      <c r="G61" s="80">
        <v>34</v>
      </c>
      <c r="H61" s="80">
        <v>26</v>
      </c>
      <c r="I61" s="79">
        <v>29</v>
      </c>
      <c r="J61" s="10">
        <v>0</v>
      </c>
      <c r="K61" s="10"/>
      <c r="L61" s="79"/>
      <c r="M61" s="79"/>
      <c r="N61" s="80"/>
      <c r="O61" s="168"/>
    </row>
    <row r="62" spans="1:16" s="75" customFormat="1" ht="14.4" x14ac:dyDescent="0.3">
      <c r="A62" s="74"/>
      <c r="B62" s="38" t="s">
        <v>722</v>
      </c>
      <c r="C62" s="80"/>
      <c r="D62" s="80"/>
      <c r="E62" s="80"/>
      <c r="F62" s="80"/>
      <c r="G62" s="80"/>
      <c r="H62" s="80"/>
      <c r="I62" s="80"/>
      <c r="J62" s="175"/>
      <c r="K62" s="175"/>
      <c r="L62" s="79"/>
      <c r="M62" s="79"/>
      <c r="N62" s="80"/>
      <c r="O62" s="168"/>
    </row>
    <row r="63" spans="1:16" s="75" customFormat="1" ht="14.4" x14ac:dyDescent="0.3">
      <c r="A63" s="74"/>
      <c r="B63" s="38" t="s">
        <v>717</v>
      </c>
      <c r="C63" s="80">
        <v>12</v>
      </c>
      <c r="D63" s="80">
        <v>12</v>
      </c>
      <c r="E63" s="80">
        <v>13</v>
      </c>
      <c r="F63" s="80">
        <v>12</v>
      </c>
      <c r="G63" s="80">
        <v>8</v>
      </c>
      <c r="H63" s="80">
        <v>12</v>
      </c>
      <c r="I63" s="79">
        <v>7</v>
      </c>
      <c r="J63" s="10">
        <v>0</v>
      </c>
      <c r="K63" s="10"/>
      <c r="L63" s="79"/>
      <c r="M63" s="79"/>
      <c r="N63" s="80"/>
      <c r="O63" s="168"/>
    </row>
    <row r="64" spans="1:16" s="75" customFormat="1" ht="14.4" x14ac:dyDescent="0.3">
      <c r="A64" s="74"/>
      <c r="B64" s="38" t="s">
        <v>723</v>
      </c>
      <c r="C64" s="80">
        <v>17</v>
      </c>
      <c r="D64" s="80">
        <v>16</v>
      </c>
      <c r="E64" s="80">
        <v>12</v>
      </c>
      <c r="F64" s="80">
        <v>16</v>
      </c>
      <c r="G64" s="80">
        <v>0</v>
      </c>
      <c r="H64" s="80"/>
      <c r="I64" s="80"/>
      <c r="J64" s="175"/>
      <c r="K64" s="175"/>
      <c r="L64" s="79"/>
      <c r="M64" s="79"/>
      <c r="N64" s="80"/>
      <c r="O64" s="168"/>
    </row>
    <row r="65" spans="1:16" s="75" customFormat="1" ht="14.4" x14ac:dyDescent="0.3">
      <c r="A65" s="74"/>
      <c r="B65" s="38" t="s">
        <v>724</v>
      </c>
      <c r="C65" s="80"/>
      <c r="D65" s="80"/>
      <c r="E65" s="80"/>
      <c r="F65" s="80"/>
      <c r="G65" s="80"/>
      <c r="H65" s="80"/>
      <c r="I65" s="80"/>
      <c r="J65" s="175"/>
      <c r="K65" s="175"/>
      <c r="L65" s="175"/>
      <c r="M65" s="175"/>
      <c r="N65" s="175"/>
      <c r="O65" s="176"/>
    </row>
    <row r="66" spans="1:16" s="75" customFormat="1" ht="14.4" x14ac:dyDescent="0.3">
      <c r="A66" s="74"/>
      <c r="B66" s="38" t="s">
        <v>1503</v>
      </c>
      <c r="C66" s="80">
        <v>13</v>
      </c>
      <c r="D66" s="80">
        <v>15</v>
      </c>
      <c r="E66" s="80">
        <v>14</v>
      </c>
      <c r="F66" s="80">
        <v>15</v>
      </c>
      <c r="G66" s="80">
        <v>13</v>
      </c>
      <c r="H66" s="80">
        <v>0</v>
      </c>
      <c r="I66" s="79"/>
      <c r="J66" s="110"/>
      <c r="K66" s="110"/>
      <c r="L66" s="175"/>
      <c r="M66" s="175"/>
      <c r="N66" s="175"/>
      <c r="O66" s="176"/>
    </row>
    <row r="67" spans="1:16" s="75" customFormat="1" ht="14.4" x14ac:dyDescent="0.3">
      <c r="A67" s="74"/>
      <c r="B67" s="38" t="s">
        <v>725</v>
      </c>
      <c r="C67" s="80">
        <v>8</v>
      </c>
      <c r="D67" s="80">
        <v>7</v>
      </c>
      <c r="E67" s="80">
        <v>6</v>
      </c>
      <c r="F67" s="80">
        <v>6</v>
      </c>
      <c r="G67" s="80">
        <v>0</v>
      </c>
      <c r="H67" s="79"/>
      <c r="I67" s="79"/>
      <c r="J67" s="175"/>
      <c r="K67" s="175"/>
      <c r="L67" s="175"/>
      <c r="M67" s="175"/>
      <c r="N67" s="175"/>
      <c r="O67" s="176"/>
    </row>
    <row r="68" spans="1:16" s="75" customFormat="1" ht="14.4" x14ac:dyDescent="0.3">
      <c r="A68" s="74"/>
      <c r="B68" s="38" t="s">
        <v>726</v>
      </c>
      <c r="C68" s="80"/>
      <c r="D68" s="80"/>
      <c r="E68" s="80"/>
      <c r="F68" s="80"/>
      <c r="G68" s="80"/>
      <c r="H68" s="80"/>
      <c r="I68" s="80"/>
      <c r="J68" s="175"/>
      <c r="K68" s="175"/>
      <c r="L68" s="175"/>
      <c r="M68" s="175"/>
      <c r="N68" s="175"/>
      <c r="O68" s="176"/>
    </row>
    <row r="69" spans="1:16" s="75" customFormat="1" ht="14.4" x14ac:dyDescent="0.3">
      <c r="A69" s="74"/>
      <c r="B69" s="177"/>
      <c r="C69" s="80"/>
      <c r="D69" s="80"/>
      <c r="E69" s="80"/>
      <c r="F69" s="80"/>
      <c r="G69" s="80"/>
      <c r="H69" s="80"/>
      <c r="I69" s="80"/>
      <c r="J69" s="175"/>
      <c r="K69" s="175"/>
      <c r="L69" s="175"/>
      <c r="M69" s="175"/>
      <c r="N69" s="175"/>
      <c r="O69" s="176"/>
    </row>
    <row r="70" spans="1:16" s="75" customFormat="1" ht="14.4" x14ac:dyDescent="0.3">
      <c r="A70" s="74"/>
      <c r="B70" s="178" t="s">
        <v>1472</v>
      </c>
      <c r="C70" s="79">
        <f t="shared" ref="C70:L70" si="4">SUM(C3:C69)</f>
        <v>1920</v>
      </c>
      <c r="D70" s="83">
        <f t="shared" si="4"/>
        <v>1859</v>
      </c>
      <c r="E70" s="83">
        <f t="shared" si="4"/>
        <v>1851</v>
      </c>
      <c r="F70" s="82">
        <f t="shared" si="4"/>
        <v>1856</v>
      </c>
      <c r="G70" s="82">
        <f t="shared" si="4"/>
        <v>1872</v>
      </c>
      <c r="H70" s="83">
        <f t="shared" si="4"/>
        <v>1858</v>
      </c>
      <c r="I70" s="82">
        <f t="shared" si="4"/>
        <v>1886</v>
      </c>
      <c r="J70" s="83">
        <f t="shared" si="4"/>
        <v>1870</v>
      </c>
      <c r="K70" s="83">
        <f t="shared" si="4"/>
        <v>1813</v>
      </c>
      <c r="L70" s="83">
        <f t="shared" si="4"/>
        <v>1752</v>
      </c>
      <c r="M70" s="83">
        <f>SUM(M$3:M69)</f>
        <v>1727</v>
      </c>
      <c r="N70" s="79">
        <f>SUM(N3:N69)</f>
        <v>-25</v>
      </c>
      <c r="O70" s="168">
        <f>(M70/L70)-1</f>
        <v>-1.4269406392694028E-2</v>
      </c>
    </row>
    <row r="71" spans="1:16" s="75" customFormat="1" ht="14.4" x14ac:dyDescent="0.3">
      <c r="A71" s="74"/>
      <c r="B71" s="177"/>
      <c r="C71" s="80"/>
      <c r="D71" s="80">
        <f t="shared" ref="D71:I71" si="5">SUM(D70-C70)</f>
        <v>-61</v>
      </c>
      <c r="E71" s="80">
        <f t="shared" si="5"/>
        <v>-8</v>
      </c>
      <c r="F71" s="80">
        <f t="shared" si="5"/>
        <v>5</v>
      </c>
      <c r="G71" s="80">
        <f t="shared" si="5"/>
        <v>16</v>
      </c>
      <c r="H71" s="80">
        <f t="shared" si="5"/>
        <v>-14</v>
      </c>
      <c r="I71" s="80">
        <f t="shared" si="5"/>
        <v>28</v>
      </c>
      <c r="J71" s="80">
        <f>SUM(J70-I70)</f>
        <v>-16</v>
      </c>
      <c r="K71" s="80">
        <f>SUM(K70-J70)</f>
        <v>-57</v>
      </c>
      <c r="L71" s="80">
        <f>SUM(L70-K70)</f>
        <v>-61</v>
      </c>
      <c r="M71" s="80">
        <f>SUM(M70-L70)</f>
        <v>-25</v>
      </c>
      <c r="N71" s="80"/>
      <c r="O71" s="176"/>
    </row>
    <row r="72" spans="1:16" s="75" customFormat="1" ht="14.4" x14ac:dyDescent="0.3">
      <c r="A72" s="74"/>
      <c r="B72" s="177"/>
      <c r="C72" s="80"/>
      <c r="D72" s="80"/>
      <c r="E72" s="80"/>
      <c r="F72" s="80"/>
      <c r="G72" s="80"/>
      <c r="H72" s="80"/>
      <c r="I72" s="80"/>
      <c r="J72" s="175"/>
      <c r="K72" s="175"/>
      <c r="L72" s="175"/>
      <c r="M72" s="175"/>
      <c r="N72" s="175"/>
      <c r="O72" s="176"/>
    </row>
    <row r="73" spans="1:16" s="75" customFormat="1" ht="14.4" x14ac:dyDescent="0.3">
      <c r="A73" s="74"/>
      <c r="B73" s="179" t="s">
        <v>1473</v>
      </c>
      <c r="C73" s="80"/>
      <c r="D73" s="80"/>
      <c r="E73" s="80"/>
      <c r="F73" s="80"/>
      <c r="G73" s="80"/>
      <c r="H73" s="80"/>
      <c r="I73" s="80"/>
      <c r="J73" s="175"/>
      <c r="K73" s="175"/>
      <c r="L73" s="175"/>
      <c r="M73" s="175"/>
      <c r="N73" s="175"/>
      <c r="O73" s="84"/>
    </row>
    <row r="74" spans="1:16" s="75" customFormat="1" ht="14.4" x14ac:dyDescent="0.3">
      <c r="A74" s="74"/>
      <c r="B74" s="180" t="s">
        <v>1474</v>
      </c>
      <c r="C74" s="80"/>
      <c r="D74" s="80"/>
      <c r="E74" s="80"/>
      <c r="F74" s="80"/>
      <c r="G74" s="80"/>
      <c r="H74" s="80"/>
      <c r="I74" s="80"/>
      <c r="J74" s="175"/>
      <c r="K74" s="175"/>
      <c r="L74" s="175"/>
      <c r="M74" s="175"/>
      <c r="N74" s="175"/>
      <c r="O74" s="84"/>
    </row>
    <row r="75" spans="1:16" s="75" customFormat="1" ht="14.4" x14ac:dyDescent="0.3">
      <c r="A75" s="74"/>
      <c r="B75" s="181" t="s">
        <v>1475</v>
      </c>
      <c r="C75" s="80"/>
      <c r="D75" s="80"/>
      <c r="E75" s="80"/>
      <c r="F75" s="80"/>
      <c r="G75" s="80"/>
      <c r="H75" s="80"/>
      <c r="I75" s="80"/>
      <c r="J75" s="175"/>
      <c r="K75" s="175"/>
      <c r="L75" s="175"/>
      <c r="M75" s="175"/>
      <c r="N75" s="175"/>
      <c r="O75" s="84"/>
    </row>
    <row r="76" spans="1:16" s="75" customFormat="1" ht="14.4" x14ac:dyDescent="0.3">
      <c r="A76" s="74"/>
      <c r="B76" s="182" t="s">
        <v>1476</v>
      </c>
      <c r="C76" s="80"/>
      <c r="D76" s="80"/>
      <c r="E76" s="80"/>
      <c r="F76" s="80"/>
      <c r="G76" s="80"/>
      <c r="H76" s="80"/>
      <c r="I76" s="80"/>
      <c r="J76" s="175"/>
      <c r="K76" s="175"/>
      <c r="L76" s="175"/>
      <c r="M76" s="175"/>
      <c r="N76" s="175"/>
      <c r="O76" s="84"/>
    </row>
    <row r="77" spans="1:16" s="75" customFormat="1" ht="14.4" x14ac:dyDescent="0.3">
      <c r="A77" s="74"/>
      <c r="B77" s="183" t="s">
        <v>1477</v>
      </c>
      <c r="C77" s="80"/>
      <c r="D77" s="80"/>
      <c r="E77" s="80"/>
      <c r="F77" s="80"/>
      <c r="G77" s="80"/>
      <c r="H77" s="80"/>
      <c r="I77" s="80"/>
      <c r="J77" s="175"/>
      <c r="K77" s="175"/>
      <c r="L77" s="175"/>
      <c r="M77" s="175"/>
      <c r="N77" s="175"/>
      <c r="O77" s="84"/>
    </row>
    <row r="78" spans="1:16" s="75" customFormat="1" ht="14.4" x14ac:dyDescent="0.3">
      <c r="A78" s="74"/>
      <c r="B78" s="184" t="s">
        <v>1478</v>
      </c>
      <c r="C78" s="80"/>
      <c r="D78" s="80"/>
      <c r="E78" s="80"/>
      <c r="F78" s="80"/>
      <c r="G78" s="80"/>
      <c r="H78" s="80"/>
      <c r="I78" s="80"/>
      <c r="J78" s="175"/>
      <c r="K78" s="175"/>
      <c r="L78" s="175"/>
      <c r="M78" s="175"/>
      <c r="N78" s="175"/>
      <c r="O78" s="84"/>
    </row>
    <row r="79" spans="1:16" s="75" customFormat="1" ht="14.4" x14ac:dyDescent="0.3">
      <c r="A79" s="74"/>
      <c r="B79" s="18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4"/>
    </row>
    <row r="80" spans="1:16" x14ac:dyDescent="0.3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P80" s="2"/>
    </row>
    <row r="81" spans="3:16" x14ac:dyDescent="0.3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P81" s="2"/>
    </row>
    <row r="82" spans="3:16" x14ac:dyDescent="0.3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P82" s="2"/>
    </row>
    <row r="83" spans="3:16" x14ac:dyDescent="0.3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P83" s="2"/>
    </row>
    <row r="84" spans="3:16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3:16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3:16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3:16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6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6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6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6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6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6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6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autoFilter ref="A2:P69" xr:uid="{00000000-0009-0000-0000-00000D000000}"/>
  <sortState xmlns:xlrd2="http://schemas.microsoft.com/office/spreadsheetml/2017/richdata2" ref="A3:P53">
    <sortCondition descending="1" ref="O4:O53"/>
    <sortCondition descending="1" ref="M4:M53"/>
  </sortState>
  <mergeCells count="1">
    <mergeCell ref="N1:O1"/>
  </mergeCells>
  <phoneticPr fontId="30" type="noConversion"/>
  <conditionalFormatting sqref="M70">
    <cfRule type="expression" dxfId="68" priority="4">
      <formula>N70&lt;0</formula>
    </cfRule>
    <cfRule type="expression" dxfId="67" priority="5">
      <formula>N70=0</formula>
    </cfRule>
    <cfRule type="expression" dxfId="66" priority="6">
      <formula>N70&gt;0</formula>
    </cfRule>
  </conditionalFormatting>
  <conditionalFormatting sqref="B4:B53">
    <cfRule type="expression" dxfId="65" priority="1">
      <formula>N3&lt;0</formula>
    </cfRule>
    <cfRule type="expression" dxfId="64" priority="2">
      <formula>N3=0</formula>
    </cfRule>
    <cfRule type="expression" dxfId="63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P292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C3" sqref="C3"/>
    </sheetView>
  </sheetViews>
  <sheetFormatPr defaultColWidth="9" defaultRowHeight="13.8" x14ac:dyDescent="0.3"/>
  <cols>
    <col min="1" max="1" width="9" style="67"/>
    <col min="2" max="2" width="32.1796875" style="41" customWidth="1"/>
    <col min="3" max="3" width="10" style="2" customWidth="1"/>
    <col min="4" max="4" width="9.81640625" style="2" customWidth="1"/>
    <col min="5" max="6" width="9.453125" style="2" customWidth="1"/>
    <col min="7" max="7" width="9.81640625" style="2" customWidth="1"/>
    <col min="8" max="8" width="10.1796875" style="2" customWidth="1"/>
    <col min="9" max="9" width="9.453125" style="2" customWidth="1"/>
    <col min="10" max="10" width="9.81640625" style="2" customWidth="1"/>
    <col min="11" max="11" width="9.453125" style="2" customWidth="1"/>
    <col min="12" max="12" width="11.1796875" style="2" customWidth="1"/>
    <col min="13" max="13" width="12" style="2" customWidth="1"/>
    <col min="14" max="14" width="8.453125" style="2" customWidth="1"/>
    <col min="15" max="15" width="8.453125" style="67" customWidth="1"/>
    <col min="16" max="16" width="21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134"/>
      <c r="B1" s="47" t="s">
        <v>727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104" customFormat="1" ht="15" customHeight="1" x14ac:dyDescent="0.3">
      <c r="A3" s="135">
        <v>222063</v>
      </c>
      <c r="B3" s="337" t="s">
        <v>60</v>
      </c>
      <c r="C3" s="79"/>
      <c r="D3" s="79"/>
      <c r="E3" s="54"/>
      <c r="F3" s="79"/>
      <c r="G3" s="79"/>
      <c r="H3" s="79"/>
      <c r="I3" s="54"/>
      <c r="J3" s="56"/>
      <c r="K3" s="80"/>
      <c r="L3" s="79">
        <v>0</v>
      </c>
      <c r="M3" s="79">
        <v>46</v>
      </c>
      <c r="N3" s="80">
        <f t="shared" ref="N3:N34" si="0">M3-L3</f>
        <v>46</v>
      </c>
      <c r="O3" s="352">
        <v>1</v>
      </c>
    </row>
    <row r="4" spans="1:15" s="104" customFormat="1" ht="15" customHeight="1" x14ac:dyDescent="0.3">
      <c r="A4" s="135">
        <v>90933</v>
      </c>
      <c r="B4" s="153" t="s">
        <v>28</v>
      </c>
      <c r="C4" s="79"/>
      <c r="D4" s="79"/>
      <c r="E4" s="54"/>
      <c r="F4" s="79"/>
      <c r="G4" s="79"/>
      <c r="H4" s="79"/>
      <c r="I4" s="54"/>
      <c r="J4" s="56"/>
      <c r="K4" s="80">
        <v>0</v>
      </c>
      <c r="L4" s="79">
        <v>20</v>
      </c>
      <c r="M4" s="79">
        <f>VLOOKUP($A4,'[1]District Growth'!$A$3:$K$1530,6,FALSE)</f>
        <v>36</v>
      </c>
      <c r="N4" s="80">
        <f t="shared" si="0"/>
        <v>16</v>
      </c>
      <c r="O4" s="81">
        <f t="shared" ref="O4:O35" si="1">(M4/L4)-1</f>
        <v>0.8</v>
      </c>
    </row>
    <row r="5" spans="1:15" s="104" customFormat="1" ht="15" customHeight="1" x14ac:dyDescent="0.3">
      <c r="A5" s="135">
        <v>89869</v>
      </c>
      <c r="B5" s="57" t="s">
        <v>738</v>
      </c>
      <c r="C5" s="55"/>
      <c r="D5" s="54"/>
      <c r="E5" s="54"/>
      <c r="F5" s="55"/>
      <c r="G5" s="54"/>
      <c r="H5" s="54"/>
      <c r="I5" s="54"/>
      <c r="J5" s="133"/>
      <c r="K5" s="80">
        <v>25</v>
      </c>
      <c r="L5" s="79">
        <v>23</v>
      </c>
      <c r="M5" s="79">
        <f>VLOOKUP($A5,'[1]District Growth'!$A$3:$K$1530,6,FALSE)</f>
        <v>30</v>
      </c>
      <c r="N5" s="80">
        <f t="shared" si="0"/>
        <v>7</v>
      </c>
      <c r="O5" s="81">
        <f t="shared" si="1"/>
        <v>0.30434782608695654</v>
      </c>
    </row>
    <row r="6" spans="1:15" s="104" customFormat="1" ht="15" customHeight="1" x14ac:dyDescent="0.3">
      <c r="A6" s="135">
        <v>23222</v>
      </c>
      <c r="B6" s="57" t="s">
        <v>583</v>
      </c>
      <c r="C6" s="55">
        <v>25</v>
      </c>
      <c r="D6" s="54">
        <v>24</v>
      </c>
      <c r="E6" s="54">
        <v>22</v>
      </c>
      <c r="F6" s="55">
        <v>23</v>
      </c>
      <c r="G6" s="54">
        <v>22</v>
      </c>
      <c r="H6" s="54">
        <v>23</v>
      </c>
      <c r="I6" s="54">
        <v>21</v>
      </c>
      <c r="J6" s="367">
        <v>18</v>
      </c>
      <c r="K6" s="80">
        <v>18</v>
      </c>
      <c r="L6" s="79">
        <v>17</v>
      </c>
      <c r="M6" s="79">
        <f>VLOOKUP($A6,'[1]District Growth'!$A$3:$K$1530,6,FALSE)</f>
        <v>22</v>
      </c>
      <c r="N6" s="80">
        <f t="shared" si="0"/>
        <v>5</v>
      </c>
      <c r="O6" s="81">
        <f t="shared" si="1"/>
        <v>0.29411764705882359</v>
      </c>
    </row>
    <row r="7" spans="1:15" s="104" customFormat="1" ht="15" customHeight="1" x14ac:dyDescent="0.3">
      <c r="A7" s="135">
        <v>27795</v>
      </c>
      <c r="B7" s="52" t="s">
        <v>735</v>
      </c>
      <c r="C7" s="55">
        <v>28</v>
      </c>
      <c r="D7" s="54">
        <v>25</v>
      </c>
      <c r="E7" s="54">
        <v>25</v>
      </c>
      <c r="F7" s="55">
        <v>24</v>
      </c>
      <c r="G7" s="54">
        <v>18</v>
      </c>
      <c r="H7" s="54">
        <v>21</v>
      </c>
      <c r="I7" s="54">
        <v>23</v>
      </c>
      <c r="J7" s="56">
        <v>25</v>
      </c>
      <c r="K7" s="80">
        <v>21</v>
      </c>
      <c r="L7" s="79">
        <v>21</v>
      </c>
      <c r="M7" s="79">
        <f>VLOOKUP($A7,'[1]District Growth'!$A$3:$K$1530,6,FALSE)</f>
        <v>24</v>
      </c>
      <c r="N7" s="80">
        <f t="shared" si="0"/>
        <v>3</v>
      </c>
      <c r="O7" s="81">
        <f t="shared" si="1"/>
        <v>0.14285714285714279</v>
      </c>
    </row>
    <row r="8" spans="1:15" s="104" customFormat="1" ht="15" customHeight="1" x14ac:dyDescent="0.3">
      <c r="A8" s="71">
        <v>26120</v>
      </c>
      <c r="B8" s="57" t="s">
        <v>569</v>
      </c>
      <c r="C8" s="55">
        <v>23</v>
      </c>
      <c r="D8" s="54">
        <v>21</v>
      </c>
      <c r="E8" s="54">
        <v>26</v>
      </c>
      <c r="F8" s="55">
        <v>19</v>
      </c>
      <c r="G8" s="54">
        <v>19</v>
      </c>
      <c r="H8" s="54">
        <v>16</v>
      </c>
      <c r="I8" s="54">
        <v>18</v>
      </c>
      <c r="J8" s="56">
        <v>21</v>
      </c>
      <c r="K8" s="80">
        <v>23</v>
      </c>
      <c r="L8" s="79">
        <v>23</v>
      </c>
      <c r="M8" s="79">
        <f>VLOOKUP($A8,'[1]District Growth'!$A$3:$K$1530,6,FALSE)</f>
        <v>26</v>
      </c>
      <c r="N8" s="80">
        <f t="shared" si="0"/>
        <v>3</v>
      </c>
      <c r="O8" s="81">
        <f t="shared" si="1"/>
        <v>0.13043478260869557</v>
      </c>
    </row>
    <row r="9" spans="1:15" s="104" customFormat="1" ht="15" customHeight="1" x14ac:dyDescent="0.3">
      <c r="A9" s="135">
        <v>2106</v>
      </c>
      <c r="B9" s="57" t="s">
        <v>744</v>
      </c>
      <c r="C9" s="366">
        <v>59</v>
      </c>
      <c r="D9" s="365">
        <v>61</v>
      </c>
      <c r="E9" s="54">
        <v>64</v>
      </c>
      <c r="F9" s="366">
        <v>53</v>
      </c>
      <c r="G9" s="365">
        <v>53</v>
      </c>
      <c r="H9" s="365">
        <v>50</v>
      </c>
      <c r="I9" s="54">
        <v>46</v>
      </c>
      <c r="J9" s="56">
        <v>46</v>
      </c>
      <c r="K9" s="80">
        <v>40</v>
      </c>
      <c r="L9" s="79">
        <v>35</v>
      </c>
      <c r="M9" s="79">
        <f>VLOOKUP($A9,'[1]District Growth'!$A$3:$K$1530,6,FALSE)</f>
        <v>38</v>
      </c>
      <c r="N9" s="80">
        <f t="shared" si="0"/>
        <v>3</v>
      </c>
      <c r="O9" s="81">
        <f t="shared" si="1"/>
        <v>8.5714285714285632E-2</v>
      </c>
    </row>
    <row r="10" spans="1:15" s="104" customFormat="1" ht="15" customHeight="1" x14ac:dyDescent="0.3">
      <c r="A10" s="135">
        <v>2126</v>
      </c>
      <c r="B10" s="57" t="s">
        <v>562</v>
      </c>
      <c r="C10" s="366">
        <v>20</v>
      </c>
      <c r="D10" s="365">
        <v>21</v>
      </c>
      <c r="E10" s="54">
        <v>20</v>
      </c>
      <c r="F10" s="366">
        <v>18</v>
      </c>
      <c r="G10" s="365">
        <v>15</v>
      </c>
      <c r="H10" s="365">
        <v>16</v>
      </c>
      <c r="I10" s="54">
        <v>14</v>
      </c>
      <c r="J10" s="56">
        <v>17</v>
      </c>
      <c r="K10" s="80">
        <v>17</v>
      </c>
      <c r="L10" s="79">
        <v>13</v>
      </c>
      <c r="M10" s="79">
        <f>VLOOKUP($A10,'[1]District Growth'!$A$3:$K$1530,6,FALSE)</f>
        <v>14</v>
      </c>
      <c r="N10" s="80">
        <f t="shared" si="0"/>
        <v>1</v>
      </c>
      <c r="O10" s="81">
        <f t="shared" si="1"/>
        <v>7.6923076923076872E-2</v>
      </c>
    </row>
    <row r="11" spans="1:15" s="104" customFormat="1" ht="15" customHeight="1" x14ac:dyDescent="0.3">
      <c r="A11" s="135">
        <v>22544</v>
      </c>
      <c r="B11" s="57" t="s">
        <v>1505</v>
      </c>
      <c r="C11" s="55">
        <v>55</v>
      </c>
      <c r="D11" s="54">
        <v>46</v>
      </c>
      <c r="E11" s="54">
        <v>46</v>
      </c>
      <c r="F11" s="55">
        <v>49</v>
      </c>
      <c r="G11" s="54">
        <v>49</v>
      </c>
      <c r="H11" s="54">
        <v>47</v>
      </c>
      <c r="I11" s="54">
        <v>44</v>
      </c>
      <c r="J11" s="56">
        <v>44</v>
      </c>
      <c r="K11" s="80">
        <v>42</v>
      </c>
      <c r="L11" s="79">
        <v>40</v>
      </c>
      <c r="M11" s="79">
        <f>VLOOKUP($A11,'[1]District Growth'!$A$3:$K$1530,6,FALSE)</f>
        <v>43</v>
      </c>
      <c r="N11" s="80">
        <f t="shared" si="0"/>
        <v>3</v>
      </c>
      <c r="O11" s="81">
        <f t="shared" si="1"/>
        <v>7.4999999999999956E-2</v>
      </c>
    </row>
    <row r="12" spans="1:15" s="104" customFormat="1" ht="15" customHeight="1" x14ac:dyDescent="0.3">
      <c r="A12" s="135">
        <v>90466</v>
      </c>
      <c r="B12" s="52" t="s">
        <v>588</v>
      </c>
      <c r="C12" s="79"/>
      <c r="D12" s="79"/>
      <c r="E12" s="54"/>
      <c r="F12" s="79"/>
      <c r="G12" s="79"/>
      <c r="H12" s="79"/>
      <c r="I12" s="54"/>
      <c r="J12" s="56"/>
      <c r="K12" s="80">
        <v>0</v>
      </c>
      <c r="L12" s="79">
        <v>35</v>
      </c>
      <c r="M12" s="79">
        <f>VLOOKUP($A12,'[1]District Growth'!$A$3:$K$1530,6,FALSE)</f>
        <v>37</v>
      </c>
      <c r="N12" s="80">
        <f t="shared" si="0"/>
        <v>2</v>
      </c>
      <c r="O12" s="81">
        <f t="shared" si="1"/>
        <v>5.7142857142857162E-2</v>
      </c>
    </row>
    <row r="13" spans="1:15" s="104" customFormat="1" ht="15" customHeight="1" x14ac:dyDescent="0.3">
      <c r="A13" s="135">
        <v>87931</v>
      </c>
      <c r="B13" s="52" t="s">
        <v>584</v>
      </c>
      <c r="C13" s="79"/>
      <c r="D13" s="79"/>
      <c r="E13" s="54"/>
      <c r="F13" s="79"/>
      <c r="G13" s="79"/>
      <c r="H13" s="79"/>
      <c r="I13" s="54">
        <v>23</v>
      </c>
      <c r="J13" s="56">
        <v>21</v>
      </c>
      <c r="K13" s="80">
        <v>18</v>
      </c>
      <c r="L13" s="79">
        <v>18</v>
      </c>
      <c r="M13" s="79">
        <f>VLOOKUP($A13,'[1]District Growth'!$A$3:$K$1530,6,FALSE)</f>
        <v>19</v>
      </c>
      <c r="N13" s="80">
        <f t="shared" si="0"/>
        <v>1</v>
      </c>
      <c r="O13" s="81">
        <f t="shared" si="1"/>
        <v>5.555555555555558E-2</v>
      </c>
    </row>
    <row r="14" spans="1:15" s="104" customFormat="1" ht="15" customHeight="1" x14ac:dyDescent="0.3">
      <c r="A14" s="135">
        <v>2105</v>
      </c>
      <c r="B14" s="57" t="s">
        <v>1481</v>
      </c>
      <c r="C14" s="55">
        <v>73</v>
      </c>
      <c r="D14" s="54">
        <v>71</v>
      </c>
      <c r="E14" s="54">
        <v>73</v>
      </c>
      <c r="F14" s="55">
        <v>69</v>
      </c>
      <c r="G14" s="54">
        <v>65</v>
      </c>
      <c r="H14" s="54">
        <v>66</v>
      </c>
      <c r="I14" s="54">
        <v>62</v>
      </c>
      <c r="J14" s="56">
        <v>59</v>
      </c>
      <c r="K14" s="80">
        <v>63</v>
      </c>
      <c r="L14" s="79">
        <v>58</v>
      </c>
      <c r="M14" s="79">
        <f>VLOOKUP($A14,'[1]District Growth'!$A$3:$K$1530,6,FALSE)</f>
        <v>61</v>
      </c>
      <c r="N14" s="80">
        <f t="shared" si="0"/>
        <v>3</v>
      </c>
      <c r="O14" s="81">
        <f t="shared" si="1"/>
        <v>5.1724137931034475E-2</v>
      </c>
    </row>
    <row r="15" spans="1:15" s="104" customFormat="1" ht="15" customHeight="1" x14ac:dyDescent="0.3">
      <c r="A15" s="135">
        <v>31837</v>
      </c>
      <c r="B15" s="57" t="s">
        <v>573</v>
      </c>
      <c r="C15" s="55">
        <v>52</v>
      </c>
      <c r="D15" s="54">
        <v>58</v>
      </c>
      <c r="E15" s="54">
        <v>66</v>
      </c>
      <c r="F15" s="55">
        <v>65</v>
      </c>
      <c r="G15" s="54">
        <v>71</v>
      </c>
      <c r="H15" s="54">
        <v>67</v>
      </c>
      <c r="I15" s="54">
        <v>22</v>
      </c>
      <c r="J15" s="56">
        <v>69</v>
      </c>
      <c r="K15" s="80">
        <v>84</v>
      </c>
      <c r="L15" s="79">
        <v>81</v>
      </c>
      <c r="M15" s="79">
        <f>VLOOKUP($A15,'[1]District Growth'!$A$3:$K$1530,6,FALSE)</f>
        <v>85</v>
      </c>
      <c r="N15" s="80">
        <f t="shared" si="0"/>
        <v>4</v>
      </c>
      <c r="O15" s="81">
        <f t="shared" si="1"/>
        <v>4.9382716049382713E-2</v>
      </c>
    </row>
    <row r="16" spans="1:15" s="104" customFormat="1" ht="15" customHeight="1" x14ac:dyDescent="0.3">
      <c r="A16" s="135">
        <v>68577</v>
      </c>
      <c r="B16" s="57" t="s">
        <v>730</v>
      </c>
      <c r="C16" s="55">
        <v>20</v>
      </c>
      <c r="D16" s="54">
        <v>17</v>
      </c>
      <c r="E16" s="54">
        <v>19</v>
      </c>
      <c r="F16" s="55">
        <v>19</v>
      </c>
      <c r="G16" s="54">
        <v>21</v>
      </c>
      <c r="H16" s="54">
        <v>23</v>
      </c>
      <c r="I16" s="54">
        <v>21</v>
      </c>
      <c r="J16" s="56">
        <v>20</v>
      </c>
      <c r="K16" s="80">
        <v>22</v>
      </c>
      <c r="L16" s="79">
        <v>23</v>
      </c>
      <c r="M16" s="79">
        <f>VLOOKUP($A16,'[1]District Growth'!$A$3:$K$1530,6,FALSE)</f>
        <v>24</v>
      </c>
      <c r="N16" s="80">
        <f t="shared" si="0"/>
        <v>1</v>
      </c>
      <c r="O16" s="81">
        <f t="shared" si="1"/>
        <v>4.3478260869565188E-2</v>
      </c>
    </row>
    <row r="17" spans="1:15" s="104" customFormat="1" ht="15" customHeight="1" x14ac:dyDescent="0.3">
      <c r="A17" s="135">
        <v>58068</v>
      </c>
      <c r="B17" s="57" t="s">
        <v>736</v>
      </c>
      <c r="C17" s="55">
        <v>19</v>
      </c>
      <c r="D17" s="54">
        <v>24</v>
      </c>
      <c r="E17" s="54">
        <v>20</v>
      </c>
      <c r="F17" s="55">
        <v>22</v>
      </c>
      <c r="G17" s="54">
        <v>22</v>
      </c>
      <c r="H17" s="54">
        <v>25</v>
      </c>
      <c r="I17" s="54">
        <v>18</v>
      </c>
      <c r="J17" s="56">
        <v>23</v>
      </c>
      <c r="K17" s="80">
        <v>22</v>
      </c>
      <c r="L17" s="79">
        <v>24</v>
      </c>
      <c r="M17" s="79">
        <f>VLOOKUP($A17,'[1]District Growth'!$A$3:$K$1530,6,FALSE)</f>
        <v>25</v>
      </c>
      <c r="N17" s="80">
        <f t="shared" si="0"/>
        <v>1</v>
      </c>
      <c r="O17" s="81">
        <f t="shared" si="1"/>
        <v>4.1666666666666741E-2</v>
      </c>
    </row>
    <row r="18" spans="1:15" s="104" customFormat="1" ht="15" customHeight="1" x14ac:dyDescent="0.3">
      <c r="A18" s="135">
        <v>2133</v>
      </c>
      <c r="B18" s="52" t="s">
        <v>729</v>
      </c>
      <c r="C18" s="55">
        <v>50</v>
      </c>
      <c r="D18" s="54">
        <v>50</v>
      </c>
      <c r="E18" s="54">
        <v>39</v>
      </c>
      <c r="F18" s="55">
        <v>41</v>
      </c>
      <c r="G18" s="54">
        <v>41</v>
      </c>
      <c r="H18" s="54">
        <v>34</v>
      </c>
      <c r="I18" s="54">
        <v>30</v>
      </c>
      <c r="J18" s="56">
        <v>36</v>
      </c>
      <c r="K18" s="80">
        <v>29</v>
      </c>
      <c r="L18" s="79">
        <v>30</v>
      </c>
      <c r="M18" s="79">
        <f>VLOOKUP($A18,'[1]District Growth'!$A$3:$K$1530,6,FALSE)</f>
        <v>31</v>
      </c>
      <c r="N18" s="80">
        <f t="shared" si="0"/>
        <v>1</v>
      </c>
      <c r="O18" s="81">
        <f t="shared" si="1"/>
        <v>3.3333333333333437E-2</v>
      </c>
    </row>
    <row r="19" spans="1:15" s="157" customFormat="1" ht="15" customHeight="1" x14ac:dyDescent="0.3">
      <c r="A19" s="135">
        <v>2131</v>
      </c>
      <c r="B19" s="52" t="s">
        <v>750</v>
      </c>
      <c r="C19" s="366">
        <v>115</v>
      </c>
      <c r="D19" s="365">
        <v>116</v>
      </c>
      <c r="E19" s="54">
        <v>116</v>
      </c>
      <c r="F19" s="366">
        <v>122</v>
      </c>
      <c r="G19" s="365">
        <v>125</v>
      </c>
      <c r="H19" s="365">
        <v>132</v>
      </c>
      <c r="I19" s="54">
        <v>130</v>
      </c>
      <c r="J19" s="56">
        <v>138</v>
      </c>
      <c r="K19" s="80">
        <v>140</v>
      </c>
      <c r="L19" s="79">
        <v>143</v>
      </c>
      <c r="M19" s="79">
        <f>VLOOKUP($A19,'[1]District Growth'!$A$3:$K$1530,6,FALSE)</f>
        <v>147</v>
      </c>
      <c r="N19" s="80">
        <f t="shared" si="0"/>
        <v>4</v>
      </c>
      <c r="O19" s="81">
        <f t="shared" si="1"/>
        <v>2.7972027972027913E-2</v>
      </c>
    </row>
    <row r="20" spans="1:15" s="104" customFormat="1" ht="15" customHeight="1" x14ac:dyDescent="0.3">
      <c r="A20" s="135">
        <v>2111</v>
      </c>
      <c r="B20" s="52" t="s">
        <v>746</v>
      </c>
      <c r="C20" s="55">
        <v>69</v>
      </c>
      <c r="D20" s="54">
        <v>69</v>
      </c>
      <c r="E20" s="54">
        <v>73</v>
      </c>
      <c r="F20" s="55">
        <v>73</v>
      </c>
      <c r="G20" s="54">
        <v>74</v>
      </c>
      <c r="H20" s="54">
        <v>68</v>
      </c>
      <c r="I20" s="54">
        <v>72</v>
      </c>
      <c r="J20" s="56">
        <v>72</v>
      </c>
      <c r="K20" s="80">
        <v>63</v>
      </c>
      <c r="L20" s="79">
        <v>67</v>
      </c>
      <c r="M20" s="79">
        <f>VLOOKUP($A20,'[1]District Growth'!$A$3:$K$1530,6,FALSE)</f>
        <v>68</v>
      </c>
      <c r="N20" s="80">
        <f t="shared" si="0"/>
        <v>1</v>
      </c>
      <c r="O20" s="81">
        <f t="shared" si="1"/>
        <v>1.4925373134328401E-2</v>
      </c>
    </row>
    <row r="21" spans="1:15" s="104" customFormat="1" ht="15" customHeight="1" x14ac:dyDescent="0.3">
      <c r="A21" s="135">
        <v>27196</v>
      </c>
      <c r="B21" s="57" t="s">
        <v>739</v>
      </c>
      <c r="C21" s="366">
        <v>53</v>
      </c>
      <c r="D21" s="365">
        <v>52</v>
      </c>
      <c r="E21" s="54">
        <v>56</v>
      </c>
      <c r="F21" s="366">
        <v>53</v>
      </c>
      <c r="G21" s="54">
        <v>59</v>
      </c>
      <c r="H21" s="54">
        <v>59</v>
      </c>
      <c r="I21" s="54">
        <v>61</v>
      </c>
      <c r="J21" s="56">
        <v>63</v>
      </c>
      <c r="K21" s="80">
        <v>63</v>
      </c>
      <c r="L21" s="79">
        <v>70</v>
      </c>
      <c r="M21" s="79">
        <f>VLOOKUP($A21,'[1]District Growth'!$A$3:$K$1530,6,FALSE)</f>
        <v>70</v>
      </c>
      <c r="N21" s="80">
        <f t="shared" si="0"/>
        <v>0</v>
      </c>
      <c r="O21" s="81">
        <f t="shared" si="1"/>
        <v>0</v>
      </c>
    </row>
    <row r="22" spans="1:15" s="104" customFormat="1" ht="15" customHeight="1" x14ac:dyDescent="0.3">
      <c r="A22" s="135">
        <v>86993</v>
      </c>
      <c r="B22" s="52" t="s">
        <v>734</v>
      </c>
      <c r="C22" s="79"/>
      <c r="D22" s="79"/>
      <c r="E22" s="54"/>
      <c r="F22" s="79"/>
      <c r="G22" s="54">
        <v>21</v>
      </c>
      <c r="H22" s="54">
        <v>23</v>
      </c>
      <c r="I22" s="54">
        <v>35</v>
      </c>
      <c r="J22" s="56">
        <v>39</v>
      </c>
      <c r="K22" s="80">
        <v>41</v>
      </c>
      <c r="L22" s="79">
        <v>38</v>
      </c>
      <c r="M22" s="79">
        <f>VLOOKUP($A22,'[1]District Growth'!$A$3:$K$1530,6,FALSE)</f>
        <v>38</v>
      </c>
      <c r="N22" s="80">
        <f t="shared" si="0"/>
        <v>0</v>
      </c>
      <c r="O22" s="81">
        <f t="shared" si="1"/>
        <v>0</v>
      </c>
    </row>
    <row r="23" spans="1:15" s="104" customFormat="1" ht="15" customHeight="1" x14ac:dyDescent="0.3">
      <c r="A23" s="135">
        <v>29948</v>
      </c>
      <c r="B23" s="57" t="s">
        <v>570</v>
      </c>
      <c r="C23" s="55">
        <v>41</v>
      </c>
      <c r="D23" s="54">
        <v>39</v>
      </c>
      <c r="E23" s="54">
        <v>41</v>
      </c>
      <c r="F23" s="55">
        <v>38</v>
      </c>
      <c r="G23" s="54">
        <v>39</v>
      </c>
      <c r="H23" s="54">
        <v>39</v>
      </c>
      <c r="I23" s="54">
        <v>34</v>
      </c>
      <c r="J23" s="56">
        <v>30</v>
      </c>
      <c r="K23" s="80">
        <v>33</v>
      </c>
      <c r="L23" s="79">
        <v>35</v>
      </c>
      <c r="M23" s="79">
        <f>VLOOKUP($A23,'[1]District Growth'!$A$3:$K$1530,6,FALSE)</f>
        <v>35</v>
      </c>
      <c r="N23" s="80">
        <f t="shared" si="0"/>
        <v>0</v>
      </c>
      <c r="O23" s="81">
        <f t="shared" si="1"/>
        <v>0</v>
      </c>
    </row>
    <row r="24" spans="1:15" s="104" customFormat="1" ht="15" customHeight="1" x14ac:dyDescent="0.3">
      <c r="A24" s="135">
        <v>2103</v>
      </c>
      <c r="B24" s="57" t="s">
        <v>753</v>
      </c>
      <c r="C24" s="55">
        <v>28</v>
      </c>
      <c r="D24" s="54">
        <v>24</v>
      </c>
      <c r="E24" s="54">
        <v>23</v>
      </c>
      <c r="F24" s="55">
        <v>18</v>
      </c>
      <c r="G24" s="54">
        <v>20</v>
      </c>
      <c r="H24" s="54">
        <v>26</v>
      </c>
      <c r="I24" s="54">
        <v>23</v>
      </c>
      <c r="J24" s="56">
        <v>23</v>
      </c>
      <c r="K24" s="80">
        <v>23</v>
      </c>
      <c r="L24" s="79">
        <v>24</v>
      </c>
      <c r="M24" s="79">
        <f>VLOOKUP($A24,'[1]District Growth'!$A$3:$K$1530,6,FALSE)</f>
        <v>24</v>
      </c>
      <c r="N24" s="80">
        <f t="shared" si="0"/>
        <v>0</v>
      </c>
      <c r="O24" s="81">
        <f t="shared" si="1"/>
        <v>0</v>
      </c>
    </row>
    <row r="25" spans="1:15" s="104" customFormat="1" ht="15" customHeight="1" x14ac:dyDescent="0.3">
      <c r="A25" s="135">
        <v>2108</v>
      </c>
      <c r="B25" s="57" t="s">
        <v>754</v>
      </c>
      <c r="C25" s="55">
        <v>25</v>
      </c>
      <c r="D25" s="54">
        <v>24</v>
      </c>
      <c r="E25" s="54">
        <v>28</v>
      </c>
      <c r="F25" s="55">
        <v>25</v>
      </c>
      <c r="G25" s="54">
        <v>30</v>
      </c>
      <c r="H25" s="54">
        <v>26</v>
      </c>
      <c r="I25" s="54">
        <v>26</v>
      </c>
      <c r="J25" s="56">
        <v>27</v>
      </c>
      <c r="K25" s="80">
        <v>26</v>
      </c>
      <c r="L25" s="79">
        <v>24</v>
      </c>
      <c r="M25" s="79">
        <f>VLOOKUP($A25,'[1]District Growth'!$A$3:$K$1530,6,FALSE)</f>
        <v>24</v>
      </c>
      <c r="N25" s="80">
        <f t="shared" si="0"/>
        <v>0</v>
      </c>
      <c r="O25" s="81">
        <f t="shared" si="1"/>
        <v>0</v>
      </c>
    </row>
    <row r="26" spans="1:15" s="104" customFormat="1" ht="15" customHeight="1" x14ac:dyDescent="0.3">
      <c r="A26" s="135">
        <v>2121</v>
      </c>
      <c r="B26" s="57" t="s">
        <v>737</v>
      </c>
      <c r="C26" s="55">
        <v>26</v>
      </c>
      <c r="D26" s="54">
        <v>25</v>
      </c>
      <c r="E26" s="54">
        <v>25</v>
      </c>
      <c r="F26" s="55">
        <v>27</v>
      </c>
      <c r="G26" s="54">
        <v>24</v>
      </c>
      <c r="H26" s="54">
        <v>24</v>
      </c>
      <c r="I26" s="54">
        <v>23</v>
      </c>
      <c r="J26" s="56">
        <v>22</v>
      </c>
      <c r="K26" s="80">
        <v>23</v>
      </c>
      <c r="L26" s="79">
        <v>24</v>
      </c>
      <c r="M26" s="79">
        <f>VLOOKUP($A26,'[1]District Growth'!$A$3:$K$1530,6,FALSE)</f>
        <v>24</v>
      </c>
      <c r="N26" s="80">
        <f t="shared" si="0"/>
        <v>0</v>
      </c>
      <c r="O26" s="81">
        <f t="shared" si="1"/>
        <v>0</v>
      </c>
    </row>
    <row r="27" spans="1:15" s="104" customFormat="1" ht="15" customHeight="1" x14ac:dyDescent="0.3">
      <c r="A27" s="135">
        <v>2115</v>
      </c>
      <c r="B27" s="57" t="s">
        <v>755</v>
      </c>
      <c r="C27" s="366">
        <v>21</v>
      </c>
      <c r="D27" s="365">
        <v>21</v>
      </c>
      <c r="E27" s="54">
        <v>25</v>
      </c>
      <c r="F27" s="366">
        <v>22</v>
      </c>
      <c r="G27" s="365">
        <v>22</v>
      </c>
      <c r="H27" s="365">
        <v>23</v>
      </c>
      <c r="I27" s="54">
        <v>22</v>
      </c>
      <c r="J27" s="56">
        <v>21</v>
      </c>
      <c r="K27" s="80">
        <v>22</v>
      </c>
      <c r="L27" s="79">
        <v>22</v>
      </c>
      <c r="M27" s="79">
        <f>VLOOKUP($A27,'[1]District Growth'!$A$3:$K$1530,6,FALSE)</f>
        <v>22</v>
      </c>
      <c r="N27" s="80">
        <f t="shared" si="0"/>
        <v>0</v>
      </c>
      <c r="O27" s="81">
        <f t="shared" si="1"/>
        <v>0</v>
      </c>
    </row>
    <row r="28" spans="1:15" s="104" customFormat="1" ht="15" customHeight="1" x14ac:dyDescent="0.3">
      <c r="A28" s="158">
        <v>90843</v>
      </c>
      <c r="B28" s="142" t="s">
        <v>27</v>
      </c>
      <c r="C28" s="79"/>
      <c r="D28" s="79"/>
      <c r="E28" s="365"/>
      <c r="F28" s="79"/>
      <c r="G28" s="79"/>
      <c r="H28" s="79"/>
      <c r="I28" s="365"/>
      <c r="J28" s="56"/>
      <c r="K28" s="80">
        <v>0</v>
      </c>
      <c r="L28" s="79">
        <v>19</v>
      </c>
      <c r="M28" s="79">
        <f>VLOOKUP($A28,'[1]District Growth'!$A$3:$K$1530,6,FALSE)</f>
        <v>19</v>
      </c>
      <c r="N28" s="80">
        <f t="shared" si="0"/>
        <v>0</v>
      </c>
      <c r="O28" s="81">
        <f t="shared" si="1"/>
        <v>0</v>
      </c>
    </row>
    <row r="29" spans="1:15" s="104" customFormat="1" ht="15" customHeight="1" x14ac:dyDescent="0.3">
      <c r="A29" s="135">
        <v>83137</v>
      </c>
      <c r="B29" s="159" t="s">
        <v>733</v>
      </c>
      <c r="C29" s="79"/>
      <c r="D29" s="79"/>
      <c r="E29" s="79"/>
      <c r="F29" s="79"/>
      <c r="G29" s="79"/>
      <c r="H29" s="54">
        <v>19</v>
      </c>
      <c r="I29" s="79"/>
      <c r="J29" s="56">
        <v>22</v>
      </c>
      <c r="K29" s="80">
        <v>20</v>
      </c>
      <c r="L29" s="79">
        <v>19</v>
      </c>
      <c r="M29" s="79">
        <f>VLOOKUP($A29,'[1]District Growth'!$A$3:$K$1530,6,FALSE)</f>
        <v>19</v>
      </c>
      <c r="N29" s="80">
        <f t="shared" si="0"/>
        <v>0</v>
      </c>
      <c r="O29" s="81">
        <f t="shared" si="1"/>
        <v>0</v>
      </c>
    </row>
    <row r="30" spans="1:15" s="104" customFormat="1" ht="15" customHeight="1" x14ac:dyDescent="0.3">
      <c r="A30" s="135">
        <v>2107</v>
      </c>
      <c r="B30" s="58" t="s">
        <v>752</v>
      </c>
      <c r="C30" s="55">
        <v>75</v>
      </c>
      <c r="D30" s="54">
        <v>79</v>
      </c>
      <c r="E30" s="54">
        <v>76</v>
      </c>
      <c r="F30" s="55">
        <v>83</v>
      </c>
      <c r="G30" s="54">
        <v>82</v>
      </c>
      <c r="H30" s="54">
        <v>88</v>
      </c>
      <c r="I30" s="54">
        <v>85</v>
      </c>
      <c r="J30" s="56">
        <v>88</v>
      </c>
      <c r="K30" s="80">
        <v>87</v>
      </c>
      <c r="L30" s="79">
        <v>82</v>
      </c>
      <c r="M30" s="79">
        <f>VLOOKUP($A30,'[1]District Growth'!$A$3:$K$1530,6,FALSE)</f>
        <v>81</v>
      </c>
      <c r="N30" s="80">
        <f t="shared" si="0"/>
        <v>-1</v>
      </c>
      <c r="O30" s="81">
        <f t="shared" si="1"/>
        <v>-1.2195121951219523E-2</v>
      </c>
    </row>
    <row r="31" spans="1:15" s="104" customFormat="1" ht="15" customHeight="1" x14ac:dyDescent="0.3">
      <c r="A31" s="135">
        <v>2125</v>
      </c>
      <c r="B31" s="57" t="s">
        <v>1479</v>
      </c>
      <c r="C31" s="55">
        <v>47</v>
      </c>
      <c r="D31" s="54">
        <v>46</v>
      </c>
      <c r="E31" s="54">
        <v>50</v>
      </c>
      <c r="F31" s="55">
        <v>53</v>
      </c>
      <c r="G31" s="54">
        <v>54</v>
      </c>
      <c r="H31" s="54">
        <v>60</v>
      </c>
      <c r="I31" s="54">
        <v>58</v>
      </c>
      <c r="J31" s="56">
        <v>52</v>
      </c>
      <c r="K31" s="80">
        <v>52</v>
      </c>
      <c r="L31" s="79">
        <v>49</v>
      </c>
      <c r="M31" s="79">
        <f>VLOOKUP($A31,'[1]District Growth'!$A$3:$K$1530,6,FALSE)</f>
        <v>48</v>
      </c>
      <c r="N31" s="80">
        <f t="shared" si="0"/>
        <v>-1</v>
      </c>
      <c r="O31" s="81">
        <f t="shared" si="1"/>
        <v>-2.0408163265306145E-2</v>
      </c>
    </row>
    <row r="32" spans="1:15" s="104" customFormat="1" ht="15" customHeight="1" x14ac:dyDescent="0.3">
      <c r="A32" s="135">
        <v>2138</v>
      </c>
      <c r="B32" s="58" t="s">
        <v>574</v>
      </c>
      <c r="C32" s="366">
        <v>72</v>
      </c>
      <c r="D32" s="365">
        <v>74</v>
      </c>
      <c r="E32" s="365">
        <v>75</v>
      </c>
      <c r="F32" s="366">
        <v>63</v>
      </c>
      <c r="G32" s="365">
        <v>59</v>
      </c>
      <c r="H32" s="365">
        <v>59</v>
      </c>
      <c r="I32" s="365">
        <v>60</v>
      </c>
      <c r="J32" s="56">
        <v>62</v>
      </c>
      <c r="K32" s="80">
        <v>52</v>
      </c>
      <c r="L32" s="79">
        <v>47</v>
      </c>
      <c r="M32" s="79">
        <f>VLOOKUP($A32,'[1]District Growth'!$A$3:$K$1530,6,FALSE)</f>
        <v>46</v>
      </c>
      <c r="N32" s="80">
        <f t="shared" si="0"/>
        <v>-1</v>
      </c>
      <c r="O32" s="81">
        <f t="shared" si="1"/>
        <v>-2.1276595744680882E-2</v>
      </c>
    </row>
    <row r="33" spans="1:15" s="104" customFormat="1" ht="15" customHeight="1" x14ac:dyDescent="0.3">
      <c r="A33" s="135">
        <v>22316</v>
      </c>
      <c r="B33" s="52" t="s">
        <v>749</v>
      </c>
      <c r="C33" s="55">
        <v>96</v>
      </c>
      <c r="D33" s="54">
        <v>105</v>
      </c>
      <c r="E33" s="54">
        <v>100</v>
      </c>
      <c r="F33" s="55">
        <v>103</v>
      </c>
      <c r="G33" s="54">
        <v>106</v>
      </c>
      <c r="H33" s="54">
        <v>112</v>
      </c>
      <c r="I33" s="54">
        <v>106</v>
      </c>
      <c r="J33" s="56">
        <v>105</v>
      </c>
      <c r="K33" s="80">
        <v>90</v>
      </c>
      <c r="L33" s="79">
        <v>91</v>
      </c>
      <c r="M33" s="79">
        <f>VLOOKUP($A33,'[1]District Growth'!$A$3:$K$1530,6,FALSE)</f>
        <v>89</v>
      </c>
      <c r="N33" s="80">
        <f t="shared" si="0"/>
        <v>-2</v>
      </c>
      <c r="O33" s="81">
        <f t="shared" si="1"/>
        <v>-2.1978021978022011E-2</v>
      </c>
    </row>
    <row r="34" spans="1:15" s="104" customFormat="1" ht="15" customHeight="1" x14ac:dyDescent="0.3">
      <c r="A34" s="135">
        <v>2104</v>
      </c>
      <c r="B34" s="57" t="s">
        <v>579</v>
      </c>
      <c r="C34" s="55">
        <v>34</v>
      </c>
      <c r="D34" s="54">
        <v>36</v>
      </c>
      <c r="E34" s="54">
        <v>37</v>
      </c>
      <c r="F34" s="55">
        <v>35</v>
      </c>
      <c r="G34" s="54">
        <v>30</v>
      </c>
      <c r="H34" s="54">
        <v>29</v>
      </c>
      <c r="I34" s="54">
        <v>30</v>
      </c>
      <c r="J34" s="56">
        <v>34</v>
      </c>
      <c r="K34" s="80">
        <v>41</v>
      </c>
      <c r="L34" s="79">
        <v>43</v>
      </c>
      <c r="M34" s="79">
        <f>VLOOKUP($A34,'[1]District Growth'!$A$3:$K$1530,6,FALSE)</f>
        <v>42</v>
      </c>
      <c r="N34" s="80">
        <f t="shared" si="0"/>
        <v>-1</v>
      </c>
      <c r="O34" s="81">
        <f t="shared" si="1"/>
        <v>-2.3255813953488413E-2</v>
      </c>
    </row>
    <row r="35" spans="1:15" s="104" customFormat="1" ht="15" customHeight="1" x14ac:dyDescent="0.3">
      <c r="A35" s="135">
        <v>2128</v>
      </c>
      <c r="B35" s="57" t="s">
        <v>563</v>
      </c>
      <c r="C35" s="366">
        <v>50</v>
      </c>
      <c r="D35" s="365">
        <v>54</v>
      </c>
      <c r="E35" s="365">
        <v>53</v>
      </c>
      <c r="F35" s="366">
        <v>51</v>
      </c>
      <c r="G35" s="365">
        <v>50</v>
      </c>
      <c r="H35" s="365">
        <v>48</v>
      </c>
      <c r="I35" s="365">
        <v>46</v>
      </c>
      <c r="J35" s="56">
        <v>44</v>
      </c>
      <c r="K35" s="80">
        <v>42</v>
      </c>
      <c r="L35" s="79">
        <v>40</v>
      </c>
      <c r="M35" s="79">
        <f>VLOOKUP($A35,'[1]District Growth'!$A$3:$K$1530,6,FALSE)</f>
        <v>39</v>
      </c>
      <c r="N35" s="80">
        <f t="shared" ref="N35:N66" si="2">M35-L35</f>
        <v>-1</v>
      </c>
      <c r="O35" s="81">
        <f t="shared" si="1"/>
        <v>-2.5000000000000022E-2</v>
      </c>
    </row>
    <row r="36" spans="1:15" s="104" customFormat="1" ht="15" customHeight="1" x14ac:dyDescent="0.3">
      <c r="A36" s="135">
        <v>2114</v>
      </c>
      <c r="B36" s="58" t="s">
        <v>581</v>
      </c>
      <c r="C36" s="55">
        <v>50</v>
      </c>
      <c r="D36" s="54">
        <v>47</v>
      </c>
      <c r="E36" s="54">
        <v>47</v>
      </c>
      <c r="F36" s="55">
        <v>45</v>
      </c>
      <c r="G36" s="54">
        <v>42</v>
      </c>
      <c r="H36" s="54">
        <v>39</v>
      </c>
      <c r="I36" s="54">
        <v>40</v>
      </c>
      <c r="J36" s="56">
        <v>42</v>
      </c>
      <c r="K36" s="80">
        <v>38</v>
      </c>
      <c r="L36" s="79">
        <v>34</v>
      </c>
      <c r="M36" s="79">
        <f>VLOOKUP($A36,'[1]District Growth'!$A$3:$K$1530,6,FALSE)</f>
        <v>33</v>
      </c>
      <c r="N36" s="80">
        <f t="shared" si="2"/>
        <v>-1</v>
      </c>
      <c r="O36" s="81">
        <f t="shared" ref="O36:O67" si="3">(M36/L36)-1</f>
        <v>-2.9411764705882359E-2</v>
      </c>
    </row>
    <row r="37" spans="1:15" s="104" customFormat="1" ht="15" customHeight="1" x14ac:dyDescent="0.3">
      <c r="A37" s="135">
        <v>2102</v>
      </c>
      <c r="B37" s="58" t="s">
        <v>741</v>
      </c>
      <c r="C37" s="55">
        <v>73</v>
      </c>
      <c r="D37" s="54">
        <v>73</v>
      </c>
      <c r="E37" s="54">
        <v>73</v>
      </c>
      <c r="F37" s="55">
        <v>69</v>
      </c>
      <c r="G37" s="54">
        <v>71</v>
      </c>
      <c r="H37" s="54">
        <v>73</v>
      </c>
      <c r="I37" s="54">
        <v>73</v>
      </c>
      <c r="J37" s="56">
        <v>68</v>
      </c>
      <c r="K37" s="80">
        <v>67</v>
      </c>
      <c r="L37" s="79">
        <v>67</v>
      </c>
      <c r="M37" s="79">
        <f>VLOOKUP($A37,'[1]District Growth'!$A$3:$K$1530,6,FALSE)</f>
        <v>65</v>
      </c>
      <c r="N37" s="80">
        <f t="shared" si="2"/>
        <v>-2</v>
      </c>
      <c r="O37" s="81">
        <f t="shared" si="3"/>
        <v>-2.9850746268656692E-2</v>
      </c>
    </row>
    <row r="38" spans="1:15" s="104" customFormat="1" ht="15" customHeight="1" x14ac:dyDescent="0.3">
      <c r="A38" s="135">
        <v>21935</v>
      </c>
      <c r="B38" s="58" t="s">
        <v>751</v>
      </c>
      <c r="C38" s="55">
        <v>44</v>
      </c>
      <c r="D38" s="54">
        <v>44</v>
      </c>
      <c r="E38" s="54">
        <v>44</v>
      </c>
      <c r="F38" s="55">
        <v>41</v>
      </c>
      <c r="G38" s="54">
        <v>40</v>
      </c>
      <c r="H38" s="54">
        <v>39</v>
      </c>
      <c r="I38" s="54">
        <v>32</v>
      </c>
      <c r="J38" s="56">
        <v>38</v>
      </c>
      <c r="K38" s="80">
        <v>34</v>
      </c>
      <c r="L38" s="79">
        <v>32</v>
      </c>
      <c r="M38" s="79">
        <f>VLOOKUP($A38,'[1]District Growth'!$A$3:$K$1530,6,FALSE)</f>
        <v>31</v>
      </c>
      <c r="N38" s="80">
        <f t="shared" si="2"/>
        <v>-1</v>
      </c>
      <c r="O38" s="81">
        <f t="shared" si="3"/>
        <v>-3.125E-2</v>
      </c>
    </row>
    <row r="39" spans="1:15" s="104" customFormat="1" ht="15" customHeight="1" x14ac:dyDescent="0.3">
      <c r="A39" s="135">
        <v>2137</v>
      </c>
      <c r="B39" s="57" t="s">
        <v>1529</v>
      </c>
      <c r="C39" s="55">
        <v>28</v>
      </c>
      <c r="D39" s="54">
        <v>29</v>
      </c>
      <c r="E39" s="54">
        <v>29</v>
      </c>
      <c r="F39" s="55">
        <v>28</v>
      </c>
      <c r="G39" s="54">
        <v>27</v>
      </c>
      <c r="H39" s="54">
        <v>27</v>
      </c>
      <c r="I39" s="54">
        <v>26</v>
      </c>
      <c r="J39" s="56">
        <v>27</v>
      </c>
      <c r="K39" s="80">
        <v>27</v>
      </c>
      <c r="L39" s="79">
        <v>28</v>
      </c>
      <c r="M39" s="79">
        <f>VLOOKUP($A39,'[1]District Growth'!$A$3:$K$1530,6,FALSE)</f>
        <v>27</v>
      </c>
      <c r="N39" s="80">
        <f t="shared" si="2"/>
        <v>-1</v>
      </c>
      <c r="O39" s="81">
        <f t="shared" si="3"/>
        <v>-3.5714285714285698E-2</v>
      </c>
    </row>
    <row r="40" spans="1:15" s="104" customFormat="1" ht="15" customHeight="1" x14ac:dyDescent="0.3">
      <c r="A40" s="135">
        <v>2119</v>
      </c>
      <c r="B40" s="57" t="s">
        <v>578</v>
      </c>
      <c r="C40" s="55">
        <v>52</v>
      </c>
      <c r="D40" s="54">
        <v>46</v>
      </c>
      <c r="E40" s="54">
        <v>37</v>
      </c>
      <c r="F40" s="55">
        <v>41</v>
      </c>
      <c r="G40" s="54">
        <v>35</v>
      </c>
      <c r="H40" s="54">
        <v>39</v>
      </c>
      <c r="I40" s="54">
        <v>30</v>
      </c>
      <c r="J40" s="367">
        <v>26</v>
      </c>
      <c r="K40" s="80">
        <v>29</v>
      </c>
      <c r="L40" s="79">
        <v>27</v>
      </c>
      <c r="M40" s="79">
        <f>VLOOKUP($A40,'[1]District Growth'!$A$3:$K$1530,6,FALSE)</f>
        <v>26</v>
      </c>
      <c r="N40" s="80">
        <f t="shared" si="2"/>
        <v>-1</v>
      </c>
      <c r="O40" s="81">
        <f t="shared" si="3"/>
        <v>-3.703703703703709E-2</v>
      </c>
    </row>
    <row r="41" spans="1:15" s="104" customFormat="1" ht="15" customHeight="1" x14ac:dyDescent="0.3">
      <c r="A41" s="135">
        <v>2116</v>
      </c>
      <c r="B41" s="58" t="s">
        <v>756</v>
      </c>
      <c r="C41" s="55">
        <v>35</v>
      </c>
      <c r="D41" s="54">
        <v>32</v>
      </c>
      <c r="E41" s="54">
        <v>26</v>
      </c>
      <c r="F41" s="55">
        <v>24</v>
      </c>
      <c r="G41" s="54">
        <v>25</v>
      </c>
      <c r="H41" s="54">
        <v>27</v>
      </c>
      <c r="I41" s="54">
        <v>27</v>
      </c>
      <c r="J41" s="56">
        <v>23</v>
      </c>
      <c r="K41" s="80">
        <v>23</v>
      </c>
      <c r="L41" s="79">
        <v>23</v>
      </c>
      <c r="M41" s="79">
        <f>VLOOKUP($A41,'[1]District Growth'!$A$3:$K$1530,6,FALSE)</f>
        <v>22</v>
      </c>
      <c r="N41" s="80">
        <f t="shared" si="2"/>
        <v>-1</v>
      </c>
      <c r="O41" s="81">
        <f t="shared" si="3"/>
        <v>-4.3478260869565188E-2</v>
      </c>
    </row>
    <row r="42" spans="1:15" s="104" customFormat="1" ht="15" customHeight="1" x14ac:dyDescent="0.3">
      <c r="A42" s="135">
        <v>2129</v>
      </c>
      <c r="B42" s="57" t="s">
        <v>564</v>
      </c>
      <c r="C42" s="55">
        <v>46</v>
      </c>
      <c r="D42" s="54">
        <v>46</v>
      </c>
      <c r="E42" s="54">
        <v>46</v>
      </c>
      <c r="F42" s="55">
        <v>47</v>
      </c>
      <c r="G42" s="54">
        <v>45</v>
      </c>
      <c r="H42" s="54">
        <v>36</v>
      </c>
      <c r="I42" s="54">
        <v>43</v>
      </c>
      <c r="J42" s="56">
        <v>49</v>
      </c>
      <c r="K42" s="80">
        <v>45</v>
      </c>
      <c r="L42" s="79">
        <v>44</v>
      </c>
      <c r="M42" s="79">
        <f>VLOOKUP($A42,'[1]District Growth'!$A$3:$K$1530,6,FALSE)</f>
        <v>42</v>
      </c>
      <c r="N42" s="80">
        <f t="shared" si="2"/>
        <v>-2</v>
      </c>
      <c r="O42" s="81">
        <f t="shared" si="3"/>
        <v>-4.5454545454545414E-2</v>
      </c>
    </row>
    <row r="43" spans="1:15" s="104" customFormat="1" ht="15" customHeight="1" x14ac:dyDescent="0.3">
      <c r="A43" s="135">
        <v>2134</v>
      </c>
      <c r="B43" s="58" t="s">
        <v>566</v>
      </c>
      <c r="C43" s="55">
        <v>16</v>
      </c>
      <c r="D43" s="54">
        <v>17</v>
      </c>
      <c r="E43" s="54">
        <v>17</v>
      </c>
      <c r="F43" s="55">
        <v>16</v>
      </c>
      <c r="G43" s="54">
        <v>16</v>
      </c>
      <c r="H43" s="54">
        <v>18</v>
      </c>
      <c r="I43" s="54">
        <v>18</v>
      </c>
      <c r="J43" s="56">
        <v>18</v>
      </c>
      <c r="K43" s="80">
        <v>19</v>
      </c>
      <c r="L43" s="79">
        <v>21</v>
      </c>
      <c r="M43" s="79">
        <f>VLOOKUP($A43,'[1]District Growth'!$A$3:$K$1530,6,FALSE)</f>
        <v>20</v>
      </c>
      <c r="N43" s="80">
        <f t="shared" si="2"/>
        <v>-1</v>
      </c>
      <c r="O43" s="81">
        <f t="shared" si="3"/>
        <v>-4.7619047619047672E-2</v>
      </c>
    </row>
    <row r="44" spans="1:15" s="104" customFormat="1" ht="15" customHeight="1" x14ac:dyDescent="0.3">
      <c r="A44" s="135">
        <v>2135</v>
      </c>
      <c r="B44" s="57" t="s">
        <v>567</v>
      </c>
      <c r="C44" s="55">
        <v>26</v>
      </c>
      <c r="D44" s="54">
        <v>22</v>
      </c>
      <c r="E44" s="54">
        <v>17</v>
      </c>
      <c r="F44" s="55">
        <v>18</v>
      </c>
      <c r="G44" s="54">
        <v>10</v>
      </c>
      <c r="H44" s="54">
        <v>25</v>
      </c>
      <c r="I44" s="54">
        <v>20</v>
      </c>
      <c r="J44" s="367">
        <v>23</v>
      </c>
      <c r="K44" s="80">
        <v>21</v>
      </c>
      <c r="L44" s="79">
        <v>19</v>
      </c>
      <c r="M44" s="79">
        <f>VLOOKUP($A44,'[1]District Growth'!$A$3:$K$1530,6,FALSE)</f>
        <v>18</v>
      </c>
      <c r="N44" s="80">
        <f t="shared" si="2"/>
        <v>-1</v>
      </c>
      <c r="O44" s="81">
        <f t="shared" si="3"/>
        <v>-5.2631578947368474E-2</v>
      </c>
    </row>
    <row r="45" spans="1:15" s="104" customFormat="1" ht="15" customHeight="1" x14ac:dyDescent="0.3">
      <c r="A45" s="135">
        <v>2112</v>
      </c>
      <c r="B45" s="57" t="s">
        <v>577</v>
      </c>
      <c r="C45" s="55">
        <v>158</v>
      </c>
      <c r="D45" s="54">
        <v>156</v>
      </c>
      <c r="E45" s="54">
        <v>158</v>
      </c>
      <c r="F45" s="55">
        <v>157</v>
      </c>
      <c r="G45" s="54">
        <v>164</v>
      </c>
      <c r="H45" s="54">
        <v>173</v>
      </c>
      <c r="I45" s="54">
        <v>171</v>
      </c>
      <c r="J45" s="56">
        <v>173</v>
      </c>
      <c r="K45" s="80">
        <v>178</v>
      </c>
      <c r="L45" s="79">
        <v>169</v>
      </c>
      <c r="M45" s="79">
        <f>VLOOKUP($A45,'[1]District Growth'!$A$3:$K$1530,6,FALSE)</f>
        <v>160</v>
      </c>
      <c r="N45" s="80">
        <f t="shared" si="2"/>
        <v>-9</v>
      </c>
      <c r="O45" s="81">
        <f t="shared" si="3"/>
        <v>-5.3254437869822535E-2</v>
      </c>
    </row>
    <row r="46" spans="1:15" s="104" customFormat="1" ht="15" customHeight="1" x14ac:dyDescent="0.3">
      <c r="A46" s="154">
        <v>2117</v>
      </c>
      <c r="B46" s="155" t="s">
        <v>1295</v>
      </c>
      <c r="C46" s="156">
        <v>46</v>
      </c>
      <c r="D46" s="376">
        <v>45</v>
      </c>
      <c r="E46" s="376">
        <v>44</v>
      </c>
      <c r="F46" s="156">
        <v>42</v>
      </c>
      <c r="G46" s="376">
        <v>37</v>
      </c>
      <c r="H46" s="376">
        <v>41</v>
      </c>
      <c r="I46" s="376">
        <v>48</v>
      </c>
      <c r="J46" s="56">
        <v>52</v>
      </c>
      <c r="K46" s="80">
        <v>55</v>
      </c>
      <c r="L46" s="79">
        <v>52</v>
      </c>
      <c r="M46" s="79">
        <f>VLOOKUP($A46,'[1]District Growth'!$A$3:$K$1530,6,FALSE)</f>
        <v>49</v>
      </c>
      <c r="N46" s="80">
        <f t="shared" si="2"/>
        <v>-3</v>
      </c>
      <c r="O46" s="81">
        <f t="shared" si="3"/>
        <v>-5.7692307692307709E-2</v>
      </c>
    </row>
    <row r="47" spans="1:15" s="104" customFormat="1" ht="15" customHeight="1" x14ac:dyDescent="0.3">
      <c r="A47" s="135">
        <v>31826</v>
      </c>
      <c r="B47" s="57" t="s">
        <v>585</v>
      </c>
      <c r="C47" s="55">
        <v>20</v>
      </c>
      <c r="D47" s="54">
        <v>19</v>
      </c>
      <c r="E47" s="54">
        <v>20</v>
      </c>
      <c r="F47" s="55">
        <v>20</v>
      </c>
      <c r="G47" s="54">
        <v>15</v>
      </c>
      <c r="H47" s="54">
        <v>10</v>
      </c>
      <c r="I47" s="54">
        <v>16</v>
      </c>
      <c r="J47" s="367">
        <v>12</v>
      </c>
      <c r="K47" s="80">
        <v>16</v>
      </c>
      <c r="L47" s="79">
        <v>15</v>
      </c>
      <c r="M47" s="79">
        <f>VLOOKUP($A47,'[1]District Growth'!$A$3:$K$1530,6,FALSE)</f>
        <v>14</v>
      </c>
      <c r="N47" s="80">
        <f t="shared" si="2"/>
        <v>-1</v>
      </c>
      <c r="O47" s="81">
        <f t="shared" si="3"/>
        <v>-6.6666666666666652E-2</v>
      </c>
    </row>
    <row r="48" spans="1:15" s="104" customFormat="1" ht="15" customHeight="1" x14ac:dyDescent="0.3">
      <c r="A48" s="135">
        <v>73038</v>
      </c>
      <c r="B48" s="58" t="s">
        <v>587</v>
      </c>
      <c r="C48" s="79"/>
      <c r="D48" s="79"/>
      <c r="E48" s="79"/>
      <c r="F48" s="79"/>
      <c r="G48" s="79"/>
      <c r="H48" s="54">
        <v>33</v>
      </c>
      <c r="I48" s="54">
        <v>18</v>
      </c>
      <c r="J48" s="367">
        <v>21</v>
      </c>
      <c r="K48" s="80">
        <v>21</v>
      </c>
      <c r="L48" s="79">
        <v>14</v>
      </c>
      <c r="M48" s="79">
        <f>VLOOKUP($A48,'[1]District Growth'!$A$3:$K$1530,6,FALSE)</f>
        <v>13</v>
      </c>
      <c r="N48" s="80">
        <f t="shared" si="2"/>
        <v>-1</v>
      </c>
      <c r="O48" s="81">
        <f t="shared" si="3"/>
        <v>-7.1428571428571397E-2</v>
      </c>
    </row>
    <row r="49" spans="1:15" s="104" customFormat="1" ht="15" customHeight="1" x14ac:dyDescent="0.3">
      <c r="A49" s="135">
        <v>2109</v>
      </c>
      <c r="B49" s="58" t="s">
        <v>731</v>
      </c>
      <c r="C49" s="55">
        <v>31</v>
      </c>
      <c r="D49" s="54">
        <v>31</v>
      </c>
      <c r="E49" s="54">
        <v>32</v>
      </c>
      <c r="F49" s="55">
        <v>31</v>
      </c>
      <c r="G49" s="54">
        <v>30</v>
      </c>
      <c r="H49" s="54">
        <v>28</v>
      </c>
      <c r="I49" s="54">
        <v>27</v>
      </c>
      <c r="J49" s="367">
        <v>26</v>
      </c>
      <c r="K49" s="80">
        <v>26</v>
      </c>
      <c r="L49" s="79">
        <v>27</v>
      </c>
      <c r="M49" s="79">
        <f>VLOOKUP($A49,'[1]District Growth'!$A$3:$K$1530,6,FALSE)</f>
        <v>25</v>
      </c>
      <c r="N49" s="80">
        <f t="shared" si="2"/>
        <v>-2</v>
      </c>
      <c r="O49" s="81">
        <f t="shared" si="3"/>
        <v>-7.407407407407407E-2</v>
      </c>
    </row>
    <row r="50" spans="1:15" s="104" customFormat="1" ht="15" customHeight="1" x14ac:dyDescent="0.3">
      <c r="A50" s="135">
        <v>61545</v>
      </c>
      <c r="B50" s="57" t="s">
        <v>571</v>
      </c>
      <c r="C50" s="55">
        <v>35</v>
      </c>
      <c r="D50" s="54">
        <v>37</v>
      </c>
      <c r="E50" s="54">
        <v>38</v>
      </c>
      <c r="F50" s="55">
        <v>38</v>
      </c>
      <c r="G50" s="54">
        <v>37</v>
      </c>
      <c r="H50" s="54">
        <v>37</v>
      </c>
      <c r="I50" s="54">
        <v>28</v>
      </c>
      <c r="J50" s="328">
        <v>45</v>
      </c>
      <c r="K50" s="80">
        <v>42</v>
      </c>
      <c r="L50" s="79">
        <v>38</v>
      </c>
      <c r="M50" s="79">
        <f>VLOOKUP($A50,'[1]District Growth'!$A$3:$K$1530,6,FALSE)</f>
        <v>35</v>
      </c>
      <c r="N50" s="80">
        <f t="shared" si="2"/>
        <v>-3</v>
      </c>
      <c r="O50" s="81">
        <f t="shared" si="3"/>
        <v>-7.8947368421052655E-2</v>
      </c>
    </row>
    <row r="51" spans="1:15" s="104" customFormat="1" ht="15" customHeight="1" x14ac:dyDescent="0.3">
      <c r="A51" s="135">
        <v>2101</v>
      </c>
      <c r="B51" s="57" t="s">
        <v>748</v>
      </c>
      <c r="C51" s="55">
        <v>76</v>
      </c>
      <c r="D51" s="54">
        <v>77</v>
      </c>
      <c r="E51" s="54">
        <v>83</v>
      </c>
      <c r="F51" s="55">
        <v>76</v>
      </c>
      <c r="G51" s="54">
        <v>81</v>
      </c>
      <c r="H51" s="54">
        <v>82</v>
      </c>
      <c r="I51" s="54">
        <v>79</v>
      </c>
      <c r="J51" s="366">
        <v>75</v>
      </c>
      <c r="K51" s="80">
        <v>76</v>
      </c>
      <c r="L51" s="79">
        <v>72</v>
      </c>
      <c r="M51" s="79">
        <f>VLOOKUP($A51,'[1]District Growth'!$A$3:$K$1530,6,FALSE)</f>
        <v>66</v>
      </c>
      <c r="N51" s="80">
        <f t="shared" si="2"/>
        <v>-6</v>
      </c>
      <c r="O51" s="81">
        <f t="shared" si="3"/>
        <v>-8.333333333333337E-2</v>
      </c>
    </row>
    <row r="52" spans="1:15" s="104" customFormat="1" ht="15" customHeight="1" x14ac:dyDescent="0.3">
      <c r="A52" s="135">
        <v>57371</v>
      </c>
      <c r="B52" s="57" t="s">
        <v>728</v>
      </c>
      <c r="C52" s="55">
        <v>21</v>
      </c>
      <c r="D52" s="54">
        <v>23</v>
      </c>
      <c r="E52" s="54">
        <v>19</v>
      </c>
      <c r="F52" s="55">
        <v>14</v>
      </c>
      <c r="G52" s="54">
        <v>13</v>
      </c>
      <c r="H52" s="54">
        <v>14</v>
      </c>
      <c r="I52" s="54">
        <v>41</v>
      </c>
      <c r="J52" s="366">
        <v>17</v>
      </c>
      <c r="K52" s="80">
        <v>19</v>
      </c>
      <c r="L52" s="79">
        <v>23</v>
      </c>
      <c r="M52" s="79">
        <f>VLOOKUP($A52,'[1]District Growth'!$A$3:$K$1530,6,FALSE)</f>
        <v>21</v>
      </c>
      <c r="N52" s="80">
        <f t="shared" si="2"/>
        <v>-2</v>
      </c>
      <c r="O52" s="81">
        <f t="shared" si="3"/>
        <v>-8.6956521739130488E-2</v>
      </c>
    </row>
    <row r="53" spans="1:15" s="104" customFormat="1" ht="15" customHeight="1" x14ac:dyDescent="0.3">
      <c r="A53" s="135">
        <v>24772</v>
      </c>
      <c r="B53" s="58" t="s">
        <v>747</v>
      </c>
      <c r="C53" s="55">
        <v>77</v>
      </c>
      <c r="D53" s="54">
        <v>84</v>
      </c>
      <c r="E53" s="54">
        <v>82</v>
      </c>
      <c r="F53" s="55">
        <v>83</v>
      </c>
      <c r="G53" s="54">
        <v>81</v>
      </c>
      <c r="H53" s="54">
        <v>79</v>
      </c>
      <c r="I53" s="54">
        <v>81</v>
      </c>
      <c r="J53" s="366">
        <v>74</v>
      </c>
      <c r="K53" s="80">
        <v>65</v>
      </c>
      <c r="L53" s="79">
        <v>66</v>
      </c>
      <c r="M53" s="79">
        <f>VLOOKUP($A53,'[1]District Growth'!$A$3:$K$1530,6,FALSE)</f>
        <v>60</v>
      </c>
      <c r="N53" s="80">
        <f t="shared" si="2"/>
        <v>-6</v>
      </c>
      <c r="O53" s="81">
        <f t="shared" si="3"/>
        <v>-9.0909090909090939E-2</v>
      </c>
    </row>
    <row r="54" spans="1:15" s="104" customFormat="1" ht="15" customHeight="1" x14ac:dyDescent="0.3">
      <c r="A54" s="135">
        <v>27589</v>
      </c>
      <c r="B54" s="58" t="s">
        <v>580</v>
      </c>
      <c r="C54" s="366">
        <v>36</v>
      </c>
      <c r="D54" s="365">
        <v>40</v>
      </c>
      <c r="E54" s="54">
        <v>41</v>
      </c>
      <c r="F54" s="55">
        <v>37</v>
      </c>
      <c r="G54" s="54">
        <v>44</v>
      </c>
      <c r="H54" s="54">
        <v>55</v>
      </c>
      <c r="I54" s="365">
        <v>58</v>
      </c>
      <c r="J54" s="366">
        <v>61</v>
      </c>
      <c r="K54" s="80">
        <v>58</v>
      </c>
      <c r="L54" s="79">
        <v>54</v>
      </c>
      <c r="M54" s="79">
        <f>VLOOKUP($A54,'[1]District Growth'!$A$3:$K$1530,6,FALSE)</f>
        <v>49</v>
      </c>
      <c r="N54" s="80">
        <f t="shared" si="2"/>
        <v>-5</v>
      </c>
      <c r="O54" s="81">
        <f t="shared" si="3"/>
        <v>-9.259259259259256E-2</v>
      </c>
    </row>
    <row r="55" spans="1:15" s="104" customFormat="1" ht="15" customHeight="1" x14ac:dyDescent="0.3">
      <c r="A55" s="135">
        <v>2113</v>
      </c>
      <c r="B55" s="52" t="s">
        <v>582</v>
      </c>
      <c r="C55" s="55">
        <v>54</v>
      </c>
      <c r="D55" s="54">
        <v>55</v>
      </c>
      <c r="E55" s="54">
        <v>55</v>
      </c>
      <c r="F55" s="55">
        <v>63</v>
      </c>
      <c r="G55" s="54">
        <v>53</v>
      </c>
      <c r="H55" s="54">
        <v>51</v>
      </c>
      <c r="I55" s="54">
        <v>44</v>
      </c>
      <c r="J55" s="366">
        <v>39</v>
      </c>
      <c r="K55" s="80">
        <v>36</v>
      </c>
      <c r="L55" s="79">
        <v>31</v>
      </c>
      <c r="M55" s="79">
        <f>VLOOKUP($A55,'[1]District Growth'!$A$3:$K$1530,6,FALSE)</f>
        <v>28</v>
      </c>
      <c r="N55" s="80">
        <f t="shared" si="2"/>
        <v>-3</v>
      </c>
      <c r="O55" s="81">
        <f t="shared" si="3"/>
        <v>-9.6774193548387122E-2</v>
      </c>
    </row>
    <row r="56" spans="1:15" s="104" customFormat="1" ht="15" customHeight="1" x14ac:dyDescent="0.3">
      <c r="A56" s="135">
        <v>25018</v>
      </c>
      <c r="B56" s="58" t="s">
        <v>742</v>
      </c>
      <c r="C56" s="55">
        <v>44</v>
      </c>
      <c r="D56" s="54">
        <v>48</v>
      </c>
      <c r="E56" s="54">
        <v>50</v>
      </c>
      <c r="F56" s="55">
        <v>49</v>
      </c>
      <c r="G56" s="54">
        <v>45</v>
      </c>
      <c r="H56" s="54">
        <v>41</v>
      </c>
      <c r="I56" s="54">
        <v>41</v>
      </c>
      <c r="J56" s="366">
        <v>56</v>
      </c>
      <c r="K56" s="80">
        <v>69</v>
      </c>
      <c r="L56" s="79">
        <v>66</v>
      </c>
      <c r="M56" s="79">
        <f>VLOOKUP($A56,'[1]District Growth'!$A$3:$K$1530,6,FALSE)</f>
        <v>59</v>
      </c>
      <c r="N56" s="80">
        <f t="shared" si="2"/>
        <v>-7</v>
      </c>
      <c r="O56" s="81">
        <f t="shared" si="3"/>
        <v>-0.10606060606060608</v>
      </c>
    </row>
    <row r="57" spans="1:15" s="104" customFormat="1" ht="15" customHeight="1" x14ac:dyDescent="0.3">
      <c r="A57" s="135">
        <v>2139</v>
      </c>
      <c r="B57" s="58" t="s">
        <v>568</v>
      </c>
      <c r="C57" s="55">
        <v>49</v>
      </c>
      <c r="D57" s="54">
        <v>45</v>
      </c>
      <c r="E57" s="54">
        <v>46</v>
      </c>
      <c r="F57" s="55">
        <v>57</v>
      </c>
      <c r="G57" s="54">
        <v>51</v>
      </c>
      <c r="H57" s="54">
        <v>51</v>
      </c>
      <c r="I57" s="54">
        <v>49</v>
      </c>
      <c r="J57" s="366">
        <v>89</v>
      </c>
      <c r="K57" s="80">
        <v>82</v>
      </c>
      <c r="L57" s="79">
        <v>80</v>
      </c>
      <c r="M57" s="79">
        <f>VLOOKUP($A57,'[1]District Growth'!$A$3:$K$1530,6,FALSE)</f>
        <v>70</v>
      </c>
      <c r="N57" s="80">
        <f t="shared" si="2"/>
        <v>-10</v>
      </c>
      <c r="O57" s="81">
        <f t="shared" si="3"/>
        <v>-0.125</v>
      </c>
    </row>
    <row r="58" spans="1:15" s="104" customFormat="1" ht="15" customHeight="1" x14ac:dyDescent="0.3">
      <c r="A58" s="135">
        <v>2130</v>
      </c>
      <c r="B58" s="57" t="s">
        <v>1480</v>
      </c>
      <c r="C58" s="55">
        <v>30</v>
      </c>
      <c r="D58" s="54">
        <v>25</v>
      </c>
      <c r="E58" s="54">
        <v>22</v>
      </c>
      <c r="F58" s="55">
        <v>19</v>
      </c>
      <c r="G58" s="54">
        <v>18</v>
      </c>
      <c r="H58" s="54">
        <v>18</v>
      </c>
      <c r="I58" s="54">
        <v>16</v>
      </c>
      <c r="J58" s="366">
        <v>19</v>
      </c>
      <c r="K58" s="80">
        <v>12</v>
      </c>
      <c r="L58" s="79">
        <v>16</v>
      </c>
      <c r="M58" s="79">
        <f>VLOOKUP($A58,'[1]District Growth'!$A$3:$K$1530,6,FALSE)</f>
        <v>14</v>
      </c>
      <c r="N58" s="80">
        <f t="shared" si="2"/>
        <v>-2</v>
      </c>
      <c r="O58" s="81">
        <f t="shared" si="3"/>
        <v>-0.125</v>
      </c>
    </row>
    <row r="59" spans="1:15" s="104" customFormat="1" ht="15" customHeight="1" x14ac:dyDescent="0.3">
      <c r="A59" s="135">
        <v>2123</v>
      </c>
      <c r="B59" s="58" t="s">
        <v>745</v>
      </c>
      <c r="C59" s="55">
        <v>195</v>
      </c>
      <c r="D59" s="54">
        <v>193</v>
      </c>
      <c r="E59" s="54">
        <v>179</v>
      </c>
      <c r="F59" s="55">
        <v>168</v>
      </c>
      <c r="G59" s="54">
        <v>153</v>
      </c>
      <c r="H59" s="54">
        <v>136</v>
      </c>
      <c r="I59" s="54">
        <v>123</v>
      </c>
      <c r="J59" s="366">
        <v>111</v>
      </c>
      <c r="K59" s="80">
        <v>103</v>
      </c>
      <c r="L59" s="79">
        <v>100</v>
      </c>
      <c r="M59" s="79">
        <f>VLOOKUP($A59,'[1]District Growth'!$A$3:$K$1530,6,FALSE)</f>
        <v>87</v>
      </c>
      <c r="N59" s="80">
        <f t="shared" si="2"/>
        <v>-13</v>
      </c>
      <c r="O59" s="81">
        <f t="shared" si="3"/>
        <v>-0.13</v>
      </c>
    </row>
    <row r="60" spans="1:15" s="104" customFormat="1" ht="15" customHeight="1" x14ac:dyDescent="0.3">
      <c r="A60" s="135">
        <v>2124</v>
      </c>
      <c r="B60" s="57" t="s">
        <v>743</v>
      </c>
      <c r="C60" s="55">
        <v>43</v>
      </c>
      <c r="D60" s="54">
        <v>46</v>
      </c>
      <c r="E60" s="54">
        <v>45</v>
      </c>
      <c r="F60" s="55">
        <v>52</v>
      </c>
      <c r="G60" s="54">
        <v>47</v>
      </c>
      <c r="H60" s="54">
        <v>47</v>
      </c>
      <c r="I60" s="54">
        <v>37</v>
      </c>
      <c r="J60" s="366">
        <v>33</v>
      </c>
      <c r="K60" s="80">
        <v>37</v>
      </c>
      <c r="L60" s="79">
        <v>37</v>
      </c>
      <c r="M60" s="79">
        <f>VLOOKUP($A60,'[1]District Growth'!$A$3:$K$1530,6,FALSE)</f>
        <v>32</v>
      </c>
      <c r="N60" s="80">
        <f t="shared" si="2"/>
        <v>-5</v>
      </c>
      <c r="O60" s="81">
        <f t="shared" si="3"/>
        <v>-0.13513513513513509</v>
      </c>
    </row>
    <row r="61" spans="1:15" s="104" customFormat="1" ht="15" customHeight="1" x14ac:dyDescent="0.3">
      <c r="A61" s="135">
        <v>2136</v>
      </c>
      <c r="B61" s="58" t="s">
        <v>575</v>
      </c>
      <c r="C61" s="55">
        <v>60</v>
      </c>
      <c r="D61" s="54">
        <v>58</v>
      </c>
      <c r="E61" s="54">
        <v>62</v>
      </c>
      <c r="F61" s="55">
        <v>56</v>
      </c>
      <c r="G61" s="54">
        <v>54</v>
      </c>
      <c r="H61" s="54">
        <v>47</v>
      </c>
      <c r="I61" s="54">
        <v>44</v>
      </c>
      <c r="J61" s="366">
        <v>45</v>
      </c>
      <c r="K61" s="80">
        <v>49</v>
      </c>
      <c r="L61" s="79">
        <v>46</v>
      </c>
      <c r="M61" s="79">
        <f>VLOOKUP($A61,'[1]District Growth'!$A$3:$K$1530,6,FALSE)</f>
        <v>39</v>
      </c>
      <c r="N61" s="80">
        <f t="shared" si="2"/>
        <v>-7</v>
      </c>
      <c r="O61" s="81">
        <f t="shared" si="3"/>
        <v>-0.15217391304347827</v>
      </c>
    </row>
    <row r="62" spans="1:15" s="104" customFormat="1" ht="15" customHeight="1" x14ac:dyDescent="0.3">
      <c r="A62" s="135">
        <v>2132</v>
      </c>
      <c r="B62" s="57" t="s">
        <v>565</v>
      </c>
      <c r="C62" s="366">
        <v>27</v>
      </c>
      <c r="D62" s="365">
        <v>25</v>
      </c>
      <c r="E62" s="365">
        <v>27</v>
      </c>
      <c r="F62" s="366">
        <v>28</v>
      </c>
      <c r="G62" s="365">
        <v>27</v>
      </c>
      <c r="H62" s="54">
        <v>27</v>
      </c>
      <c r="I62" s="54">
        <v>24</v>
      </c>
      <c r="J62" s="366">
        <v>23</v>
      </c>
      <c r="K62" s="80">
        <v>22</v>
      </c>
      <c r="L62" s="79">
        <v>19</v>
      </c>
      <c r="M62" s="79">
        <f>VLOOKUP($A62,'[1]District Growth'!$A$3:$K$1530,6,FALSE)</f>
        <v>16</v>
      </c>
      <c r="N62" s="80">
        <f t="shared" si="2"/>
        <v>-3</v>
      </c>
      <c r="O62" s="81">
        <f t="shared" si="3"/>
        <v>-0.15789473684210531</v>
      </c>
    </row>
    <row r="63" spans="1:15" s="104" customFormat="1" ht="15" customHeight="1" x14ac:dyDescent="0.3">
      <c r="A63" s="135">
        <v>84818</v>
      </c>
      <c r="B63" s="58" t="s">
        <v>572</v>
      </c>
      <c r="C63" s="79"/>
      <c r="D63" s="79"/>
      <c r="E63" s="365">
        <v>35</v>
      </c>
      <c r="F63" s="366">
        <v>18</v>
      </c>
      <c r="G63" s="365">
        <v>19</v>
      </c>
      <c r="H63" s="54">
        <v>21</v>
      </c>
      <c r="I63" s="79"/>
      <c r="J63" s="366">
        <v>13</v>
      </c>
      <c r="K63" s="80">
        <v>13</v>
      </c>
      <c r="L63" s="79">
        <v>12</v>
      </c>
      <c r="M63" s="79">
        <f>VLOOKUP($A63,'[1]District Growth'!$A$3:$K$1530,6,FALSE)</f>
        <v>10</v>
      </c>
      <c r="N63" s="80">
        <f t="shared" si="2"/>
        <v>-2</v>
      </c>
      <c r="O63" s="81">
        <f t="shared" si="3"/>
        <v>-0.16666666666666663</v>
      </c>
    </row>
    <row r="64" spans="1:15" s="104" customFormat="1" ht="15" customHeight="1" x14ac:dyDescent="0.3">
      <c r="A64" s="135">
        <v>26855</v>
      </c>
      <c r="B64" s="58" t="s">
        <v>732</v>
      </c>
      <c r="C64" s="366">
        <v>62</v>
      </c>
      <c r="D64" s="365">
        <v>58</v>
      </c>
      <c r="E64" s="54">
        <v>60</v>
      </c>
      <c r="F64" s="55">
        <v>66</v>
      </c>
      <c r="G64" s="54">
        <v>71</v>
      </c>
      <c r="H64" s="54">
        <v>69</v>
      </c>
      <c r="I64" s="365">
        <v>94</v>
      </c>
      <c r="J64" s="366">
        <v>87</v>
      </c>
      <c r="K64" s="80">
        <v>77</v>
      </c>
      <c r="L64" s="79">
        <v>81</v>
      </c>
      <c r="M64" s="79">
        <f>VLOOKUP($A64,'[1]District Growth'!$A$3:$K$1530,6,FALSE)</f>
        <v>66</v>
      </c>
      <c r="N64" s="80">
        <f t="shared" si="2"/>
        <v>-15</v>
      </c>
      <c r="O64" s="81">
        <f t="shared" si="3"/>
        <v>-0.18518518518518523</v>
      </c>
    </row>
    <row r="65" spans="1:16" s="104" customFormat="1" ht="15" customHeight="1" x14ac:dyDescent="0.3">
      <c r="A65" s="135">
        <v>23518</v>
      </c>
      <c r="B65" s="52" t="s">
        <v>576</v>
      </c>
      <c r="C65" s="55">
        <v>34</v>
      </c>
      <c r="D65" s="54">
        <v>35</v>
      </c>
      <c r="E65" s="54">
        <v>33</v>
      </c>
      <c r="F65" s="55">
        <v>33</v>
      </c>
      <c r="G65" s="54">
        <v>36</v>
      </c>
      <c r="H65" s="54">
        <v>37</v>
      </c>
      <c r="I65" s="54">
        <v>38</v>
      </c>
      <c r="J65" s="366">
        <v>40</v>
      </c>
      <c r="K65" s="80">
        <v>37</v>
      </c>
      <c r="L65" s="79">
        <v>34</v>
      </c>
      <c r="M65" s="79">
        <f>VLOOKUP($A65,'[1]District Growth'!$A$3:$K$1530,6,FALSE)</f>
        <v>27</v>
      </c>
      <c r="N65" s="80">
        <f t="shared" si="2"/>
        <v>-7</v>
      </c>
      <c r="O65" s="81">
        <f t="shared" si="3"/>
        <v>-0.20588235294117652</v>
      </c>
    </row>
    <row r="66" spans="1:16" s="104" customFormat="1" ht="15" customHeight="1" x14ac:dyDescent="0.3">
      <c r="A66" s="135">
        <v>2120</v>
      </c>
      <c r="B66" s="58" t="s">
        <v>740</v>
      </c>
      <c r="C66" s="55">
        <v>32</v>
      </c>
      <c r="D66" s="54">
        <v>36</v>
      </c>
      <c r="E66" s="54">
        <v>34</v>
      </c>
      <c r="F66" s="55">
        <v>39</v>
      </c>
      <c r="G66" s="54">
        <v>42</v>
      </c>
      <c r="H66" s="54">
        <v>37</v>
      </c>
      <c r="I66" s="54">
        <v>38</v>
      </c>
      <c r="J66" s="55">
        <v>37</v>
      </c>
      <c r="K66" s="80">
        <v>33</v>
      </c>
      <c r="L66" s="79">
        <v>31</v>
      </c>
      <c r="M66" s="79">
        <f>VLOOKUP($A66,'[1]District Growth'!$A$3:$K$1530,6,FALSE)</f>
        <v>24</v>
      </c>
      <c r="N66" s="80">
        <f t="shared" si="2"/>
        <v>-7</v>
      </c>
      <c r="O66" s="81">
        <f t="shared" si="3"/>
        <v>-0.22580645161290325</v>
      </c>
    </row>
    <row r="67" spans="1:16" s="104" customFormat="1" ht="15" customHeight="1" x14ac:dyDescent="0.3">
      <c r="A67" s="135">
        <v>2118</v>
      </c>
      <c r="B67" s="57" t="s">
        <v>757</v>
      </c>
      <c r="C67" s="55">
        <v>34</v>
      </c>
      <c r="D67" s="54">
        <v>32</v>
      </c>
      <c r="E67" s="54">
        <v>28</v>
      </c>
      <c r="F67" s="55">
        <v>30</v>
      </c>
      <c r="G67" s="54">
        <v>28</v>
      </c>
      <c r="H67" s="54">
        <v>31</v>
      </c>
      <c r="I67" s="54">
        <v>31</v>
      </c>
      <c r="J67" s="55">
        <v>30</v>
      </c>
      <c r="K67" s="80">
        <v>27</v>
      </c>
      <c r="L67" s="79">
        <v>29</v>
      </c>
      <c r="M67" s="79">
        <f>VLOOKUP($A67,'[1]District Growth'!$A$3:$K$1530,6,FALSE)</f>
        <v>22</v>
      </c>
      <c r="N67" s="80">
        <f t="shared" ref="N67" si="4">M67-L67</f>
        <v>-7</v>
      </c>
      <c r="O67" s="81">
        <f t="shared" si="3"/>
        <v>-0.24137931034482762</v>
      </c>
    </row>
    <row r="68" spans="1:16" s="104" customFormat="1" ht="15" customHeight="1" x14ac:dyDescent="0.3">
      <c r="A68" s="135"/>
      <c r="B68" s="137"/>
      <c r="C68" s="55"/>
      <c r="D68" s="54"/>
      <c r="E68" s="54"/>
      <c r="F68" s="55"/>
      <c r="G68" s="54"/>
      <c r="H68" s="54"/>
      <c r="I68" s="54"/>
      <c r="J68" s="55"/>
      <c r="K68" s="80"/>
      <c r="L68" s="79"/>
      <c r="M68" s="79"/>
      <c r="N68" s="80"/>
      <c r="O68" s="81"/>
    </row>
    <row r="69" spans="1:16" s="104" customFormat="1" ht="15" customHeight="1" x14ac:dyDescent="0.3">
      <c r="A69" s="134"/>
      <c r="B69" s="59" t="s">
        <v>592</v>
      </c>
      <c r="C69" s="55">
        <v>30</v>
      </c>
      <c r="D69" s="54">
        <v>29</v>
      </c>
      <c r="E69" s="54">
        <v>19</v>
      </c>
      <c r="F69" s="55">
        <v>16</v>
      </c>
      <c r="G69" s="54">
        <v>14</v>
      </c>
      <c r="H69" s="54">
        <v>8</v>
      </c>
      <c r="I69" s="54">
        <v>67</v>
      </c>
      <c r="J69" s="54">
        <v>0</v>
      </c>
      <c r="K69" s="54"/>
      <c r="L69" s="111"/>
      <c r="M69" s="111"/>
      <c r="N69" s="79"/>
      <c r="O69" s="134"/>
    </row>
    <row r="70" spans="1:16" s="104" customFormat="1" ht="15" customHeight="1" x14ac:dyDescent="0.3">
      <c r="A70" s="134">
        <v>2122</v>
      </c>
      <c r="B70" s="368" t="s">
        <v>586</v>
      </c>
      <c r="C70" s="366">
        <v>17</v>
      </c>
      <c r="D70" s="365">
        <v>20</v>
      </c>
      <c r="E70" s="365">
        <v>19</v>
      </c>
      <c r="F70" s="366">
        <v>18</v>
      </c>
      <c r="G70" s="365">
        <v>19</v>
      </c>
      <c r="H70" s="365">
        <v>14</v>
      </c>
      <c r="I70" s="365">
        <v>16</v>
      </c>
      <c r="J70" s="366">
        <v>11</v>
      </c>
      <c r="K70" s="80">
        <v>11</v>
      </c>
      <c r="L70" s="79">
        <v>10</v>
      </c>
      <c r="M70" s="79">
        <f>VLOOKUP($A70,'[1]District Growth'!$A$3:$K$1530,6,FALSE)</f>
        <v>0</v>
      </c>
      <c r="N70" s="80">
        <f>M70-L70</f>
        <v>-10</v>
      </c>
      <c r="O70" s="81">
        <f t="shared" ref="O70" si="5">(M70/L70)-1</f>
        <v>-1</v>
      </c>
      <c r="P70" s="375" t="s">
        <v>76</v>
      </c>
    </row>
    <row r="71" spans="1:16" s="104" customFormat="1" ht="15" customHeight="1" x14ac:dyDescent="0.3">
      <c r="A71" s="134"/>
      <c r="B71" s="59" t="s">
        <v>589</v>
      </c>
      <c r="C71" s="55">
        <v>34</v>
      </c>
      <c r="D71" s="54">
        <v>41</v>
      </c>
      <c r="E71" s="54">
        <v>38</v>
      </c>
      <c r="F71" s="55">
        <v>45</v>
      </c>
      <c r="G71" s="54">
        <v>36</v>
      </c>
      <c r="H71" s="79">
        <v>0</v>
      </c>
      <c r="I71" s="79"/>
      <c r="J71" s="54"/>
      <c r="K71" s="54"/>
      <c r="L71" s="79"/>
      <c r="M71" s="79"/>
      <c r="N71" s="79"/>
      <c r="O71" s="134"/>
    </row>
    <row r="72" spans="1:16" s="104" customFormat="1" ht="15" customHeight="1" x14ac:dyDescent="0.3">
      <c r="A72" s="134"/>
      <c r="B72" s="59" t="s">
        <v>590</v>
      </c>
      <c r="C72" s="55">
        <v>22</v>
      </c>
      <c r="D72" s="54">
        <v>18</v>
      </c>
      <c r="E72" s="54">
        <v>13</v>
      </c>
      <c r="F72" s="55">
        <v>23</v>
      </c>
      <c r="G72" s="54">
        <v>24</v>
      </c>
      <c r="H72" s="79">
        <v>0</v>
      </c>
      <c r="I72" s="79"/>
      <c r="J72" s="54"/>
      <c r="K72" s="54"/>
      <c r="L72" s="79"/>
      <c r="M72" s="79"/>
      <c r="N72" s="79"/>
      <c r="O72" s="134"/>
    </row>
    <row r="73" spans="1:16" s="104" customFormat="1" ht="15" customHeight="1" x14ac:dyDescent="0.3">
      <c r="A73" s="134"/>
      <c r="B73" s="59" t="s">
        <v>591</v>
      </c>
      <c r="C73" s="55">
        <v>31</v>
      </c>
      <c r="D73" s="54">
        <v>31</v>
      </c>
      <c r="E73" s="54">
        <v>27</v>
      </c>
      <c r="F73" s="55">
        <v>38</v>
      </c>
      <c r="G73" s="54">
        <v>35</v>
      </c>
      <c r="H73" s="54">
        <v>31</v>
      </c>
      <c r="I73" s="54">
        <v>11</v>
      </c>
      <c r="J73" s="54">
        <v>0</v>
      </c>
      <c r="K73" s="54"/>
      <c r="L73" s="79"/>
      <c r="M73" s="79"/>
      <c r="N73" s="79"/>
      <c r="O73" s="134"/>
    </row>
    <row r="74" spans="1:16" s="104" customFormat="1" ht="14.4" x14ac:dyDescent="0.3">
      <c r="A74" s="134"/>
      <c r="B74" s="137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4"/>
    </row>
    <row r="75" spans="1:16" s="104" customFormat="1" ht="14.4" x14ac:dyDescent="0.3">
      <c r="A75" s="134"/>
      <c r="B75" s="137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4"/>
    </row>
    <row r="76" spans="1:16" s="104" customFormat="1" ht="14.4" x14ac:dyDescent="0.3">
      <c r="A76" s="134"/>
      <c r="B76" s="137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34"/>
    </row>
    <row r="77" spans="1:16" s="75" customFormat="1" ht="14.4" x14ac:dyDescent="0.3">
      <c r="A77" s="134"/>
      <c r="B77" s="84" t="s">
        <v>1543</v>
      </c>
      <c r="C77" s="80">
        <f t="shared" ref="C77:L77" si="6">SUM(C3:C76)</f>
        <v>2844</v>
      </c>
      <c r="D77" s="82">
        <f t="shared" si="6"/>
        <v>2845</v>
      </c>
      <c r="E77" s="83">
        <f t="shared" si="6"/>
        <v>2843</v>
      </c>
      <c r="F77" s="83">
        <f t="shared" si="6"/>
        <v>2813</v>
      </c>
      <c r="G77" s="83">
        <f t="shared" si="6"/>
        <v>2776</v>
      </c>
      <c r="H77" s="83">
        <f t="shared" si="6"/>
        <v>2764</v>
      </c>
      <c r="I77" s="83">
        <f t="shared" si="6"/>
        <v>2702</v>
      </c>
      <c r="J77" s="82">
        <f t="shared" si="6"/>
        <v>2744</v>
      </c>
      <c r="K77" s="83">
        <f t="shared" si="6"/>
        <v>2709</v>
      </c>
      <c r="L77" s="82">
        <f t="shared" si="6"/>
        <v>2715</v>
      </c>
      <c r="M77" s="83">
        <f>SUM(M$3:M76)</f>
        <v>2666</v>
      </c>
      <c r="N77" s="80">
        <f>SUM(N3:N76)</f>
        <v>-49</v>
      </c>
      <c r="O77" s="81">
        <f>(M77/L77)-1</f>
        <v>-1.8047882136279947E-2</v>
      </c>
    </row>
    <row r="78" spans="1:16" s="75" customFormat="1" ht="14.4" x14ac:dyDescent="0.3">
      <c r="A78" s="134"/>
      <c r="B78" s="84"/>
      <c r="C78" s="80"/>
      <c r="D78" s="80">
        <f t="shared" ref="D78:K78" si="7">D77-C77</f>
        <v>1</v>
      </c>
      <c r="E78" s="80">
        <f t="shared" si="7"/>
        <v>-2</v>
      </c>
      <c r="F78" s="80">
        <f t="shared" si="7"/>
        <v>-30</v>
      </c>
      <c r="G78" s="80">
        <f>G77-F77</f>
        <v>-37</v>
      </c>
      <c r="H78" s="80">
        <f>H77-G77</f>
        <v>-12</v>
      </c>
      <c r="I78" s="80">
        <f>I77-H77</f>
        <v>-62</v>
      </c>
      <c r="J78" s="80">
        <f t="shared" si="7"/>
        <v>42</v>
      </c>
      <c r="K78" s="80">
        <f t="shared" si="7"/>
        <v>-35</v>
      </c>
      <c r="L78" s="80">
        <f>L77-K77</f>
        <v>6</v>
      </c>
      <c r="M78" s="80">
        <f>M77-L77</f>
        <v>-49</v>
      </c>
      <c r="N78" s="80"/>
      <c r="O78" s="74"/>
    </row>
    <row r="79" spans="1:16" s="75" customFormat="1" ht="14.4" x14ac:dyDescent="0.3">
      <c r="A79" s="134"/>
      <c r="B79" s="62" t="s">
        <v>1473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75" customFormat="1" ht="14.4" x14ac:dyDescent="0.3">
      <c r="A80" s="134"/>
      <c r="B80" s="86" t="s">
        <v>1474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4.4" x14ac:dyDescent="0.3">
      <c r="A81" s="134"/>
      <c r="B81" s="87" t="s">
        <v>1475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4.4" x14ac:dyDescent="0.3">
      <c r="A82" s="134"/>
      <c r="B82" s="88" t="s">
        <v>1476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4.4" x14ac:dyDescent="0.3">
      <c r="A83" s="134"/>
      <c r="B83" s="89" t="s">
        <v>1477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75" customFormat="1" ht="14.4" x14ac:dyDescent="0.3">
      <c r="A84" s="134"/>
      <c r="B84" s="90" t="s">
        <v>1478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6" s="75" customFormat="1" ht="14.4" x14ac:dyDescent="0.3">
      <c r="A85" s="134"/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74"/>
    </row>
    <row r="86" spans="1:16" s="75" customFormat="1" ht="14.4" x14ac:dyDescent="0.3">
      <c r="A86" s="74"/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74"/>
    </row>
    <row r="87" spans="1:16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s="75" customFormat="1" ht="14.4" x14ac:dyDescent="0.3">
      <c r="A89" s="74"/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  <c r="P89" s="69"/>
    </row>
    <row r="90" spans="1:16" s="95" customFormat="1" ht="14.4" x14ac:dyDescent="0.3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6" s="95" customFormat="1" ht="14.4" x14ac:dyDescent="0.3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6" s="95" customFormat="1" ht="14.4" x14ac:dyDescent="0.3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4.4" x14ac:dyDescent="0.3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4.4" x14ac:dyDescent="0.3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s="95" customFormat="1" ht="14.4" x14ac:dyDescent="0.3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</row>
    <row r="96" spans="1:16" s="95" customFormat="1" ht="14.4" x14ac:dyDescent="0.3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</row>
    <row r="97" spans="1:16" s="95" customFormat="1" ht="14.4" x14ac:dyDescent="0.3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</row>
    <row r="98" spans="1:16" s="95" customFormat="1" ht="14.4" x14ac:dyDescent="0.3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</row>
    <row r="99" spans="1:16" s="95" customFormat="1" ht="14.4" x14ac:dyDescent="0.3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</row>
    <row r="100" spans="1:16" s="95" customFormat="1" ht="14.4" x14ac:dyDescent="0.3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</row>
    <row r="101" spans="1:16" s="95" customFormat="1" ht="14.4" x14ac:dyDescent="0.3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</row>
    <row r="102" spans="1:16" s="95" customFormat="1" ht="14.4" x14ac:dyDescent="0.3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</row>
    <row r="103" spans="1:16" s="95" customFormat="1" ht="14.4" x14ac:dyDescent="0.3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</row>
    <row r="104" spans="1:16" s="95" customFormat="1" ht="14.4" x14ac:dyDescent="0.3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</row>
    <row r="105" spans="1:16" s="95" customFormat="1" ht="14.4" x14ac:dyDescent="0.3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</row>
    <row r="106" spans="1:16" s="95" customFormat="1" ht="14.4" x14ac:dyDescent="0.3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</row>
    <row r="107" spans="1:16" s="95" customFormat="1" ht="14.4" x14ac:dyDescent="0.3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</row>
    <row r="108" spans="1:16" s="95" customFormat="1" ht="14.4" x14ac:dyDescent="0.3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69"/>
    </row>
    <row r="109" spans="1:16" s="95" customFormat="1" ht="14.4" x14ac:dyDescent="0.3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69"/>
    </row>
    <row r="110" spans="1:16" s="95" customFormat="1" ht="14.4" x14ac:dyDescent="0.3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69"/>
    </row>
    <row r="111" spans="1:16" s="95" customFormat="1" ht="14.4" x14ac:dyDescent="0.3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69"/>
    </row>
    <row r="112" spans="1:16" s="95" customFormat="1" ht="14.4" x14ac:dyDescent="0.3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69"/>
    </row>
    <row r="113" spans="1:16" s="95" customFormat="1" ht="14.4" x14ac:dyDescent="0.3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69"/>
    </row>
    <row r="114" spans="1:16" s="95" customFormat="1" ht="14.4" x14ac:dyDescent="0.3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69"/>
    </row>
    <row r="115" spans="1:16" s="95" customFormat="1" ht="14.4" x14ac:dyDescent="0.3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69"/>
    </row>
    <row r="116" spans="1:16" s="95" customFormat="1" ht="14.4" x14ac:dyDescent="0.3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69"/>
    </row>
    <row r="117" spans="1:16" s="95" customFormat="1" ht="14.4" x14ac:dyDescent="0.3">
      <c r="A117" s="91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1"/>
      <c r="P117" s="69"/>
    </row>
    <row r="118" spans="1:16" s="95" customFormat="1" ht="14.4" x14ac:dyDescent="0.3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1"/>
      <c r="P118" s="69"/>
    </row>
    <row r="119" spans="1:16" s="95" customFormat="1" ht="14.4" x14ac:dyDescent="0.3">
      <c r="A119" s="91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1"/>
      <c r="P119" s="69"/>
    </row>
    <row r="120" spans="1:16" s="95" customFormat="1" ht="14.4" x14ac:dyDescent="0.3">
      <c r="A120" s="91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1"/>
      <c r="P120" s="69"/>
    </row>
    <row r="121" spans="1:16" s="95" customFormat="1" ht="14.4" x14ac:dyDescent="0.3">
      <c r="A121" s="91"/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1"/>
      <c r="P121" s="69"/>
    </row>
    <row r="122" spans="1:16" s="95" customFormat="1" ht="14.4" x14ac:dyDescent="0.3">
      <c r="A122" s="91"/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1"/>
      <c r="P122" s="69"/>
    </row>
    <row r="123" spans="1:16" s="95" customFormat="1" ht="14.4" x14ac:dyDescent="0.3">
      <c r="A123" s="91"/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1"/>
      <c r="P123" s="69"/>
    </row>
    <row r="124" spans="1:16" s="95" customFormat="1" ht="14.4" x14ac:dyDescent="0.3">
      <c r="A124" s="91"/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1"/>
      <c r="P124" s="69"/>
    </row>
    <row r="125" spans="1:16" s="95" customFormat="1" ht="14.4" x14ac:dyDescent="0.3">
      <c r="A125" s="91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1"/>
      <c r="P125" s="69"/>
    </row>
    <row r="126" spans="1:16" s="95" customFormat="1" ht="14.4" x14ac:dyDescent="0.3">
      <c r="A126" s="91"/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1"/>
      <c r="P126" s="69"/>
    </row>
    <row r="127" spans="1:16" s="95" customFormat="1" ht="14.4" x14ac:dyDescent="0.3">
      <c r="A127" s="91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1"/>
      <c r="P127" s="69"/>
    </row>
    <row r="128" spans="1:16" s="95" customFormat="1" ht="14.4" x14ac:dyDescent="0.3">
      <c r="A128" s="91"/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1"/>
      <c r="P128" s="69"/>
    </row>
    <row r="129" spans="1:16" s="95" customFormat="1" ht="14.4" x14ac:dyDescent="0.3">
      <c r="A129" s="91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1"/>
      <c r="P129" s="69"/>
    </row>
    <row r="130" spans="1:16" s="95" customFormat="1" ht="14.4" x14ac:dyDescent="0.3">
      <c r="A130" s="91"/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1"/>
      <c r="P130" s="69"/>
    </row>
    <row r="131" spans="1:16" s="95" customFormat="1" ht="14.4" x14ac:dyDescent="0.3">
      <c r="A131" s="91"/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1"/>
      <c r="P131" s="69"/>
    </row>
    <row r="132" spans="1:16" s="95" customFormat="1" ht="14.4" x14ac:dyDescent="0.3">
      <c r="A132" s="91"/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1"/>
      <c r="P132" s="69"/>
    </row>
    <row r="133" spans="1:16" s="95" customFormat="1" ht="14.4" x14ac:dyDescent="0.3">
      <c r="A133" s="91"/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1"/>
      <c r="P133" s="69"/>
    </row>
    <row r="134" spans="1:16" s="95" customFormat="1" ht="14.4" x14ac:dyDescent="0.3">
      <c r="A134" s="91"/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1"/>
      <c r="P134" s="69"/>
    </row>
    <row r="135" spans="1:16" s="95" customFormat="1" ht="14.4" x14ac:dyDescent="0.3">
      <c r="A135" s="91"/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1"/>
      <c r="P135" s="69"/>
    </row>
    <row r="136" spans="1:16" s="95" customFormat="1" ht="14.4" x14ac:dyDescent="0.3">
      <c r="A136" s="91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1"/>
      <c r="P136" s="69"/>
    </row>
    <row r="137" spans="1:16" s="95" customFormat="1" ht="14.4" x14ac:dyDescent="0.3">
      <c r="A137" s="91"/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1"/>
      <c r="P137" s="69"/>
    </row>
    <row r="138" spans="1:16" s="95" customFormat="1" ht="14.4" x14ac:dyDescent="0.3">
      <c r="A138" s="91"/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1"/>
      <c r="P138" s="69"/>
    </row>
    <row r="139" spans="1:16" s="95" customFormat="1" ht="14.4" x14ac:dyDescent="0.3">
      <c r="A139" s="91"/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1"/>
      <c r="P139" s="69"/>
    </row>
    <row r="140" spans="1:16" s="95" customFormat="1" ht="14.4" x14ac:dyDescent="0.3">
      <c r="A140" s="91"/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1"/>
      <c r="P140" s="69"/>
    </row>
    <row r="141" spans="1:16" s="95" customFormat="1" ht="14.4" x14ac:dyDescent="0.3">
      <c r="A141" s="91"/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1"/>
      <c r="P141" s="69"/>
    </row>
    <row r="142" spans="1:16" s="95" customFormat="1" ht="14.4" x14ac:dyDescent="0.3">
      <c r="A142" s="91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1"/>
      <c r="P142" s="69"/>
    </row>
    <row r="143" spans="1:16" s="95" customFormat="1" ht="14.4" x14ac:dyDescent="0.3">
      <c r="A143" s="91"/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1"/>
      <c r="P143" s="69"/>
    </row>
    <row r="144" spans="1:16" s="95" customFormat="1" ht="14.4" x14ac:dyDescent="0.3">
      <c r="A144" s="91"/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1"/>
      <c r="P144" s="69"/>
    </row>
    <row r="145" spans="1:16" s="95" customFormat="1" ht="14.4" x14ac:dyDescent="0.3">
      <c r="A145" s="91"/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1"/>
      <c r="P145" s="69"/>
    </row>
    <row r="146" spans="1:16" s="95" customFormat="1" ht="14.4" x14ac:dyDescent="0.3">
      <c r="A146" s="91"/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1"/>
      <c r="P146" s="69"/>
    </row>
    <row r="147" spans="1:16" s="95" customFormat="1" ht="14.4" x14ac:dyDescent="0.3">
      <c r="A147" s="91"/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1"/>
      <c r="P147" s="69"/>
    </row>
    <row r="148" spans="1:16" s="95" customFormat="1" ht="14.4" x14ac:dyDescent="0.3">
      <c r="A148" s="91"/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1"/>
      <c r="P148" s="69"/>
    </row>
    <row r="149" spans="1:16" s="95" customFormat="1" ht="14.4" x14ac:dyDescent="0.3">
      <c r="A149" s="91"/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1"/>
      <c r="P149" s="69"/>
    </row>
    <row r="150" spans="1:16" s="95" customFormat="1" ht="14.4" x14ac:dyDescent="0.3">
      <c r="A150" s="91"/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1"/>
      <c r="P150" s="69"/>
    </row>
    <row r="151" spans="1:16" s="95" customFormat="1" ht="14.4" x14ac:dyDescent="0.3">
      <c r="A151" s="91"/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1"/>
      <c r="P151" s="69"/>
    </row>
    <row r="152" spans="1:16" s="95" customFormat="1" ht="14.4" x14ac:dyDescent="0.3">
      <c r="A152" s="91"/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1"/>
      <c r="P152" s="69"/>
    </row>
    <row r="153" spans="1:16" s="95" customFormat="1" ht="14.4" x14ac:dyDescent="0.3">
      <c r="A153" s="91"/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1"/>
      <c r="P153" s="69"/>
    </row>
    <row r="154" spans="1:16" s="95" customFormat="1" ht="14.4" x14ac:dyDescent="0.3">
      <c r="A154" s="91"/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1"/>
      <c r="P154" s="69"/>
    </row>
    <row r="155" spans="1:16" s="95" customFormat="1" ht="14.4" x14ac:dyDescent="0.3">
      <c r="A155" s="91"/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1"/>
      <c r="P155" s="69"/>
    </row>
    <row r="156" spans="1:16" s="95" customFormat="1" ht="14.4" x14ac:dyDescent="0.3">
      <c r="A156" s="91"/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1"/>
      <c r="P156" s="69"/>
    </row>
    <row r="157" spans="1:16" s="95" customFormat="1" ht="14.4" x14ac:dyDescent="0.3">
      <c r="A157" s="91"/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1"/>
      <c r="P157" s="69"/>
    </row>
    <row r="158" spans="1:16" s="95" customFormat="1" ht="14.4" x14ac:dyDescent="0.3">
      <c r="A158" s="91"/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1"/>
      <c r="P158" s="69"/>
    </row>
    <row r="159" spans="1:16" s="95" customFormat="1" ht="14.4" x14ac:dyDescent="0.3">
      <c r="A159" s="91"/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1"/>
      <c r="P159" s="69"/>
    </row>
    <row r="160" spans="1:16" s="95" customFormat="1" ht="14.4" x14ac:dyDescent="0.3">
      <c r="A160" s="91"/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1"/>
      <c r="P160" s="69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7">
    <sortCondition descending="1" ref="O4:O67"/>
    <sortCondition descending="1" ref="M4:M67"/>
  </sortState>
  <mergeCells count="1">
    <mergeCell ref="N1:O1"/>
  </mergeCells>
  <phoneticPr fontId="30" type="noConversion"/>
  <conditionalFormatting sqref="M77">
    <cfRule type="expression" dxfId="62" priority="4">
      <formula>N77&lt;0</formula>
    </cfRule>
    <cfRule type="expression" dxfId="61" priority="5">
      <formula>N77=0</formula>
    </cfRule>
    <cfRule type="expression" dxfId="60" priority="6">
      <formula>N77&gt;0</formula>
    </cfRule>
  </conditionalFormatting>
  <conditionalFormatting sqref="B4:B67">
    <cfRule type="expression" dxfId="59" priority="1">
      <formula>N3&lt;0</formula>
    </cfRule>
    <cfRule type="expression" dxfId="58" priority="2">
      <formula>N3=0</formula>
    </cfRule>
    <cfRule type="expression" dxfId="57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P291"/>
  <sheetViews>
    <sheetView zoomScaleNormal="80" zoomScalePageLayoutView="80" workbookViewId="0">
      <pane xSplit="2" ySplit="2" topLeftCell="C2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59" sqref="N59"/>
    </sheetView>
  </sheetViews>
  <sheetFormatPr defaultColWidth="9" defaultRowHeight="13.8" x14ac:dyDescent="0.3"/>
  <cols>
    <col min="1" max="1" width="9" style="67" customWidth="1"/>
    <col min="2" max="2" width="37.453125" style="41" customWidth="1"/>
    <col min="3" max="3" width="9.81640625" style="2" customWidth="1"/>
    <col min="4" max="4" width="9.453125" style="2" customWidth="1"/>
    <col min="5" max="7" width="9.81640625" style="2" customWidth="1"/>
    <col min="8" max="8" width="9.453125" style="2" customWidth="1"/>
    <col min="9" max="10" width="9.81640625" style="2" customWidth="1"/>
    <col min="11" max="11" width="10" style="2" customWidth="1"/>
    <col min="12" max="12" width="12.453125" style="2" customWidth="1"/>
    <col min="13" max="13" width="12" style="2" customWidth="1"/>
    <col min="14" max="14" width="8.453125" style="2" customWidth="1"/>
    <col min="15" max="15" width="8.453125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134"/>
      <c r="B1" s="47" t="s">
        <v>593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104" customFormat="1" ht="15" customHeight="1" x14ac:dyDescent="0.3">
      <c r="A3" s="135">
        <v>2149</v>
      </c>
      <c r="B3" s="52" t="s">
        <v>649</v>
      </c>
      <c r="C3" s="55">
        <v>66</v>
      </c>
      <c r="D3" s="54">
        <v>64</v>
      </c>
      <c r="E3" s="54">
        <v>69</v>
      </c>
      <c r="F3" s="55">
        <v>73</v>
      </c>
      <c r="G3" s="54">
        <v>52</v>
      </c>
      <c r="H3" s="54">
        <v>51</v>
      </c>
      <c r="I3" s="54">
        <v>59</v>
      </c>
      <c r="J3" s="56">
        <v>58</v>
      </c>
      <c r="K3" s="80">
        <v>59</v>
      </c>
      <c r="L3" s="79">
        <v>44</v>
      </c>
      <c r="M3" s="79">
        <f>VLOOKUP($A3,'[1]District Growth'!$A$3:$K$1530,6,FALSE)</f>
        <v>55</v>
      </c>
      <c r="N3" s="80">
        <f t="shared" ref="N3:N34" si="0">M3-L3</f>
        <v>11</v>
      </c>
      <c r="O3" s="81">
        <f t="shared" ref="O3:O34" si="1">(M3/L3)-1</f>
        <v>0.25</v>
      </c>
    </row>
    <row r="4" spans="1:15" s="104" customFormat="1" ht="15" customHeight="1" x14ac:dyDescent="0.3">
      <c r="A4" s="135">
        <v>2153</v>
      </c>
      <c r="B4" s="52" t="s">
        <v>618</v>
      </c>
      <c r="C4" s="55">
        <v>36</v>
      </c>
      <c r="D4" s="54">
        <v>31</v>
      </c>
      <c r="E4" s="54">
        <v>31</v>
      </c>
      <c r="F4" s="55">
        <v>32</v>
      </c>
      <c r="G4" s="54">
        <v>27</v>
      </c>
      <c r="H4" s="54">
        <v>29</v>
      </c>
      <c r="I4" s="54">
        <v>30</v>
      </c>
      <c r="J4" s="56">
        <v>29</v>
      </c>
      <c r="K4" s="80">
        <v>31</v>
      </c>
      <c r="L4" s="79">
        <v>28</v>
      </c>
      <c r="M4" s="79">
        <f>VLOOKUP($A4,'[1]District Growth'!$A$3:$K$1530,6,FALSE)</f>
        <v>33</v>
      </c>
      <c r="N4" s="80">
        <f t="shared" si="0"/>
        <v>5</v>
      </c>
      <c r="O4" s="81">
        <f t="shared" si="1"/>
        <v>0.1785714285714286</v>
      </c>
    </row>
    <row r="5" spans="1:15" s="104" customFormat="1" ht="15" customHeight="1" x14ac:dyDescent="0.3">
      <c r="A5" s="135">
        <v>50202</v>
      </c>
      <c r="B5" s="57" t="s">
        <v>626</v>
      </c>
      <c r="C5" s="55">
        <v>10</v>
      </c>
      <c r="D5" s="54">
        <v>9</v>
      </c>
      <c r="E5" s="54">
        <v>10</v>
      </c>
      <c r="F5" s="55">
        <v>8</v>
      </c>
      <c r="G5" s="54">
        <v>10</v>
      </c>
      <c r="H5" s="54">
        <v>13</v>
      </c>
      <c r="I5" s="54">
        <v>11</v>
      </c>
      <c r="J5" s="56">
        <v>11</v>
      </c>
      <c r="K5" s="80">
        <v>9</v>
      </c>
      <c r="L5" s="79">
        <v>7</v>
      </c>
      <c r="M5" s="79">
        <f>VLOOKUP($A5,'[1]District Growth'!$A$3:$K$1530,6,FALSE)</f>
        <v>8</v>
      </c>
      <c r="N5" s="80">
        <f t="shared" si="0"/>
        <v>1</v>
      </c>
      <c r="O5" s="81">
        <f t="shared" si="1"/>
        <v>0.14285714285714279</v>
      </c>
    </row>
    <row r="6" spans="1:15" s="104" customFormat="1" ht="15" customHeight="1" x14ac:dyDescent="0.3">
      <c r="A6" s="135">
        <v>2168</v>
      </c>
      <c r="B6" s="52" t="s">
        <v>650</v>
      </c>
      <c r="C6" s="55">
        <v>35</v>
      </c>
      <c r="D6" s="54">
        <v>28</v>
      </c>
      <c r="E6" s="54">
        <v>29</v>
      </c>
      <c r="F6" s="55">
        <v>24</v>
      </c>
      <c r="G6" s="54">
        <v>23</v>
      </c>
      <c r="H6" s="54">
        <v>28</v>
      </c>
      <c r="I6" s="54">
        <v>28</v>
      </c>
      <c r="J6" s="56">
        <v>29</v>
      </c>
      <c r="K6" s="80">
        <v>24</v>
      </c>
      <c r="L6" s="79">
        <v>20</v>
      </c>
      <c r="M6" s="79">
        <f>VLOOKUP($A6,'[1]District Growth'!$A$3:$K$1530,6,FALSE)</f>
        <v>22</v>
      </c>
      <c r="N6" s="80">
        <f t="shared" si="0"/>
        <v>2</v>
      </c>
      <c r="O6" s="81">
        <f t="shared" si="1"/>
        <v>0.10000000000000009</v>
      </c>
    </row>
    <row r="7" spans="1:15" s="104" customFormat="1" ht="15" customHeight="1" x14ac:dyDescent="0.3">
      <c r="A7" s="135">
        <v>2151</v>
      </c>
      <c r="B7" s="57" t="s">
        <v>606</v>
      </c>
      <c r="C7" s="55">
        <v>27</v>
      </c>
      <c r="D7" s="54">
        <v>29</v>
      </c>
      <c r="E7" s="54">
        <v>28</v>
      </c>
      <c r="F7" s="55">
        <v>28</v>
      </c>
      <c r="G7" s="54">
        <v>25</v>
      </c>
      <c r="H7" s="54">
        <v>29</v>
      </c>
      <c r="I7" s="54">
        <v>41</v>
      </c>
      <c r="J7" s="56">
        <v>33</v>
      </c>
      <c r="K7" s="80">
        <v>32</v>
      </c>
      <c r="L7" s="79">
        <v>32</v>
      </c>
      <c r="M7" s="79">
        <f>VLOOKUP($A7,'[1]District Growth'!$A$3:$K$1530,6,FALSE)</f>
        <v>35</v>
      </c>
      <c r="N7" s="80">
        <f t="shared" si="0"/>
        <v>3</v>
      </c>
      <c r="O7" s="81">
        <f t="shared" si="1"/>
        <v>9.375E-2</v>
      </c>
    </row>
    <row r="8" spans="1:15" s="104" customFormat="1" ht="15" customHeight="1" x14ac:dyDescent="0.3">
      <c r="A8" s="135">
        <v>2174</v>
      </c>
      <c r="B8" s="52" t="s">
        <v>635</v>
      </c>
      <c r="C8" s="55">
        <v>75</v>
      </c>
      <c r="D8" s="54">
        <v>73</v>
      </c>
      <c r="E8" s="54">
        <v>71</v>
      </c>
      <c r="F8" s="55">
        <v>73</v>
      </c>
      <c r="G8" s="54">
        <v>80</v>
      </c>
      <c r="H8" s="54">
        <v>82</v>
      </c>
      <c r="I8" s="54">
        <v>87</v>
      </c>
      <c r="J8" s="56">
        <v>83</v>
      </c>
      <c r="K8" s="80">
        <v>87</v>
      </c>
      <c r="L8" s="79">
        <v>92</v>
      </c>
      <c r="M8" s="79">
        <f>VLOOKUP($A8,'[1]District Growth'!$A$3:$K$1530,6,FALSE)</f>
        <v>100</v>
      </c>
      <c r="N8" s="80">
        <f t="shared" si="0"/>
        <v>8</v>
      </c>
      <c r="O8" s="81">
        <f t="shared" si="1"/>
        <v>8.6956521739130377E-2</v>
      </c>
    </row>
    <row r="9" spans="1:15" s="104" customFormat="1" ht="15" customHeight="1" x14ac:dyDescent="0.3">
      <c r="A9" s="135">
        <v>2141</v>
      </c>
      <c r="B9" s="52" t="s">
        <v>614</v>
      </c>
      <c r="C9" s="55">
        <v>35</v>
      </c>
      <c r="D9" s="54">
        <v>34</v>
      </c>
      <c r="E9" s="54">
        <v>34</v>
      </c>
      <c r="F9" s="55">
        <v>33</v>
      </c>
      <c r="G9" s="54">
        <v>28</v>
      </c>
      <c r="H9" s="54">
        <v>31</v>
      </c>
      <c r="I9" s="54">
        <v>27</v>
      </c>
      <c r="J9" s="56">
        <v>29</v>
      </c>
      <c r="K9" s="80">
        <v>27</v>
      </c>
      <c r="L9" s="79">
        <v>27</v>
      </c>
      <c r="M9" s="79">
        <f>VLOOKUP($A9,'[1]District Growth'!$A$3:$K$1530,6,FALSE)</f>
        <v>29</v>
      </c>
      <c r="N9" s="80">
        <f t="shared" si="0"/>
        <v>2</v>
      </c>
      <c r="O9" s="81">
        <f t="shared" si="1"/>
        <v>7.4074074074074181E-2</v>
      </c>
    </row>
    <row r="10" spans="1:15" s="104" customFormat="1" ht="15" customHeight="1" x14ac:dyDescent="0.3">
      <c r="A10" s="135">
        <v>50932</v>
      </c>
      <c r="B10" s="52" t="s">
        <v>600</v>
      </c>
      <c r="C10" s="55">
        <v>30</v>
      </c>
      <c r="D10" s="54">
        <v>25</v>
      </c>
      <c r="E10" s="54">
        <v>28</v>
      </c>
      <c r="F10" s="55">
        <v>29</v>
      </c>
      <c r="G10" s="54">
        <v>31</v>
      </c>
      <c r="H10" s="54">
        <v>29</v>
      </c>
      <c r="I10" s="54">
        <v>32</v>
      </c>
      <c r="J10" s="56">
        <v>37</v>
      </c>
      <c r="K10" s="80">
        <v>34</v>
      </c>
      <c r="L10" s="79">
        <v>33</v>
      </c>
      <c r="M10" s="79">
        <f>VLOOKUP($A10,'[1]District Growth'!$A$3:$K$1530,6,FALSE)</f>
        <v>35</v>
      </c>
      <c r="N10" s="80">
        <f t="shared" si="0"/>
        <v>2</v>
      </c>
      <c r="O10" s="81">
        <f t="shared" si="1"/>
        <v>6.0606060606060552E-2</v>
      </c>
    </row>
    <row r="11" spans="1:15" s="104" customFormat="1" ht="15" customHeight="1" x14ac:dyDescent="0.3">
      <c r="A11" s="135">
        <v>25242</v>
      </c>
      <c r="B11" s="57" t="s">
        <v>645</v>
      </c>
      <c r="C11" s="55">
        <v>28</v>
      </c>
      <c r="D11" s="54">
        <v>27</v>
      </c>
      <c r="E11" s="54">
        <v>25</v>
      </c>
      <c r="F11" s="55">
        <v>22</v>
      </c>
      <c r="G11" s="54">
        <v>22</v>
      </c>
      <c r="H11" s="54">
        <v>26</v>
      </c>
      <c r="I11" s="54">
        <v>30</v>
      </c>
      <c r="J11" s="56">
        <v>33</v>
      </c>
      <c r="K11" s="80">
        <v>39</v>
      </c>
      <c r="L11" s="79">
        <v>40</v>
      </c>
      <c r="M11" s="79">
        <f>VLOOKUP($A11,'[1]District Growth'!$A$3:$K$1530,6,FALSE)</f>
        <v>42</v>
      </c>
      <c r="N11" s="80">
        <f t="shared" si="0"/>
        <v>2</v>
      </c>
      <c r="O11" s="81">
        <f t="shared" si="1"/>
        <v>5.0000000000000044E-2</v>
      </c>
    </row>
    <row r="12" spans="1:15" s="104" customFormat="1" ht="15" customHeight="1" x14ac:dyDescent="0.3">
      <c r="A12" s="135">
        <v>2167</v>
      </c>
      <c r="B12" s="57" t="s">
        <v>1251</v>
      </c>
      <c r="C12" s="55">
        <v>178</v>
      </c>
      <c r="D12" s="54">
        <v>181</v>
      </c>
      <c r="E12" s="54">
        <v>175</v>
      </c>
      <c r="F12" s="55">
        <v>169</v>
      </c>
      <c r="G12" s="54">
        <v>153</v>
      </c>
      <c r="H12" s="54">
        <v>140</v>
      </c>
      <c r="I12" s="54">
        <v>132</v>
      </c>
      <c r="J12" s="56">
        <v>124</v>
      </c>
      <c r="K12" s="80">
        <v>127</v>
      </c>
      <c r="L12" s="79">
        <v>141</v>
      </c>
      <c r="M12" s="79">
        <f>VLOOKUP($A12,'[1]District Growth'!$A$3:$K$1530,6,FALSE)</f>
        <v>147</v>
      </c>
      <c r="N12" s="80">
        <f t="shared" si="0"/>
        <v>6</v>
      </c>
      <c r="O12" s="81">
        <f t="shared" si="1"/>
        <v>4.2553191489361764E-2</v>
      </c>
    </row>
    <row r="13" spans="1:15" s="104" customFormat="1" ht="15" customHeight="1" x14ac:dyDescent="0.3">
      <c r="A13" s="135">
        <v>2140</v>
      </c>
      <c r="B13" s="58" t="s">
        <v>613</v>
      </c>
      <c r="C13" s="55">
        <v>48</v>
      </c>
      <c r="D13" s="54">
        <v>43</v>
      </c>
      <c r="E13" s="54">
        <v>44</v>
      </c>
      <c r="F13" s="55">
        <v>39</v>
      </c>
      <c r="G13" s="54">
        <v>34</v>
      </c>
      <c r="H13" s="54">
        <v>31</v>
      </c>
      <c r="I13" s="54">
        <v>32</v>
      </c>
      <c r="J13" s="56">
        <v>28</v>
      </c>
      <c r="K13" s="80">
        <v>26</v>
      </c>
      <c r="L13" s="79">
        <v>25</v>
      </c>
      <c r="M13" s="79">
        <f>VLOOKUP($A13,'[1]District Growth'!$A$3:$K$1530,6,FALSE)</f>
        <v>26</v>
      </c>
      <c r="N13" s="80">
        <f t="shared" si="0"/>
        <v>1</v>
      </c>
      <c r="O13" s="81">
        <f t="shared" si="1"/>
        <v>4.0000000000000036E-2</v>
      </c>
    </row>
    <row r="14" spans="1:15" s="104" customFormat="1" ht="15" customHeight="1" x14ac:dyDescent="0.3">
      <c r="A14" s="135">
        <v>51227</v>
      </c>
      <c r="B14" s="57" t="s">
        <v>598</v>
      </c>
      <c r="C14" s="55">
        <v>22</v>
      </c>
      <c r="D14" s="54">
        <v>24</v>
      </c>
      <c r="E14" s="54">
        <v>24</v>
      </c>
      <c r="F14" s="55">
        <v>28</v>
      </c>
      <c r="G14" s="54">
        <v>30</v>
      </c>
      <c r="H14" s="54">
        <v>31</v>
      </c>
      <c r="I14" s="54">
        <v>29</v>
      </c>
      <c r="J14" s="56">
        <v>31</v>
      </c>
      <c r="K14" s="80">
        <v>31</v>
      </c>
      <c r="L14" s="79">
        <v>25</v>
      </c>
      <c r="M14" s="79">
        <f>VLOOKUP($A14,'[1]District Growth'!$A$3:$K$1530,6,FALSE)</f>
        <v>26</v>
      </c>
      <c r="N14" s="80">
        <f t="shared" si="0"/>
        <v>1</v>
      </c>
      <c r="O14" s="81">
        <f t="shared" si="1"/>
        <v>4.0000000000000036E-2</v>
      </c>
    </row>
    <row r="15" spans="1:15" s="104" customFormat="1" ht="13.05" customHeight="1" x14ac:dyDescent="0.3">
      <c r="A15" s="135">
        <v>23174</v>
      </c>
      <c r="B15" s="57" t="s">
        <v>605</v>
      </c>
      <c r="C15" s="55">
        <v>28</v>
      </c>
      <c r="D15" s="54">
        <v>28</v>
      </c>
      <c r="E15" s="54">
        <v>25</v>
      </c>
      <c r="F15" s="55">
        <v>24</v>
      </c>
      <c r="G15" s="54">
        <v>23</v>
      </c>
      <c r="H15" s="54">
        <v>23</v>
      </c>
      <c r="I15" s="54">
        <v>29</v>
      </c>
      <c r="J15" s="56">
        <v>31</v>
      </c>
      <c r="K15" s="80">
        <v>31</v>
      </c>
      <c r="L15" s="79">
        <v>34</v>
      </c>
      <c r="M15" s="79">
        <f>VLOOKUP($A15,'[1]District Growth'!$A$3:$K$1530,6,FALSE)</f>
        <v>35</v>
      </c>
      <c r="N15" s="80">
        <f t="shared" si="0"/>
        <v>1</v>
      </c>
      <c r="O15" s="81">
        <f t="shared" si="1"/>
        <v>2.9411764705882248E-2</v>
      </c>
    </row>
    <row r="16" spans="1:15" s="104" customFormat="1" ht="15" customHeight="1" x14ac:dyDescent="0.3">
      <c r="A16" s="135">
        <v>2159</v>
      </c>
      <c r="B16" s="52" t="s">
        <v>638</v>
      </c>
      <c r="C16" s="55">
        <v>46</v>
      </c>
      <c r="D16" s="54">
        <v>41</v>
      </c>
      <c r="E16" s="54">
        <v>44</v>
      </c>
      <c r="F16" s="55">
        <v>42</v>
      </c>
      <c r="G16" s="54">
        <v>42</v>
      </c>
      <c r="H16" s="54">
        <v>43</v>
      </c>
      <c r="I16" s="54">
        <v>42</v>
      </c>
      <c r="J16" s="56">
        <v>45</v>
      </c>
      <c r="K16" s="80">
        <v>41</v>
      </c>
      <c r="L16" s="79">
        <v>40</v>
      </c>
      <c r="M16" s="79">
        <f>VLOOKUP($A16,'[1]District Growth'!$A$3:$K$1530,6,FALSE)</f>
        <v>41</v>
      </c>
      <c r="N16" s="80">
        <f t="shared" si="0"/>
        <v>1</v>
      </c>
      <c r="O16" s="81">
        <f t="shared" si="1"/>
        <v>2.4999999999999911E-2</v>
      </c>
    </row>
    <row r="17" spans="1:15" s="104" customFormat="1" ht="15" customHeight="1" x14ac:dyDescent="0.3">
      <c r="A17" s="135">
        <v>2157</v>
      </c>
      <c r="B17" s="52" t="s">
        <v>609</v>
      </c>
      <c r="C17" s="55">
        <v>128</v>
      </c>
      <c r="D17" s="54">
        <v>132</v>
      </c>
      <c r="E17" s="54">
        <v>133</v>
      </c>
      <c r="F17" s="55">
        <v>127</v>
      </c>
      <c r="G17" s="54">
        <v>123</v>
      </c>
      <c r="H17" s="54">
        <v>136</v>
      </c>
      <c r="I17" s="54">
        <v>133</v>
      </c>
      <c r="J17" s="56">
        <v>149</v>
      </c>
      <c r="K17" s="80">
        <v>143</v>
      </c>
      <c r="L17" s="79">
        <v>137</v>
      </c>
      <c r="M17" s="79">
        <f>VLOOKUP($A17,'[1]District Growth'!$A$3:$K$1530,6,FALSE)</f>
        <v>140</v>
      </c>
      <c r="N17" s="80">
        <f t="shared" si="0"/>
        <v>3</v>
      </c>
      <c r="O17" s="81">
        <f t="shared" si="1"/>
        <v>2.1897810218978186E-2</v>
      </c>
    </row>
    <row r="18" spans="1:15" s="104" customFormat="1" ht="15" customHeight="1" x14ac:dyDescent="0.3">
      <c r="A18" s="135">
        <v>2163</v>
      </c>
      <c r="B18" s="52" t="s">
        <v>599</v>
      </c>
      <c r="C18" s="55">
        <v>63</v>
      </c>
      <c r="D18" s="54">
        <v>66</v>
      </c>
      <c r="E18" s="54">
        <v>67</v>
      </c>
      <c r="F18" s="55">
        <v>78</v>
      </c>
      <c r="G18" s="54">
        <v>82</v>
      </c>
      <c r="H18" s="54">
        <v>79</v>
      </c>
      <c r="I18" s="54">
        <v>74</v>
      </c>
      <c r="J18" s="56">
        <v>81</v>
      </c>
      <c r="K18" s="80">
        <v>84</v>
      </c>
      <c r="L18" s="79">
        <v>91</v>
      </c>
      <c r="M18" s="79">
        <f>VLOOKUP($A18,'[1]District Growth'!$A$3:$K$1530,6,FALSE)</f>
        <v>91</v>
      </c>
      <c r="N18" s="80">
        <f t="shared" si="0"/>
        <v>0</v>
      </c>
      <c r="O18" s="81">
        <f t="shared" si="1"/>
        <v>0</v>
      </c>
    </row>
    <row r="19" spans="1:15" s="104" customFormat="1" ht="15" customHeight="1" x14ac:dyDescent="0.3">
      <c r="A19" s="135">
        <v>27435</v>
      </c>
      <c r="B19" s="58" t="s">
        <v>639</v>
      </c>
      <c r="C19" s="55">
        <v>95</v>
      </c>
      <c r="D19" s="54">
        <v>79</v>
      </c>
      <c r="E19" s="54">
        <v>81</v>
      </c>
      <c r="F19" s="55">
        <v>80</v>
      </c>
      <c r="G19" s="54">
        <v>82</v>
      </c>
      <c r="H19" s="54">
        <v>82</v>
      </c>
      <c r="I19" s="54">
        <v>74</v>
      </c>
      <c r="J19" s="56">
        <v>76</v>
      </c>
      <c r="K19" s="80">
        <v>72</v>
      </c>
      <c r="L19" s="79">
        <v>78</v>
      </c>
      <c r="M19" s="79">
        <f>VLOOKUP($A19,'[1]District Growth'!$A$3:$K$1530,6,FALSE)</f>
        <v>78</v>
      </c>
      <c r="N19" s="80">
        <f t="shared" si="0"/>
        <v>0</v>
      </c>
      <c r="O19" s="81">
        <f t="shared" si="1"/>
        <v>0</v>
      </c>
    </row>
    <row r="20" spans="1:15" s="104" customFormat="1" ht="15" customHeight="1" x14ac:dyDescent="0.3">
      <c r="A20" s="135">
        <v>51746</v>
      </c>
      <c r="B20" s="57" t="s">
        <v>628</v>
      </c>
      <c r="C20" s="55">
        <v>60</v>
      </c>
      <c r="D20" s="54">
        <v>58</v>
      </c>
      <c r="E20" s="54">
        <v>51</v>
      </c>
      <c r="F20" s="55">
        <v>52</v>
      </c>
      <c r="G20" s="54">
        <v>57</v>
      </c>
      <c r="H20" s="54">
        <v>63</v>
      </c>
      <c r="I20" s="54">
        <v>54</v>
      </c>
      <c r="J20" s="56">
        <v>54</v>
      </c>
      <c r="K20" s="80">
        <v>57</v>
      </c>
      <c r="L20" s="79">
        <v>55</v>
      </c>
      <c r="M20" s="79">
        <f>VLOOKUP($A20,'[1]District Growth'!$A$3:$K$1530,6,FALSE)</f>
        <v>55</v>
      </c>
      <c r="N20" s="80">
        <f t="shared" si="0"/>
        <v>0</v>
      </c>
      <c r="O20" s="81">
        <f t="shared" si="1"/>
        <v>0</v>
      </c>
    </row>
    <row r="21" spans="1:15" s="104" customFormat="1" ht="15" customHeight="1" x14ac:dyDescent="0.3">
      <c r="A21" s="135">
        <v>22065</v>
      </c>
      <c r="B21" s="57" t="s">
        <v>636</v>
      </c>
      <c r="C21" s="55">
        <v>56</v>
      </c>
      <c r="D21" s="54">
        <v>58</v>
      </c>
      <c r="E21" s="54">
        <v>55</v>
      </c>
      <c r="F21" s="55">
        <v>55</v>
      </c>
      <c r="G21" s="54">
        <v>60</v>
      </c>
      <c r="H21" s="54">
        <v>62</v>
      </c>
      <c r="I21" s="54">
        <v>60</v>
      </c>
      <c r="J21" s="56">
        <v>56</v>
      </c>
      <c r="K21" s="80">
        <v>58</v>
      </c>
      <c r="L21" s="79">
        <v>53</v>
      </c>
      <c r="M21" s="79">
        <f>VLOOKUP($A21,'[1]District Growth'!$A$3:$K$1530,6,FALSE)</f>
        <v>53</v>
      </c>
      <c r="N21" s="80">
        <f t="shared" si="0"/>
        <v>0</v>
      </c>
      <c r="O21" s="81">
        <f t="shared" si="1"/>
        <v>0</v>
      </c>
    </row>
    <row r="22" spans="1:15" s="104" customFormat="1" ht="15" customHeight="1" x14ac:dyDescent="0.3">
      <c r="A22" s="135">
        <v>2173</v>
      </c>
      <c r="B22" s="58" t="s">
        <v>637</v>
      </c>
      <c r="C22" s="55">
        <v>61</v>
      </c>
      <c r="D22" s="54">
        <v>62</v>
      </c>
      <c r="E22" s="54">
        <v>66</v>
      </c>
      <c r="F22" s="55">
        <v>61</v>
      </c>
      <c r="G22" s="54">
        <v>58</v>
      </c>
      <c r="H22" s="54">
        <v>49</v>
      </c>
      <c r="I22" s="54">
        <v>48</v>
      </c>
      <c r="J22" s="56">
        <v>45</v>
      </c>
      <c r="K22" s="80">
        <v>44</v>
      </c>
      <c r="L22" s="79">
        <v>38</v>
      </c>
      <c r="M22" s="79">
        <f>VLOOKUP($A22,'[1]District Growth'!$A$3:$K$1530,6,FALSE)</f>
        <v>38</v>
      </c>
      <c r="N22" s="80">
        <f t="shared" si="0"/>
        <v>0</v>
      </c>
      <c r="O22" s="81">
        <f t="shared" si="1"/>
        <v>0</v>
      </c>
    </row>
    <row r="23" spans="1:15" s="104" customFormat="1" ht="15" customHeight="1" x14ac:dyDescent="0.3">
      <c r="A23" s="135">
        <v>2150</v>
      </c>
      <c r="B23" s="58" t="s">
        <v>641</v>
      </c>
      <c r="C23" s="55">
        <v>31</v>
      </c>
      <c r="D23" s="54">
        <v>31</v>
      </c>
      <c r="E23" s="54">
        <v>35</v>
      </c>
      <c r="F23" s="55">
        <v>37</v>
      </c>
      <c r="G23" s="54">
        <v>41</v>
      </c>
      <c r="H23" s="54">
        <v>34</v>
      </c>
      <c r="I23" s="54">
        <v>37</v>
      </c>
      <c r="J23" s="56">
        <v>37</v>
      </c>
      <c r="K23" s="80">
        <v>35</v>
      </c>
      <c r="L23" s="79">
        <v>33</v>
      </c>
      <c r="M23" s="79">
        <f>VLOOKUP($A23,'[1]District Growth'!$A$3:$K$1530,6,FALSE)</f>
        <v>33</v>
      </c>
      <c r="N23" s="80">
        <f t="shared" si="0"/>
        <v>0</v>
      </c>
      <c r="O23" s="81">
        <f t="shared" si="1"/>
        <v>0</v>
      </c>
    </row>
    <row r="24" spans="1:15" s="104" customFormat="1" ht="15" customHeight="1" x14ac:dyDescent="0.3">
      <c r="A24" s="135">
        <v>51226</v>
      </c>
      <c r="B24" s="57" t="s">
        <v>627</v>
      </c>
      <c r="C24" s="55">
        <v>25</v>
      </c>
      <c r="D24" s="54">
        <v>27</v>
      </c>
      <c r="E24" s="54">
        <v>26</v>
      </c>
      <c r="F24" s="55">
        <v>31</v>
      </c>
      <c r="G24" s="54">
        <v>32</v>
      </c>
      <c r="H24" s="54">
        <v>32</v>
      </c>
      <c r="I24" s="54">
        <v>34</v>
      </c>
      <c r="J24" s="56">
        <v>34</v>
      </c>
      <c r="K24" s="80">
        <v>33</v>
      </c>
      <c r="L24" s="79">
        <v>31</v>
      </c>
      <c r="M24" s="79">
        <f>VLOOKUP($A24,'[1]District Growth'!$A$3:$K$1530,6,FALSE)</f>
        <v>31</v>
      </c>
      <c r="N24" s="80">
        <f t="shared" si="0"/>
        <v>0</v>
      </c>
      <c r="O24" s="81">
        <f t="shared" si="1"/>
        <v>0</v>
      </c>
    </row>
    <row r="25" spans="1:15" s="104" customFormat="1" ht="15" customHeight="1" x14ac:dyDescent="0.3">
      <c r="A25" s="135">
        <v>23652</v>
      </c>
      <c r="B25" s="57" t="s">
        <v>601</v>
      </c>
      <c r="C25" s="55">
        <v>29</v>
      </c>
      <c r="D25" s="54">
        <v>34</v>
      </c>
      <c r="E25" s="54">
        <v>30</v>
      </c>
      <c r="F25" s="55">
        <v>30</v>
      </c>
      <c r="G25" s="54">
        <v>29</v>
      </c>
      <c r="H25" s="54">
        <v>28</v>
      </c>
      <c r="I25" s="54">
        <v>27</v>
      </c>
      <c r="J25" s="56">
        <v>26</v>
      </c>
      <c r="K25" s="80">
        <v>21</v>
      </c>
      <c r="L25" s="79">
        <v>22</v>
      </c>
      <c r="M25" s="79">
        <f>VLOOKUP($A25,'[1]District Growth'!$A$3:$K$1530,6,FALSE)</f>
        <v>22</v>
      </c>
      <c r="N25" s="80">
        <f t="shared" si="0"/>
        <v>0</v>
      </c>
      <c r="O25" s="81">
        <f t="shared" si="1"/>
        <v>0</v>
      </c>
    </row>
    <row r="26" spans="1:15" s="104" customFormat="1" ht="15" customHeight="1" x14ac:dyDescent="0.3">
      <c r="A26" s="135">
        <v>2145</v>
      </c>
      <c r="B26" s="57" t="s">
        <v>596</v>
      </c>
      <c r="C26" s="55">
        <v>35</v>
      </c>
      <c r="D26" s="54">
        <v>32</v>
      </c>
      <c r="E26" s="54">
        <v>31</v>
      </c>
      <c r="F26" s="55">
        <v>33</v>
      </c>
      <c r="G26" s="54">
        <v>32</v>
      </c>
      <c r="H26" s="54">
        <v>28</v>
      </c>
      <c r="I26" s="54">
        <v>22</v>
      </c>
      <c r="J26" s="56">
        <v>21</v>
      </c>
      <c r="K26" s="80">
        <v>20</v>
      </c>
      <c r="L26" s="79">
        <v>21</v>
      </c>
      <c r="M26" s="79">
        <f>VLOOKUP($A26,'[1]District Growth'!$A$3:$K$1530,6,FALSE)</f>
        <v>21</v>
      </c>
      <c r="N26" s="80">
        <f t="shared" si="0"/>
        <v>0</v>
      </c>
      <c r="O26" s="81">
        <f t="shared" si="1"/>
        <v>0</v>
      </c>
    </row>
    <row r="27" spans="1:15" s="104" customFormat="1" ht="15" customHeight="1" x14ac:dyDescent="0.3">
      <c r="A27" s="135">
        <v>31690</v>
      </c>
      <c r="B27" s="57" t="s">
        <v>625</v>
      </c>
      <c r="C27" s="55">
        <v>24</v>
      </c>
      <c r="D27" s="54">
        <v>26</v>
      </c>
      <c r="E27" s="54">
        <v>29</v>
      </c>
      <c r="F27" s="55">
        <v>25</v>
      </c>
      <c r="G27" s="54">
        <v>27</v>
      </c>
      <c r="H27" s="54">
        <v>25</v>
      </c>
      <c r="I27" s="54">
        <v>23</v>
      </c>
      <c r="J27" s="56">
        <v>22</v>
      </c>
      <c r="K27" s="80">
        <v>23</v>
      </c>
      <c r="L27" s="79">
        <v>20</v>
      </c>
      <c r="M27" s="79">
        <f>VLOOKUP($A27,'[1]District Growth'!$A$3:$K$1530,6,FALSE)</f>
        <v>20</v>
      </c>
      <c r="N27" s="80">
        <f t="shared" si="0"/>
        <v>0</v>
      </c>
      <c r="O27" s="81">
        <f t="shared" si="1"/>
        <v>0</v>
      </c>
    </row>
    <row r="28" spans="1:15" s="104" customFormat="1" ht="15" customHeight="1" x14ac:dyDescent="0.3">
      <c r="A28" s="135">
        <v>61565</v>
      </c>
      <c r="B28" s="57" t="s">
        <v>629</v>
      </c>
      <c r="C28" s="55">
        <v>16</v>
      </c>
      <c r="D28" s="54">
        <v>14</v>
      </c>
      <c r="E28" s="54">
        <v>14</v>
      </c>
      <c r="F28" s="55">
        <v>14</v>
      </c>
      <c r="G28" s="54">
        <v>15</v>
      </c>
      <c r="H28" s="54">
        <v>18</v>
      </c>
      <c r="I28" s="54">
        <v>18</v>
      </c>
      <c r="J28" s="56">
        <v>18</v>
      </c>
      <c r="K28" s="80">
        <v>16</v>
      </c>
      <c r="L28" s="79">
        <v>16</v>
      </c>
      <c r="M28" s="79">
        <f>VLOOKUP($A28,'[1]District Growth'!$A$3:$K$1530,6,FALSE)</f>
        <v>16</v>
      </c>
      <c r="N28" s="80">
        <f t="shared" si="0"/>
        <v>0</v>
      </c>
      <c r="O28" s="81">
        <f t="shared" si="1"/>
        <v>0</v>
      </c>
    </row>
    <row r="29" spans="1:15" s="104" customFormat="1" ht="15" customHeight="1" x14ac:dyDescent="0.3">
      <c r="A29" s="135">
        <v>21749</v>
      </c>
      <c r="B29" s="57" t="s">
        <v>644</v>
      </c>
      <c r="C29" s="55">
        <v>35</v>
      </c>
      <c r="D29" s="54">
        <v>39</v>
      </c>
      <c r="E29" s="54">
        <v>39</v>
      </c>
      <c r="F29" s="55">
        <v>41</v>
      </c>
      <c r="G29" s="54">
        <v>44</v>
      </c>
      <c r="H29" s="54">
        <v>47</v>
      </c>
      <c r="I29" s="54">
        <v>44</v>
      </c>
      <c r="J29" s="56">
        <v>43</v>
      </c>
      <c r="K29" s="80">
        <v>41</v>
      </c>
      <c r="L29" s="79">
        <v>36</v>
      </c>
      <c r="M29" s="79">
        <f>VLOOKUP($A29,'[1]District Growth'!$A$3:$K$1530,6,FALSE)</f>
        <v>35</v>
      </c>
      <c r="N29" s="80">
        <f t="shared" si="0"/>
        <v>-1</v>
      </c>
      <c r="O29" s="81">
        <f t="shared" si="1"/>
        <v>-2.777777777777779E-2</v>
      </c>
    </row>
    <row r="30" spans="1:15" s="104" customFormat="1" ht="15" customHeight="1" x14ac:dyDescent="0.3">
      <c r="A30" s="135">
        <v>54401</v>
      </c>
      <c r="B30" s="57" t="s">
        <v>594</v>
      </c>
      <c r="C30" s="55">
        <v>19</v>
      </c>
      <c r="D30" s="54">
        <v>21</v>
      </c>
      <c r="E30" s="54">
        <v>19</v>
      </c>
      <c r="F30" s="55">
        <v>19</v>
      </c>
      <c r="G30" s="54">
        <v>26</v>
      </c>
      <c r="H30" s="54">
        <v>21</v>
      </c>
      <c r="I30" s="54">
        <v>23</v>
      </c>
      <c r="J30" s="56">
        <v>25</v>
      </c>
      <c r="K30" s="80">
        <v>29</v>
      </c>
      <c r="L30" s="79">
        <v>33</v>
      </c>
      <c r="M30" s="79">
        <f>VLOOKUP($A30,'[1]District Growth'!$A$3:$K$1530,6,FALSE)</f>
        <v>32</v>
      </c>
      <c r="N30" s="80">
        <f t="shared" si="0"/>
        <v>-1</v>
      </c>
      <c r="O30" s="81">
        <f t="shared" si="1"/>
        <v>-3.0303030303030276E-2</v>
      </c>
    </row>
    <row r="31" spans="1:15" s="104" customFormat="1" ht="15" customHeight="1" x14ac:dyDescent="0.3">
      <c r="A31" s="135">
        <v>24833</v>
      </c>
      <c r="B31" s="58" t="s">
        <v>604</v>
      </c>
      <c r="C31" s="55">
        <v>42</v>
      </c>
      <c r="D31" s="54">
        <v>41</v>
      </c>
      <c r="E31" s="54">
        <v>33</v>
      </c>
      <c r="F31" s="55">
        <v>37</v>
      </c>
      <c r="G31" s="54">
        <v>39</v>
      </c>
      <c r="H31" s="54">
        <v>46</v>
      </c>
      <c r="I31" s="54">
        <v>45</v>
      </c>
      <c r="J31" s="56">
        <v>38</v>
      </c>
      <c r="K31" s="80">
        <v>31</v>
      </c>
      <c r="L31" s="79">
        <v>28</v>
      </c>
      <c r="M31" s="79">
        <f>VLOOKUP($A31,'[1]District Growth'!$A$3:$K$1530,6,FALSE)</f>
        <v>27</v>
      </c>
      <c r="N31" s="80">
        <f t="shared" si="0"/>
        <v>-1</v>
      </c>
      <c r="O31" s="81">
        <f t="shared" si="1"/>
        <v>-3.5714285714285698E-2</v>
      </c>
    </row>
    <row r="32" spans="1:15" s="104" customFormat="1" ht="15" customHeight="1" x14ac:dyDescent="0.3">
      <c r="A32" s="135">
        <v>82739</v>
      </c>
      <c r="B32" s="57" t="s">
        <v>631</v>
      </c>
      <c r="C32" s="55">
        <v>22</v>
      </c>
      <c r="D32" s="54">
        <v>16</v>
      </c>
      <c r="E32" s="54">
        <v>19</v>
      </c>
      <c r="F32" s="55">
        <v>20</v>
      </c>
      <c r="G32" s="54">
        <v>18</v>
      </c>
      <c r="H32" s="54">
        <v>17</v>
      </c>
      <c r="I32" s="54">
        <v>18</v>
      </c>
      <c r="J32" s="56">
        <v>18</v>
      </c>
      <c r="K32" s="80">
        <v>22</v>
      </c>
      <c r="L32" s="79">
        <v>25</v>
      </c>
      <c r="M32" s="79">
        <f>VLOOKUP($A32,'[1]District Growth'!$A$3:$K$1530,6,FALSE)</f>
        <v>24</v>
      </c>
      <c r="N32" s="80">
        <f t="shared" si="0"/>
        <v>-1</v>
      </c>
      <c r="O32" s="81">
        <f t="shared" si="1"/>
        <v>-4.0000000000000036E-2</v>
      </c>
    </row>
    <row r="33" spans="1:15" s="104" customFormat="1" ht="15" customHeight="1" x14ac:dyDescent="0.3">
      <c r="A33" s="135">
        <v>2154</v>
      </c>
      <c r="B33" s="57" t="s">
        <v>643</v>
      </c>
      <c r="C33" s="55">
        <v>68</v>
      </c>
      <c r="D33" s="54">
        <v>66</v>
      </c>
      <c r="E33" s="54">
        <v>73</v>
      </c>
      <c r="F33" s="55">
        <v>63</v>
      </c>
      <c r="G33" s="54">
        <v>76</v>
      </c>
      <c r="H33" s="54">
        <v>71</v>
      </c>
      <c r="I33" s="54">
        <v>60</v>
      </c>
      <c r="J33" s="56">
        <v>49</v>
      </c>
      <c r="K33" s="80">
        <v>58</v>
      </c>
      <c r="L33" s="79">
        <v>45</v>
      </c>
      <c r="M33" s="79">
        <f>VLOOKUP($A33,'[1]District Growth'!$A$3:$K$1530,6,FALSE)</f>
        <v>43</v>
      </c>
      <c r="N33" s="80">
        <f t="shared" si="0"/>
        <v>-2</v>
      </c>
      <c r="O33" s="81">
        <f t="shared" si="1"/>
        <v>-4.4444444444444398E-2</v>
      </c>
    </row>
    <row r="34" spans="1:15" s="104" customFormat="1" ht="15" customHeight="1" x14ac:dyDescent="0.3">
      <c r="A34" s="135">
        <v>2152</v>
      </c>
      <c r="B34" s="58" t="s">
        <v>602</v>
      </c>
      <c r="C34" s="55">
        <v>17</v>
      </c>
      <c r="D34" s="54">
        <v>16</v>
      </c>
      <c r="E34" s="54">
        <v>19</v>
      </c>
      <c r="F34" s="55">
        <v>17</v>
      </c>
      <c r="G34" s="54">
        <v>19</v>
      </c>
      <c r="H34" s="54">
        <v>23</v>
      </c>
      <c r="I34" s="54">
        <v>19</v>
      </c>
      <c r="J34" s="56">
        <v>22</v>
      </c>
      <c r="K34" s="80">
        <v>22</v>
      </c>
      <c r="L34" s="79">
        <v>22</v>
      </c>
      <c r="M34" s="79">
        <f>VLOOKUP($A34,'[1]District Growth'!$A$3:$K$1530,6,FALSE)</f>
        <v>21</v>
      </c>
      <c r="N34" s="80">
        <f t="shared" si="0"/>
        <v>-1</v>
      </c>
      <c r="O34" s="81">
        <f t="shared" si="1"/>
        <v>-4.5454545454545414E-2</v>
      </c>
    </row>
    <row r="35" spans="1:15" s="104" customFormat="1" ht="15" customHeight="1" x14ac:dyDescent="0.3">
      <c r="A35" s="135">
        <v>2161</v>
      </c>
      <c r="B35" s="58" t="s">
        <v>646</v>
      </c>
      <c r="C35" s="55">
        <v>102</v>
      </c>
      <c r="D35" s="54">
        <v>113</v>
      </c>
      <c r="E35" s="54">
        <v>111</v>
      </c>
      <c r="F35" s="55">
        <v>117</v>
      </c>
      <c r="G35" s="54">
        <v>114</v>
      </c>
      <c r="H35" s="54">
        <v>109</v>
      </c>
      <c r="I35" s="54">
        <v>96</v>
      </c>
      <c r="J35" s="56">
        <v>97</v>
      </c>
      <c r="K35" s="80">
        <v>97</v>
      </c>
      <c r="L35" s="79">
        <v>85</v>
      </c>
      <c r="M35" s="79">
        <f>VLOOKUP($A35,'[1]District Growth'!$A$3:$K$1530,6,FALSE)</f>
        <v>80</v>
      </c>
      <c r="N35" s="80">
        <f t="shared" ref="N35:N62" si="2">M35-L35</f>
        <v>-5</v>
      </c>
      <c r="O35" s="81">
        <f t="shared" ref="O35:O62" si="3">(M35/L35)-1</f>
        <v>-5.8823529411764719E-2</v>
      </c>
    </row>
    <row r="36" spans="1:15" s="104" customFormat="1" ht="15" customHeight="1" x14ac:dyDescent="0.3">
      <c r="A36" s="135">
        <v>2156</v>
      </c>
      <c r="B36" s="57" t="s">
        <v>619</v>
      </c>
      <c r="C36" s="55">
        <v>38</v>
      </c>
      <c r="D36" s="54">
        <v>37</v>
      </c>
      <c r="E36" s="54">
        <v>35</v>
      </c>
      <c r="F36" s="55">
        <v>36</v>
      </c>
      <c r="G36" s="54">
        <v>39</v>
      </c>
      <c r="H36" s="54">
        <v>42</v>
      </c>
      <c r="I36" s="54">
        <v>37</v>
      </c>
      <c r="J36" s="56">
        <v>41</v>
      </c>
      <c r="K36" s="80">
        <v>51</v>
      </c>
      <c r="L36" s="79">
        <v>51</v>
      </c>
      <c r="M36" s="79">
        <f>VLOOKUP($A36,'[1]District Growth'!$A$3:$K$1530,6,FALSE)</f>
        <v>48</v>
      </c>
      <c r="N36" s="80">
        <f t="shared" si="2"/>
        <v>-3</v>
      </c>
      <c r="O36" s="81">
        <f t="shared" si="3"/>
        <v>-5.8823529411764719E-2</v>
      </c>
    </row>
    <row r="37" spans="1:15" s="104" customFormat="1" ht="15" customHeight="1" x14ac:dyDescent="0.3">
      <c r="A37" s="135">
        <v>2148</v>
      </c>
      <c r="B37" s="57" t="s">
        <v>617</v>
      </c>
      <c r="C37" s="55">
        <v>43</v>
      </c>
      <c r="D37" s="54">
        <v>35</v>
      </c>
      <c r="E37" s="54">
        <v>36</v>
      </c>
      <c r="F37" s="55">
        <v>41</v>
      </c>
      <c r="G37" s="54">
        <v>47</v>
      </c>
      <c r="H37" s="54">
        <v>46</v>
      </c>
      <c r="I37" s="54">
        <v>35</v>
      </c>
      <c r="J37" s="56">
        <v>33</v>
      </c>
      <c r="K37" s="80">
        <v>35</v>
      </c>
      <c r="L37" s="79">
        <v>34</v>
      </c>
      <c r="M37" s="79">
        <f>VLOOKUP($A37,'[1]District Growth'!$A$3:$K$1530,6,FALSE)</f>
        <v>32</v>
      </c>
      <c r="N37" s="80">
        <f t="shared" si="2"/>
        <v>-2</v>
      </c>
      <c r="O37" s="81">
        <f t="shared" si="3"/>
        <v>-5.8823529411764719E-2</v>
      </c>
    </row>
    <row r="38" spans="1:15" s="104" customFormat="1" ht="15" customHeight="1" x14ac:dyDescent="0.3">
      <c r="A38" s="135">
        <v>2712</v>
      </c>
      <c r="B38" s="57" t="s">
        <v>611</v>
      </c>
      <c r="C38" s="55">
        <v>78</v>
      </c>
      <c r="D38" s="54">
        <v>73</v>
      </c>
      <c r="E38" s="54">
        <v>79</v>
      </c>
      <c r="F38" s="55">
        <v>74</v>
      </c>
      <c r="G38" s="54">
        <v>87</v>
      </c>
      <c r="H38" s="54">
        <v>79</v>
      </c>
      <c r="I38" s="54">
        <v>84</v>
      </c>
      <c r="J38" s="56">
        <v>84</v>
      </c>
      <c r="K38" s="80">
        <v>85</v>
      </c>
      <c r="L38" s="79">
        <v>83</v>
      </c>
      <c r="M38" s="79">
        <f>VLOOKUP($A38,'[1]District Growth'!$A$3:$K$1530,6,FALSE)</f>
        <v>78</v>
      </c>
      <c r="N38" s="80">
        <f t="shared" si="2"/>
        <v>-5</v>
      </c>
      <c r="O38" s="81">
        <f t="shared" si="3"/>
        <v>-6.0240963855421659E-2</v>
      </c>
    </row>
    <row r="39" spans="1:15" s="104" customFormat="1" ht="15" customHeight="1" x14ac:dyDescent="0.3">
      <c r="A39" s="135">
        <v>2176</v>
      </c>
      <c r="B39" s="57" t="s">
        <v>623</v>
      </c>
      <c r="C39" s="55">
        <v>40</v>
      </c>
      <c r="D39" s="54">
        <v>39</v>
      </c>
      <c r="E39" s="54">
        <v>38</v>
      </c>
      <c r="F39" s="55">
        <v>34</v>
      </c>
      <c r="G39" s="54">
        <v>38</v>
      </c>
      <c r="H39" s="54">
        <v>39</v>
      </c>
      <c r="I39" s="54">
        <v>38</v>
      </c>
      <c r="J39" s="56">
        <v>37</v>
      </c>
      <c r="K39" s="80">
        <v>32</v>
      </c>
      <c r="L39" s="79">
        <v>32</v>
      </c>
      <c r="M39" s="79">
        <f>VLOOKUP($A39,'[1]District Growth'!$A$3:$K$1530,6,FALSE)</f>
        <v>30</v>
      </c>
      <c r="N39" s="80">
        <f t="shared" si="2"/>
        <v>-2</v>
      </c>
      <c r="O39" s="81">
        <f t="shared" si="3"/>
        <v>-6.25E-2</v>
      </c>
    </row>
    <row r="40" spans="1:15" s="104" customFormat="1" ht="15" customHeight="1" x14ac:dyDescent="0.3">
      <c r="A40" s="135">
        <v>58784</v>
      </c>
      <c r="B40" s="58" t="s">
        <v>647</v>
      </c>
      <c r="C40" s="55">
        <v>19</v>
      </c>
      <c r="D40" s="54">
        <v>23</v>
      </c>
      <c r="E40" s="54">
        <v>21</v>
      </c>
      <c r="F40" s="55">
        <v>23</v>
      </c>
      <c r="G40" s="54">
        <v>23</v>
      </c>
      <c r="H40" s="54">
        <v>18</v>
      </c>
      <c r="I40" s="54">
        <v>13</v>
      </c>
      <c r="J40" s="56">
        <v>18</v>
      </c>
      <c r="K40" s="80">
        <v>17</v>
      </c>
      <c r="L40" s="79">
        <v>16</v>
      </c>
      <c r="M40" s="79">
        <f>VLOOKUP($A40,'[1]District Growth'!$A$3:$K$1530,6,FALSE)</f>
        <v>15</v>
      </c>
      <c r="N40" s="80">
        <f t="shared" si="2"/>
        <v>-1</v>
      </c>
      <c r="O40" s="81">
        <f t="shared" si="3"/>
        <v>-6.25E-2</v>
      </c>
    </row>
    <row r="41" spans="1:15" s="104" customFormat="1" ht="15" customHeight="1" x14ac:dyDescent="0.3">
      <c r="A41" s="135">
        <v>24438</v>
      </c>
      <c r="B41" s="52" t="s">
        <v>642</v>
      </c>
      <c r="C41" s="55">
        <v>87</v>
      </c>
      <c r="D41" s="54">
        <v>88</v>
      </c>
      <c r="E41" s="54">
        <v>93</v>
      </c>
      <c r="F41" s="55">
        <v>86</v>
      </c>
      <c r="G41" s="54">
        <v>93</v>
      </c>
      <c r="H41" s="54">
        <v>94</v>
      </c>
      <c r="I41" s="54">
        <v>91</v>
      </c>
      <c r="J41" s="56">
        <v>96</v>
      </c>
      <c r="K41" s="80">
        <v>101</v>
      </c>
      <c r="L41" s="79">
        <v>95</v>
      </c>
      <c r="M41" s="79">
        <f>VLOOKUP($A41,'[1]District Growth'!$A$3:$K$1530,6,FALSE)</f>
        <v>89</v>
      </c>
      <c r="N41" s="80">
        <f t="shared" si="2"/>
        <v>-6</v>
      </c>
      <c r="O41" s="81">
        <f t="shared" si="3"/>
        <v>-6.315789473684208E-2</v>
      </c>
    </row>
    <row r="42" spans="1:15" s="104" customFormat="1" ht="15" customHeight="1" x14ac:dyDescent="0.3">
      <c r="A42" s="135">
        <v>2169</v>
      </c>
      <c r="B42" s="57" t="s">
        <v>620</v>
      </c>
      <c r="C42" s="55">
        <v>24</v>
      </c>
      <c r="D42" s="54">
        <v>24</v>
      </c>
      <c r="E42" s="54">
        <v>24</v>
      </c>
      <c r="F42" s="55">
        <v>19</v>
      </c>
      <c r="G42" s="54">
        <v>24</v>
      </c>
      <c r="H42" s="54">
        <v>21</v>
      </c>
      <c r="I42" s="54">
        <v>24</v>
      </c>
      <c r="J42" s="56">
        <v>20</v>
      </c>
      <c r="K42" s="80">
        <v>25</v>
      </c>
      <c r="L42" s="79">
        <v>15</v>
      </c>
      <c r="M42" s="79">
        <f>VLOOKUP($A42,'[1]District Growth'!$A$3:$K$1530,6,FALSE)</f>
        <v>14</v>
      </c>
      <c r="N42" s="80">
        <f t="shared" si="2"/>
        <v>-1</v>
      </c>
      <c r="O42" s="81">
        <f t="shared" si="3"/>
        <v>-6.6666666666666652E-2</v>
      </c>
    </row>
    <row r="43" spans="1:15" s="104" customFormat="1" ht="15" customHeight="1" x14ac:dyDescent="0.3">
      <c r="A43" s="135">
        <v>2164</v>
      </c>
      <c r="B43" s="58" t="s">
        <v>640</v>
      </c>
      <c r="C43" s="55">
        <v>238</v>
      </c>
      <c r="D43" s="54">
        <v>212</v>
      </c>
      <c r="E43" s="54">
        <v>197</v>
      </c>
      <c r="F43" s="55">
        <v>190</v>
      </c>
      <c r="G43" s="54">
        <v>183</v>
      </c>
      <c r="H43" s="54">
        <v>179</v>
      </c>
      <c r="I43" s="54">
        <v>178</v>
      </c>
      <c r="J43" s="56">
        <v>157</v>
      </c>
      <c r="K43" s="80">
        <v>140</v>
      </c>
      <c r="L43" s="79">
        <v>118</v>
      </c>
      <c r="M43" s="79">
        <f>VLOOKUP($A43,'[1]District Growth'!$A$3:$K$1530,6,FALSE)</f>
        <v>110</v>
      </c>
      <c r="N43" s="80">
        <f t="shared" si="2"/>
        <v>-8</v>
      </c>
      <c r="O43" s="81">
        <f t="shared" si="3"/>
        <v>-6.7796610169491567E-2</v>
      </c>
    </row>
    <row r="44" spans="1:15" s="104" customFormat="1" ht="15" customHeight="1" x14ac:dyDescent="0.3">
      <c r="A44" s="135">
        <v>2172</v>
      </c>
      <c r="B44" s="57" t="s">
        <v>622</v>
      </c>
      <c r="C44" s="55">
        <v>40</v>
      </c>
      <c r="D44" s="54">
        <v>40</v>
      </c>
      <c r="E44" s="54">
        <v>43</v>
      </c>
      <c r="F44" s="55">
        <v>50</v>
      </c>
      <c r="G44" s="54">
        <v>52</v>
      </c>
      <c r="H44" s="54">
        <v>48</v>
      </c>
      <c r="I44" s="54">
        <v>41</v>
      </c>
      <c r="J44" s="56">
        <v>41</v>
      </c>
      <c r="K44" s="80">
        <v>45</v>
      </c>
      <c r="L44" s="79">
        <v>44</v>
      </c>
      <c r="M44" s="79">
        <f>VLOOKUP($A44,'[1]District Growth'!$A$3:$K$1530,6,FALSE)</f>
        <v>41</v>
      </c>
      <c r="N44" s="80">
        <f t="shared" si="2"/>
        <v>-3</v>
      </c>
      <c r="O44" s="81">
        <f t="shared" si="3"/>
        <v>-6.8181818181818232E-2</v>
      </c>
    </row>
    <row r="45" spans="1:15" s="104" customFormat="1" ht="15" customHeight="1" x14ac:dyDescent="0.3">
      <c r="A45" s="135">
        <v>2147</v>
      </c>
      <c r="B45" s="57" t="s">
        <v>616</v>
      </c>
      <c r="C45" s="55">
        <v>31</v>
      </c>
      <c r="D45" s="54">
        <v>34</v>
      </c>
      <c r="E45" s="54">
        <v>35</v>
      </c>
      <c r="F45" s="55">
        <v>35</v>
      </c>
      <c r="G45" s="54">
        <v>37</v>
      </c>
      <c r="H45" s="54">
        <v>37</v>
      </c>
      <c r="I45" s="54">
        <v>39</v>
      </c>
      <c r="J45" s="56">
        <v>33</v>
      </c>
      <c r="K45" s="80">
        <v>29</v>
      </c>
      <c r="L45" s="79">
        <v>28</v>
      </c>
      <c r="M45" s="79">
        <f>VLOOKUP($A45,'[1]District Growth'!$A$3:$K$1530,6,FALSE)</f>
        <v>26</v>
      </c>
      <c r="N45" s="80">
        <f t="shared" si="2"/>
        <v>-2</v>
      </c>
      <c r="O45" s="81">
        <f t="shared" si="3"/>
        <v>-7.1428571428571397E-2</v>
      </c>
    </row>
    <row r="46" spans="1:15" s="104" customFormat="1" ht="15" customHeight="1" x14ac:dyDescent="0.3">
      <c r="A46" s="135">
        <v>2177</v>
      </c>
      <c r="B46" s="57" t="s">
        <v>624</v>
      </c>
      <c r="C46" s="55">
        <v>35</v>
      </c>
      <c r="D46" s="54">
        <v>37</v>
      </c>
      <c r="E46" s="54">
        <v>37</v>
      </c>
      <c r="F46" s="55">
        <v>38</v>
      </c>
      <c r="G46" s="54">
        <v>39</v>
      </c>
      <c r="H46" s="54">
        <v>35</v>
      </c>
      <c r="I46" s="54">
        <v>35</v>
      </c>
      <c r="J46" s="56">
        <v>35</v>
      </c>
      <c r="K46" s="80">
        <v>32</v>
      </c>
      <c r="L46" s="79">
        <v>28</v>
      </c>
      <c r="M46" s="79">
        <f>VLOOKUP($A46,'[1]District Growth'!$A$3:$K$1530,6,FALSE)</f>
        <v>26</v>
      </c>
      <c r="N46" s="80">
        <f t="shared" si="2"/>
        <v>-2</v>
      </c>
      <c r="O46" s="81">
        <f t="shared" si="3"/>
        <v>-7.1428571428571397E-2</v>
      </c>
    </row>
    <row r="47" spans="1:15" s="104" customFormat="1" ht="15" customHeight="1" x14ac:dyDescent="0.3">
      <c r="A47" s="135">
        <v>2175</v>
      </c>
      <c r="B47" s="57" t="s">
        <v>634</v>
      </c>
      <c r="C47" s="55">
        <v>66</v>
      </c>
      <c r="D47" s="54">
        <v>64</v>
      </c>
      <c r="E47" s="54">
        <v>67</v>
      </c>
      <c r="F47" s="55">
        <v>80</v>
      </c>
      <c r="G47" s="54">
        <v>83</v>
      </c>
      <c r="H47" s="54">
        <v>78</v>
      </c>
      <c r="I47" s="54">
        <v>76</v>
      </c>
      <c r="J47" s="56">
        <v>70</v>
      </c>
      <c r="K47" s="80">
        <v>64</v>
      </c>
      <c r="L47" s="79">
        <v>61</v>
      </c>
      <c r="M47" s="79">
        <f>VLOOKUP($A47,'[1]District Growth'!$A$3:$K$1530,6,FALSE)</f>
        <v>56</v>
      </c>
      <c r="N47" s="80">
        <f t="shared" si="2"/>
        <v>-5</v>
      </c>
      <c r="O47" s="81">
        <f t="shared" si="3"/>
        <v>-8.1967213114754078E-2</v>
      </c>
    </row>
    <row r="48" spans="1:15" s="104" customFormat="1" ht="15" customHeight="1" x14ac:dyDescent="0.3">
      <c r="A48" s="135">
        <v>70275</v>
      </c>
      <c r="B48" s="57" t="s">
        <v>630</v>
      </c>
      <c r="C48" s="55">
        <v>33</v>
      </c>
      <c r="D48" s="54">
        <v>29</v>
      </c>
      <c r="E48" s="54">
        <v>26</v>
      </c>
      <c r="F48" s="55">
        <v>22</v>
      </c>
      <c r="G48" s="54">
        <v>26</v>
      </c>
      <c r="H48" s="54">
        <v>19</v>
      </c>
      <c r="I48" s="54">
        <v>21</v>
      </c>
      <c r="J48" s="56">
        <v>21</v>
      </c>
      <c r="K48" s="80">
        <v>21</v>
      </c>
      <c r="L48" s="79">
        <v>22</v>
      </c>
      <c r="M48" s="79">
        <f>VLOOKUP($A48,'[1]District Growth'!$A$3:$K$1530,6,FALSE)</f>
        <v>20</v>
      </c>
      <c r="N48" s="80">
        <f t="shared" si="2"/>
        <v>-2</v>
      </c>
      <c r="O48" s="81">
        <f t="shared" si="3"/>
        <v>-9.0909090909090939E-2</v>
      </c>
    </row>
    <row r="49" spans="1:15" s="104" customFormat="1" ht="15" customHeight="1" x14ac:dyDescent="0.3">
      <c r="A49" s="135">
        <v>2166</v>
      </c>
      <c r="B49" s="58" t="s">
        <v>1536</v>
      </c>
      <c r="C49" s="55">
        <v>78</v>
      </c>
      <c r="D49" s="54">
        <v>72</v>
      </c>
      <c r="E49" s="54">
        <v>70</v>
      </c>
      <c r="F49" s="55">
        <v>67</v>
      </c>
      <c r="G49" s="54">
        <v>65</v>
      </c>
      <c r="H49" s="54">
        <v>66</v>
      </c>
      <c r="I49" s="54">
        <v>63</v>
      </c>
      <c r="J49" s="56">
        <v>65</v>
      </c>
      <c r="K49" s="80">
        <v>57</v>
      </c>
      <c r="L49" s="79">
        <v>61</v>
      </c>
      <c r="M49" s="79">
        <f>VLOOKUP($A49,'[1]District Growth'!$A$3:$K$1530,6,FALSE)</f>
        <v>55</v>
      </c>
      <c r="N49" s="80">
        <f t="shared" si="2"/>
        <v>-6</v>
      </c>
      <c r="O49" s="81">
        <f t="shared" si="3"/>
        <v>-9.8360655737704916E-2</v>
      </c>
    </row>
    <row r="50" spans="1:15" s="104" customFormat="1" ht="15" customHeight="1" x14ac:dyDescent="0.3">
      <c r="A50" s="135">
        <v>2171</v>
      </c>
      <c r="B50" s="58" t="s">
        <v>610</v>
      </c>
      <c r="C50" s="55">
        <v>71</v>
      </c>
      <c r="D50" s="54">
        <v>72</v>
      </c>
      <c r="E50" s="54">
        <v>71</v>
      </c>
      <c r="F50" s="55">
        <v>62</v>
      </c>
      <c r="G50" s="54">
        <v>64</v>
      </c>
      <c r="H50" s="54">
        <v>64</v>
      </c>
      <c r="I50" s="54">
        <v>60</v>
      </c>
      <c r="J50" s="56">
        <v>60</v>
      </c>
      <c r="K50" s="80">
        <v>59</v>
      </c>
      <c r="L50" s="79">
        <v>57</v>
      </c>
      <c r="M50" s="79">
        <f>VLOOKUP($A50,'[1]District Growth'!$A$3:$K$1530,6,FALSE)</f>
        <v>51</v>
      </c>
      <c r="N50" s="80">
        <f t="shared" si="2"/>
        <v>-6</v>
      </c>
      <c r="O50" s="81">
        <f t="shared" si="3"/>
        <v>-0.10526315789473684</v>
      </c>
    </row>
    <row r="51" spans="1:15" s="104" customFormat="1" ht="15" customHeight="1" x14ac:dyDescent="0.3">
      <c r="A51" s="135">
        <v>58658</v>
      </c>
      <c r="B51" s="52" t="s">
        <v>1491</v>
      </c>
      <c r="C51" s="55">
        <v>19</v>
      </c>
      <c r="D51" s="54">
        <v>23</v>
      </c>
      <c r="E51" s="54">
        <v>24</v>
      </c>
      <c r="F51" s="55">
        <v>27</v>
      </c>
      <c r="G51" s="54">
        <v>25</v>
      </c>
      <c r="H51" s="54">
        <v>31</v>
      </c>
      <c r="I51" s="54">
        <v>27</v>
      </c>
      <c r="J51" s="56">
        <v>31</v>
      </c>
      <c r="K51" s="80">
        <v>27</v>
      </c>
      <c r="L51" s="79">
        <v>19</v>
      </c>
      <c r="M51" s="79">
        <f>VLOOKUP($A51,'[1]District Growth'!$A$3:$K$1530,6,FALSE)</f>
        <v>17</v>
      </c>
      <c r="N51" s="80">
        <f t="shared" si="2"/>
        <v>-2</v>
      </c>
      <c r="O51" s="81">
        <f t="shared" si="3"/>
        <v>-0.10526315789473684</v>
      </c>
    </row>
    <row r="52" spans="1:15" s="104" customFormat="1" ht="15" customHeight="1" x14ac:dyDescent="0.3">
      <c r="A52" s="135">
        <v>23149</v>
      </c>
      <c r="B52" s="57" t="s">
        <v>633</v>
      </c>
      <c r="C52" s="55">
        <v>17</v>
      </c>
      <c r="D52" s="54">
        <v>18</v>
      </c>
      <c r="E52" s="54">
        <v>23</v>
      </c>
      <c r="F52" s="55">
        <v>21</v>
      </c>
      <c r="G52" s="54">
        <v>21</v>
      </c>
      <c r="H52" s="54">
        <v>23</v>
      </c>
      <c r="I52" s="54">
        <v>20</v>
      </c>
      <c r="J52" s="56">
        <v>24</v>
      </c>
      <c r="K52" s="80">
        <v>27</v>
      </c>
      <c r="L52" s="79">
        <v>27</v>
      </c>
      <c r="M52" s="79">
        <f>VLOOKUP($A52,'[1]District Growth'!$A$3:$K$1530,6,FALSE)</f>
        <v>24</v>
      </c>
      <c r="N52" s="80">
        <f t="shared" si="2"/>
        <v>-3</v>
      </c>
      <c r="O52" s="81">
        <f t="shared" si="3"/>
        <v>-0.11111111111111116</v>
      </c>
    </row>
    <row r="53" spans="1:15" s="104" customFormat="1" ht="15" customHeight="1" x14ac:dyDescent="0.3">
      <c r="A53" s="135">
        <v>2165</v>
      </c>
      <c r="B53" s="57" t="s">
        <v>612</v>
      </c>
      <c r="C53" s="55">
        <v>78</v>
      </c>
      <c r="D53" s="54">
        <v>68</v>
      </c>
      <c r="E53" s="54">
        <v>61</v>
      </c>
      <c r="F53" s="55">
        <v>63</v>
      </c>
      <c r="G53" s="54">
        <v>62</v>
      </c>
      <c r="H53" s="54">
        <v>58</v>
      </c>
      <c r="I53" s="54">
        <v>54</v>
      </c>
      <c r="J53" s="56">
        <v>57</v>
      </c>
      <c r="K53" s="80">
        <v>48</v>
      </c>
      <c r="L53" s="79">
        <v>41</v>
      </c>
      <c r="M53" s="79">
        <f>VLOOKUP($A53,'[1]District Growth'!$A$3:$K$1530,6,FALSE)</f>
        <v>36</v>
      </c>
      <c r="N53" s="80">
        <f t="shared" si="2"/>
        <v>-5</v>
      </c>
      <c r="O53" s="81">
        <f t="shared" si="3"/>
        <v>-0.12195121951219512</v>
      </c>
    </row>
    <row r="54" spans="1:15" s="104" customFormat="1" ht="15" customHeight="1" x14ac:dyDescent="0.3">
      <c r="A54" s="135">
        <v>26852</v>
      </c>
      <c r="B54" s="58" t="s">
        <v>608</v>
      </c>
      <c r="C54" s="55">
        <v>39</v>
      </c>
      <c r="D54" s="54">
        <v>42</v>
      </c>
      <c r="E54" s="54">
        <v>43</v>
      </c>
      <c r="F54" s="55">
        <v>49</v>
      </c>
      <c r="G54" s="54">
        <v>45</v>
      </c>
      <c r="H54" s="54">
        <v>49</v>
      </c>
      <c r="I54" s="54">
        <v>42</v>
      </c>
      <c r="J54" s="56">
        <v>39</v>
      </c>
      <c r="K54" s="80">
        <v>36</v>
      </c>
      <c r="L54" s="79">
        <v>36</v>
      </c>
      <c r="M54" s="79">
        <f>VLOOKUP($A54,'[1]District Growth'!$A$3:$K$1530,6,FALSE)</f>
        <v>31</v>
      </c>
      <c r="N54" s="80">
        <f t="shared" si="2"/>
        <v>-5</v>
      </c>
      <c r="O54" s="81">
        <f t="shared" si="3"/>
        <v>-0.13888888888888884</v>
      </c>
    </row>
    <row r="55" spans="1:15" s="104" customFormat="1" ht="15" customHeight="1" x14ac:dyDescent="0.3">
      <c r="A55" s="135">
        <v>2142</v>
      </c>
      <c r="B55" s="57" t="s">
        <v>880</v>
      </c>
      <c r="C55" s="55">
        <v>97</v>
      </c>
      <c r="D55" s="54">
        <v>91</v>
      </c>
      <c r="E55" s="54">
        <v>85</v>
      </c>
      <c r="F55" s="55">
        <v>84</v>
      </c>
      <c r="G55" s="54">
        <v>80</v>
      </c>
      <c r="H55" s="54">
        <v>74</v>
      </c>
      <c r="I55" s="54">
        <v>70</v>
      </c>
      <c r="J55" s="56">
        <v>69</v>
      </c>
      <c r="K55" s="80">
        <v>70</v>
      </c>
      <c r="L55" s="79">
        <v>62</v>
      </c>
      <c r="M55" s="79">
        <f>VLOOKUP($A55,'[1]District Growth'!$A$3:$K$1530,6,FALSE)</f>
        <v>53</v>
      </c>
      <c r="N55" s="80">
        <f t="shared" si="2"/>
        <v>-9</v>
      </c>
      <c r="O55" s="81">
        <f t="shared" si="3"/>
        <v>-0.14516129032258063</v>
      </c>
    </row>
    <row r="56" spans="1:15" s="104" customFormat="1" ht="15" customHeight="1" x14ac:dyDescent="0.3">
      <c r="A56" s="135">
        <v>23904</v>
      </c>
      <c r="B56" s="57" t="s">
        <v>603</v>
      </c>
      <c r="C56" s="55">
        <v>38</v>
      </c>
      <c r="D56" s="54">
        <v>40</v>
      </c>
      <c r="E56" s="54">
        <v>33</v>
      </c>
      <c r="F56" s="55">
        <v>33</v>
      </c>
      <c r="G56" s="54">
        <v>26</v>
      </c>
      <c r="H56" s="54">
        <v>27</v>
      </c>
      <c r="I56" s="54">
        <v>24</v>
      </c>
      <c r="J56" s="56">
        <v>27</v>
      </c>
      <c r="K56" s="80">
        <v>27</v>
      </c>
      <c r="L56" s="79">
        <v>26</v>
      </c>
      <c r="M56" s="79">
        <f>VLOOKUP($A56,'[1]District Growth'!$A$3:$K$1530,6,FALSE)</f>
        <v>22</v>
      </c>
      <c r="N56" s="80">
        <f t="shared" si="2"/>
        <v>-4</v>
      </c>
      <c r="O56" s="81">
        <f t="shared" si="3"/>
        <v>-0.15384615384615385</v>
      </c>
    </row>
    <row r="57" spans="1:15" s="104" customFormat="1" ht="15" customHeight="1" x14ac:dyDescent="0.3">
      <c r="A57" s="135">
        <v>2155</v>
      </c>
      <c r="B57" s="58" t="s">
        <v>607</v>
      </c>
      <c r="C57" s="55">
        <v>37</v>
      </c>
      <c r="D57" s="54">
        <v>39</v>
      </c>
      <c r="E57" s="54">
        <v>37</v>
      </c>
      <c r="F57" s="366">
        <v>35</v>
      </c>
      <c r="G57" s="365">
        <v>34</v>
      </c>
      <c r="H57" s="365">
        <v>31</v>
      </c>
      <c r="I57" s="365">
        <v>33</v>
      </c>
      <c r="J57" s="56">
        <v>37</v>
      </c>
      <c r="K57" s="80">
        <v>33</v>
      </c>
      <c r="L57" s="79">
        <v>32</v>
      </c>
      <c r="M57" s="79">
        <f>VLOOKUP($A57,'[1]District Growth'!$A$3:$K$1530,6,FALSE)</f>
        <v>27</v>
      </c>
      <c r="N57" s="80">
        <f t="shared" si="2"/>
        <v>-5</v>
      </c>
      <c r="O57" s="81">
        <f t="shared" si="3"/>
        <v>-0.15625</v>
      </c>
    </row>
    <row r="58" spans="1:15" s="104" customFormat="1" ht="15" customHeight="1" x14ac:dyDescent="0.3">
      <c r="A58" s="135">
        <v>2170</v>
      </c>
      <c r="B58" s="58" t="s">
        <v>621</v>
      </c>
      <c r="C58" s="55">
        <v>20</v>
      </c>
      <c r="D58" s="54">
        <v>20</v>
      </c>
      <c r="E58" s="54">
        <v>21</v>
      </c>
      <c r="F58" s="55">
        <v>21</v>
      </c>
      <c r="G58" s="54">
        <v>21</v>
      </c>
      <c r="H58" s="54">
        <v>17</v>
      </c>
      <c r="I58" s="54">
        <v>20</v>
      </c>
      <c r="J58" s="56">
        <v>21</v>
      </c>
      <c r="K58" s="80">
        <v>21</v>
      </c>
      <c r="L58" s="79">
        <v>23</v>
      </c>
      <c r="M58" s="79">
        <f>VLOOKUP($A58,'[1]District Growth'!$A$3:$K$1530,6,FALSE)</f>
        <v>18</v>
      </c>
      <c r="N58" s="80">
        <f t="shared" si="2"/>
        <v>-5</v>
      </c>
      <c r="O58" s="81">
        <f t="shared" si="3"/>
        <v>-0.21739130434782605</v>
      </c>
    </row>
    <row r="59" spans="1:15" s="104" customFormat="1" ht="15" customHeight="1" x14ac:dyDescent="0.3">
      <c r="A59" s="135">
        <v>88763</v>
      </c>
      <c r="B59" s="142" t="s">
        <v>632</v>
      </c>
      <c r="C59" s="55"/>
      <c r="D59" s="54"/>
      <c r="E59" s="54"/>
      <c r="F59" s="79"/>
      <c r="G59" s="79"/>
      <c r="H59" s="79"/>
      <c r="I59" s="79"/>
      <c r="J59" s="56">
        <v>15</v>
      </c>
      <c r="K59" s="80">
        <v>8</v>
      </c>
      <c r="L59" s="79">
        <v>13</v>
      </c>
      <c r="M59" s="79">
        <f>VLOOKUP($A59,'[1]District Growth'!$A$3:$K$1530,6,FALSE)</f>
        <v>10</v>
      </c>
      <c r="N59" s="80">
        <f t="shared" si="2"/>
        <v>-3</v>
      </c>
      <c r="O59" s="81">
        <f t="shared" si="3"/>
        <v>-0.23076923076923073</v>
      </c>
    </row>
    <row r="60" spans="1:15" s="104" customFormat="1" ht="15" customHeight="1" x14ac:dyDescent="0.3">
      <c r="A60" s="135">
        <v>2144</v>
      </c>
      <c r="B60" s="58" t="s">
        <v>615</v>
      </c>
      <c r="C60" s="55">
        <v>27</v>
      </c>
      <c r="D60" s="54">
        <v>22</v>
      </c>
      <c r="E60" s="54">
        <v>21</v>
      </c>
      <c r="F60" s="55">
        <v>20</v>
      </c>
      <c r="G60" s="54">
        <v>20</v>
      </c>
      <c r="H60" s="54">
        <v>20</v>
      </c>
      <c r="I60" s="54">
        <v>25</v>
      </c>
      <c r="J60" s="56">
        <v>24</v>
      </c>
      <c r="K60" s="80">
        <v>25</v>
      </c>
      <c r="L60" s="79">
        <v>25</v>
      </c>
      <c r="M60" s="79">
        <f>VLOOKUP($A60,'[1]District Growth'!$A$3:$K$1530,6,FALSE)</f>
        <v>19</v>
      </c>
      <c r="N60" s="80">
        <f t="shared" si="2"/>
        <v>-6</v>
      </c>
      <c r="O60" s="81">
        <f t="shared" si="3"/>
        <v>-0.24</v>
      </c>
    </row>
    <row r="61" spans="1:15" s="104" customFormat="1" ht="15" customHeight="1" x14ac:dyDescent="0.3">
      <c r="A61" s="135">
        <v>85582</v>
      </c>
      <c r="B61" s="57" t="s">
        <v>595</v>
      </c>
      <c r="C61" s="55"/>
      <c r="D61" s="54"/>
      <c r="E61" s="54"/>
      <c r="F61" s="79"/>
      <c r="G61" s="54">
        <v>14</v>
      </c>
      <c r="H61" s="54">
        <v>14</v>
      </c>
      <c r="I61" s="54">
        <v>15</v>
      </c>
      <c r="J61" s="56">
        <v>23</v>
      </c>
      <c r="K61" s="80">
        <v>20</v>
      </c>
      <c r="L61" s="79">
        <v>19</v>
      </c>
      <c r="M61" s="79">
        <f>VLOOKUP($A61,'[1]District Growth'!$A$3:$K$1530,6,FALSE)</f>
        <v>14</v>
      </c>
      <c r="N61" s="80">
        <f t="shared" si="2"/>
        <v>-5</v>
      </c>
      <c r="O61" s="81">
        <f t="shared" si="3"/>
        <v>-0.26315789473684215</v>
      </c>
    </row>
    <row r="62" spans="1:15" s="104" customFormat="1" ht="15" customHeight="1" x14ac:dyDescent="0.3">
      <c r="A62" s="71">
        <v>21244</v>
      </c>
      <c r="B62" s="57" t="s">
        <v>597</v>
      </c>
      <c r="C62" s="55">
        <v>34</v>
      </c>
      <c r="D62" s="54">
        <v>34</v>
      </c>
      <c r="E62" s="54">
        <v>34</v>
      </c>
      <c r="F62" s="55">
        <v>31</v>
      </c>
      <c r="G62" s="54">
        <v>30</v>
      </c>
      <c r="H62" s="54">
        <v>25</v>
      </c>
      <c r="I62" s="54">
        <v>32</v>
      </c>
      <c r="J62" s="56">
        <v>28</v>
      </c>
      <c r="K62" s="80">
        <v>29</v>
      </c>
      <c r="L62" s="79">
        <v>26</v>
      </c>
      <c r="M62" s="79">
        <f>VLOOKUP($A62,'[1]District Growth'!$A$3:$K$1530,6,FALSE)</f>
        <v>19</v>
      </c>
      <c r="N62" s="80">
        <f t="shared" si="2"/>
        <v>-7</v>
      </c>
      <c r="O62" s="81">
        <f t="shared" si="3"/>
        <v>-0.26923076923076927</v>
      </c>
    </row>
    <row r="63" spans="1:15" s="104" customFormat="1" ht="15" customHeight="1" x14ac:dyDescent="0.3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80"/>
      <c r="L63" s="79"/>
      <c r="M63" s="79"/>
      <c r="N63" s="80"/>
      <c r="O63" s="81"/>
    </row>
    <row r="64" spans="1:15" s="104" customFormat="1" ht="15" customHeight="1" x14ac:dyDescent="0.3">
      <c r="A64" s="135">
        <v>52044</v>
      </c>
      <c r="B64" s="59" t="s">
        <v>652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80">
        <v>8</v>
      </c>
      <c r="L64" s="79">
        <v>0</v>
      </c>
      <c r="M64" s="79"/>
      <c r="N64" s="80"/>
      <c r="O64" s="81"/>
    </row>
    <row r="65" spans="1:15" s="104" customFormat="1" ht="15" customHeight="1" x14ac:dyDescent="0.3">
      <c r="A65" s="134"/>
      <c r="B65" s="59" t="s">
        <v>653</v>
      </c>
      <c r="C65" s="55">
        <v>20</v>
      </c>
      <c r="D65" s="54">
        <v>16</v>
      </c>
      <c r="E65" s="54"/>
      <c r="F65" s="79"/>
      <c r="G65" s="79"/>
      <c r="H65" s="79"/>
      <c r="I65" s="79"/>
      <c r="J65" s="151"/>
      <c r="K65" s="54"/>
      <c r="L65" s="79"/>
      <c r="M65" s="79"/>
      <c r="N65" s="80"/>
      <c r="O65" s="81"/>
    </row>
    <row r="66" spans="1:15" s="104" customFormat="1" ht="15" customHeight="1" x14ac:dyDescent="0.3">
      <c r="A66" s="135">
        <v>2162</v>
      </c>
      <c r="B66" s="59" t="s">
        <v>651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80">
        <v>18</v>
      </c>
      <c r="L66" s="79">
        <v>0</v>
      </c>
      <c r="M66" s="79"/>
      <c r="N66" s="80"/>
      <c r="O66" s="81"/>
    </row>
    <row r="67" spans="1:15" s="104" customFormat="1" ht="15" customHeight="1" x14ac:dyDescent="0.3">
      <c r="A67" s="135">
        <v>64874</v>
      </c>
      <c r="B67" s="59" t="s">
        <v>648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80">
        <v>14</v>
      </c>
      <c r="L67" s="79">
        <v>0</v>
      </c>
      <c r="M67" s="79"/>
      <c r="N67" s="79"/>
      <c r="O67" s="132"/>
    </row>
    <row r="68" spans="1:15" s="104" customFormat="1" ht="14.4" x14ac:dyDescent="0.3">
      <c r="A68" s="134"/>
      <c r="B68" s="59" t="s">
        <v>453</v>
      </c>
      <c r="C68" s="55">
        <v>20</v>
      </c>
      <c r="D68" s="79">
        <v>0</v>
      </c>
      <c r="E68" s="79"/>
      <c r="F68" s="79"/>
      <c r="G68" s="79"/>
      <c r="H68" s="79"/>
      <c r="I68" s="79"/>
      <c r="J68" s="54"/>
      <c r="K68" s="54"/>
      <c r="L68" s="111"/>
      <c r="M68" s="111"/>
      <c r="N68" s="79"/>
      <c r="O68" s="132"/>
    </row>
    <row r="69" spans="1:15" s="104" customFormat="1" ht="15" customHeight="1" x14ac:dyDescent="0.3">
      <c r="A69" s="134"/>
      <c r="B69" s="59" t="s">
        <v>655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9">
        <v>0</v>
      </c>
      <c r="J69" s="54"/>
      <c r="K69" s="54"/>
      <c r="L69" s="79"/>
      <c r="M69" s="79"/>
      <c r="N69" s="79"/>
      <c r="O69" s="132"/>
    </row>
    <row r="70" spans="1:15" s="104" customFormat="1" ht="15" customHeight="1" x14ac:dyDescent="0.3">
      <c r="A70" s="134"/>
      <c r="B70" s="59" t="s">
        <v>654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9"/>
      <c r="I70" s="79"/>
      <c r="J70" s="54"/>
      <c r="K70" s="54"/>
      <c r="L70" s="79"/>
      <c r="M70" s="79"/>
      <c r="N70" s="79"/>
      <c r="O70" s="132"/>
    </row>
    <row r="71" spans="1:15" s="104" customFormat="1" ht="15" customHeight="1" x14ac:dyDescent="0.3">
      <c r="A71" s="134"/>
      <c r="B71" s="60"/>
      <c r="C71" s="55"/>
      <c r="D71" s="54"/>
      <c r="E71" s="54"/>
      <c r="F71" s="79"/>
      <c r="G71" s="79"/>
      <c r="H71" s="79"/>
      <c r="I71" s="79"/>
      <c r="J71" s="79"/>
      <c r="K71" s="79"/>
      <c r="L71" s="79"/>
      <c r="M71" s="79"/>
      <c r="N71" s="79"/>
      <c r="O71" s="132"/>
    </row>
    <row r="72" spans="1:15" s="104" customFormat="1" ht="14.4" x14ac:dyDescent="0.3">
      <c r="A72" s="134"/>
      <c r="B72" s="60" t="s">
        <v>1543</v>
      </c>
      <c r="C72" s="79">
        <f t="shared" ref="C72:N72" si="4">SUM(C3:C71)</f>
        <v>3053</v>
      </c>
      <c r="D72" s="83">
        <f t="shared" si="4"/>
        <v>2948</v>
      </c>
      <c r="E72" s="83">
        <f t="shared" si="4"/>
        <v>2907</v>
      </c>
      <c r="F72" s="83">
        <f>SUM(F3:F71)</f>
        <v>2895</v>
      </c>
      <c r="G72" s="152">
        <f t="shared" si="4"/>
        <v>2895</v>
      </c>
      <c r="H72" s="83">
        <f>SUM(H3:H71)</f>
        <v>2848</v>
      </c>
      <c r="I72" s="83">
        <f>SUM(I3:I71)</f>
        <v>2762</v>
      </c>
      <c r="J72" s="82">
        <f t="shared" si="4"/>
        <v>2765</v>
      </c>
      <c r="K72" s="83">
        <f>SUM(K3:K71)</f>
        <v>2708</v>
      </c>
      <c r="L72" s="83">
        <f>SUM(L3:L71)</f>
        <v>2551</v>
      </c>
      <c r="M72" s="83">
        <f>SUM(M$3:M71)</f>
        <v>2475</v>
      </c>
      <c r="N72" s="79">
        <f t="shared" si="4"/>
        <v>-76</v>
      </c>
      <c r="O72" s="81">
        <f>(M72/L72)-1</f>
        <v>-2.9792238337906674E-2</v>
      </c>
    </row>
    <row r="73" spans="1:15" s="75" customFormat="1" ht="14.4" x14ac:dyDescent="0.3">
      <c r="A73" s="134"/>
      <c r="B73" s="84"/>
      <c r="C73" s="80"/>
      <c r="D73" s="80">
        <f>D72-C72</f>
        <v>-105</v>
      </c>
      <c r="E73" s="80">
        <f t="shared" ref="E73:J73" si="5">E72-D72</f>
        <v>-41</v>
      </c>
      <c r="F73" s="80">
        <f t="shared" si="5"/>
        <v>-12</v>
      </c>
      <c r="G73" s="80">
        <f t="shared" si="5"/>
        <v>0</v>
      </c>
      <c r="H73" s="80">
        <f t="shared" si="5"/>
        <v>-47</v>
      </c>
      <c r="I73" s="80">
        <f t="shared" si="5"/>
        <v>-86</v>
      </c>
      <c r="J73" s="80">
        <f t="shared" si="5"/>
        <v>3</v>
      </c>
      <c r="K73" s="80">
        <f>K72-J72</f>
        <v>-57</v>
      </c>
      <c r="L73" s="80">
        <f>L72-K72</f>
        <v>-157</v>
      </c>
      <c r="M73" s="80">
        <f>M72-L72</f>
        <v>-76</v>
      </c>
      <c r="N73" s="80"/>
      <c r="O73" s="74"/>
    </row>
    <row r="74" spans="1:15" s="75" customFormat="1" ht="14.4" x14ac:dyDescent="0.3">
      <c r="A74" s="134"/>
      <c r="B74" s="62" t="s">
        <v>1473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5" s="75" customFormat="1" ht="14.4" x14ac:dyDescent="0.3">
      <c r="A75" s="134"/>
      <c r="B75" s="86" t="s">
        <v>1474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5" s="75" customFormat="1" ht="14.4" x14ac:dyDescent="0.3">
      <c r="A76" s="134"/>
      <c r="B76" s="87" t="s">
        <v>1475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5" s="75" customFormat="1" ht="14.4" x14ac:dyDescent="0.3">
      <c r="A77" s="134"/>
      <c r="B77" s="88" t="s">
        <v>1476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5" s="75" customFormat="1" ht="14.4" x14ac:dyDescent="0.3">
      <c r="A78" s="134"/>
      <c r="B78" s="89" t="s">
        <v>1477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5" s="75" customFormat="1" ht="14.4" x14ac:dyDescent="0.3">
      <c r="A79" s="134"/>
      <c r="B79" s="325" t="s">
        <v>58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4.4" x14ac:dyDescent="0.3">
      <c r="A80" s="74"/>
      <c r="B80" s="90" t="s">
        <v>1478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5" s="66" customFormat="1" x14ac:dyDescent="0.3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3"/>
    </row>
    <row r="82" spans="1:15" s="66" customFormat="1" x14ac:dyDescent="0.3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3"/>
    </row>
    <row r="83" spans="1:15" s="66" customFormat="1" x14ac:dyDescent="0.3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3"/>
    </row>
    <row r="84" spans="1:15" s="66" customFormat="1" x14ac:dyDescent="0.3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5" s="66" customFormat="1" x14ac:dyDescent="0.3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3"/>
    </row>
    <row r="86" spans="1:15" s="66" customFormat="1" x14ac:dyDescent="0.3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3"/>
    </row>
    <row r="87" spans="1:15" s="66" customFormat="1" x14ac:dyDescent="0.3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3"/>
    </row>
    <row r="88" spans="1:15" s="66" customFormat="1" x14ac:dyDescent="0.3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3"/>
    </row>
    <row r="89" spans="1:15" s="66" customFormat="1" x14ac:dyDescent="0.3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3"/>
    </row>
    <row r="90" spans="1:15" s="66" customFormat="1" x14ac:dyDescent="0.3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3"/>
    </row>
    <row r="91" spans="1:15" s="66" customFormat="1" x14ac:dyDescent="0.3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3"/>
    </row>
    <row r="92" spans="1:15" s="66" customFormat="1" x14ac:dyDescent="0.3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3"/>
    </row>
    <row r="93" spans="1:15" s="66" customFormat="1" x14ac:dyDescent="0.3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3"/>
    </row>
    <row r="94" spans="1:15" s="66" customFormat="1" x14ac:dyDescent="0.3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3"/>
    </row>
    <row r="95" spans="1:15" s="66" customFormat="1" x14ac:dyDescent="0.3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3"/>
    </row>
    <row r="96" spans="1:15" s="66" customFormat="1" x14ac:dyDescent="0.3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3"/>
    </row>
    <row r="97" spans="1:16" s="66" customFormat="1" x14ac:dyDescent="0.3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3"/>
    </row>
    <row r="98" spans="1:16" s="66" customFormat="1" x14ac:dyDescent="0.3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3"/>
    </row>
    <row r="99" spans="1:16" s="75" customFormat="1" ht="14.4" x14ac:dyDescent="0.3">
      <c r="A99" s="74"/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74"/>
      <c r="P99" s="69"/>
    </row>
    <row r="100" spans="1:16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6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6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6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6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6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6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2">
    <sortCondition descending="1" ref="O4:O62"/>
    <sortCondition descending="1" ref="M4:M62"/>
  </sortState>
  <mergeCells count="1">
    <mergeCell ref="N1:O1"/>
  </mergeCells>
  <phoneticPr fontId="30" type="noConversion"/>
  <conditionalFormatting sqref="M72">
    <cfRule type="expression" dxfId="56" priority="4">
      <formula>N72&lt;0</formula>
    </cfRule>
    <cfRule type="expression" dxfId="55" priority="5">
      <formula>N72=0</formula>
    </cfRule>
    <cfRule type="expression" dxfId="54" priority="6">
      <formula>N72&gt;0</formula>
    </cfRule>
  </conditionalFormatting>
  <conditionalFormatting sqref="B3:B62">
    <cfRule type="expression" dxfId="53" priority="1">
      <formula>N3&lt;0</formula>
    </cfRule>
    <cfRule type="expression" dxfId="52" priority="2">
      <formula>N3=0</formula>
    </cfRule>
    <cfRule type="expression" dxfId="51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P291"/>
  <sheetViews>
    <sheetView zoomScaleNormal="80" zoomScalePageLayoutView="80" workbookViewId="0">
      <pane xSplit="2" ySplit="2" topLeftCell="C19" activePane="bottomRight" state="frozen"/>
      <selection activeCell="A15" sqref="A2:O66"/>
      <selection pane="topRight" activeCell="A15" sqref="A2:O66"/>
      <selection pane="bottomLeft" activeCell="A15" sqref="A2:O66"/>
      <selection pane="bottomRight" activeCell="M59" sqref="M59"/>
    </sheetView>
  </sheetViews>
  <sheetFormatPr defaultColWidth="9" defaultRowHeight="13.8" x14ac:dyDescent="0.3"/>
  <cols>
    <col min="1" max="1" width="9" style="67" customWidth="1"/>
    <col min="2" max="2" width="33.453125" style="41" customWidth="1"/>
    <col min="3" max="4" width="10" style="2" customWidth="1"/>
    <col min="5" max="5" width="10.1796875" style="2" customWidth="1"/>
    <col min="6" max="8" width="9.81640625" style="2" customWidth="1"/>
    <col min="9" max="9" width="10" style="2" customWidth="1"/>
    <col min="10" max="10" width="9.453125" style="2" customWidth="1"/>
    <col min="11" max="11" width="10.453125" style="2" customWidth="1"/>
    <col min="12" max="12" width="13.81640625" style="2" customWidth="1"/>
    <col min="13" max="13" width="12.81640625" style="2" customWidth="1"/>
    <col min="14" max="14" width="8.453125" style="2" customWidth="1"/>
    <col min="15" max="15" width="8.453125" style="67" customWidth="1"/>
    <col min="16" max="16" width="22" style="69" bestFit="1" customWidth="1"/>
    <col min="17" max="17" width="9.81640625" style="2" customWidth="1"/>
    <col min="18" max="16384" width="9" style="2"/>
  </cols>
  <sheetData>
    <row r="1" spans="1:15" s="75" customFormat="1" ht="15.6" x14ac:dyDescent="0.3">
      <c r="A1" s="146"/>
      <c r="B1" s="47" t="s">
        <v>454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104" customFormat="1" ht="15" customHeight="1" x14ac:dyDescent="0.3">
      <c r="A3" s="147">
        <v>2194</v>
      </c>
      <c r="B3" s="57" t="s">
        <v>483</v>
      </c>
      <c r="C3" s="55">
        <v>39</v>
      </c>
      <c r="D3" s="54">
        <v>37</v>
      </c>
      <c r="E3" s="54">
        <v>40</v>
      </c>
      <c r="F3" s="55">
        <v>34</v>
      </c>
      <c r="G3" s="54">
        <v>34</v>
      </c>
      <c r="H3" s="54">
        <v>33</v>
      </c>
      <c r="I3" s="54">
        <v>28</v>
      </c>
      <c r="J3" s="56">
        <v>25</v>
      </c>
      <c r="K3" s="80">
        <v>21</v>
      </c>
      <c r="L3" s="79">
        <v>16</v>
      </c>
      <c r="M3" s="79">
        <f>VLOOKUP($A3,'[1]District Growth'!$A$3:$K$1530,6,FALSE)</f>
        <v>18</v>
      </c>
      <c r="N3" s="80">
        <f t="shared" ref="N3:N34" si="0">M3-L3</f>
        <v>2</v>
      </c>
      <c r="O3" s="81">
        <f t="shared" ref="O3:O34" si="1">(M3/L3)-1</f>
        <v>0.125</v>
      </c>
    </row>
    <row r="4" spans="1:15" s="104" customFormat="1" ht="15" customHeight="1" x14ac:dyDescent="0.3">
      <c r="A4" s="147">
        <v>2211</v>
      </c>
      <c r="B4" s="57" t="s">
        <v>471</v>
      </c>
      <c r="C4" s="55">
        <v>22</v>
      </c>
      <c r="D4" s="54">
        <v>22</v>
      </c>
      <c r="E4" s="54">
        <v>21</v>
      </c>
      <c r="F4" s="55">
        <v>15</v>
      </c>
      <c r="G4" s="54">
        <v>12</v>
      </c>
      <c r="H4" s="54">
        <v>15</v>
      </c>
      <c r="I4" s="54">
        <v>12</v>
      </c>
      <c r="J4" s="56">
        <v>14</v>
      </c>
      <c r="K4" s="80">
        <v>13</v>
      </c>
      <c r="L4" s="79">
        <v>25</v>
      </c>
      <c r="M4" s="79">
        <f>VLOOKUP($A4,'[1]District Growth'!$A$3:$K$1530,6,FALSE)</f>
        <v>27</v>
      </c>
      <c r="N4" s="80">
        <f t="shared" si="0"/>
        <v>2</v>
      </c>
      <c r="O4" s="81">
        <f t="shared" si="1"/>
        <v>8.0000000000000071E-2</v>
      </c>
    </row>
    <row r="5" spans="1:15" s="104" customFormat="1" ht="15" customHeight="1" x14ac:dyDescent="0.3">
      <c r="A5" s="147">
        <v>2218</v>
      </c>
      <c r="B5" s="57" t="s">
        <v>495</v>
      </c>
      <c r="C5" s="55">
        <v>33</v>
      </c>
      <c r="D5" s="54">
        <v>36</v>
      </c>
      <c r="E5" s="54">
        <v>31</v>
      </c>
      <c r="F5" s="55">
        <v>31</v>
      </c>
      <c r="G5" s="54">
        <v>31</v>
      </c>
      <c r="H5" s="54">
        <v>33</v>
      </c>
      <c r="I5" s="54">
        <v>46</v>
      </c>
      <c r="J5" s="56">
        <v>44</v>
      </c>
      <c r="K5" s="80">
        <v>42</v>
      </c>
      <c r="L5" s="79">
        <v>38</v>
      </c>
      <c r="M5" s="79">
        <f>VLOOKUP($A5,'[1]District Growth'!$A$3:$K$1530,6,FALSE)</f>
        <v>41</v>
      </c>
      <c r="N5" s="80">
        <f t="shared" si="0"/>
        <v>3</v>
      </c>
      <c r="O5" s="81">
        <f t="shared" si="1"/>
        <v>7.8947368421052655E-2</v>
      </c>
    </row>
    <row r="6" spans="1:15" s="104" customFormat="1" ht="15" customHeight="1" x14ac:dyDescent="0.3">
      <c r="A6" s="147">
        <v>2192</v>
      </c>
      <c r="B6" s="57" t="s">
        <v>473</v>
      </c>
      <c r="C6" s="55">
        <v>34</v>
      </c>
      <c r="D6" s="54">
        <v>33</v>
      </c>
      <c r="E6" s="54">
        <v>34</v>
      </c>
      <c r="F6" s="55">
        <v>35</v>
      </c>
      <c r="G6" s="54">
        <v>36</v>
      </c>
      <c r="H6" s="54">
        <v>37</v>
      </c>
      <c r="I6" s="54">
        <v>38</v>
      </c>
      <c r="J6" s="56">
        <v>37</v>
      </c>
      <c r="K6" s="80">
        <v>33</v>
      </c>
      <c r="L6" s="79">
        <v>29</v>
      </c>
      <c r="M6" s="79">
        <f>VLOOKUP($A6,'[1]District Growth'!$A$3:$K$1530,6,FALSE)</f>
        <v>30</v>
      </c>
      <c r="N6" s="80">
        <f t="shared" si="0"/>
        <v>1</v>
      </c>
      <c r="O6" s="81">
        <f t="shared" si="1"/>
        <v>3.4482758620689724E-2</v>
      </c>
    </row>
    <row r="7" spans="1:15" s="104" customFormat="1" ht="15" customHeight="1" x14ac:dyDescent="0.3">
      <c r="A7" s="147">
        <v>2182</v>
      </c>
      <c r="B7" s="57" t="s">
        <v>1519</v>
      </c>
      <c r="C7" s="55">
        <v>30</v>
      </c>
      <c r="D7" s="54">
        <v>31</v>
      </c>
      <c r="E7" s="54">
        <v>30</v>
      </c>
      <c r="F7" s="55">
        <v>31</v>
      </c>
      <c r="G7" s="54">
        <v>31</v>
      </c>
      <c r="H7" s="54">
        <v>30</v>
      </c>
      <c r="I7" s="54">
        <v>35</v>
      </c>
      <c r="J7" s="56">
        <v>34</v>
      </c>
      <c r="K7" s="80">
        <v>34</v>
      </c>
      <c r="L7" s="79">
        <v>36</v>
      </c>
      <c r="M7" s="79">
        <f>VLOOKUP($A7,'[1]District Growth'!$A$3:$K$1530,6,FALSE)</f>
        <v>37</v>
      </c>
      <c r="N7" s="80">
        <f t="shared" si="0"/>
        <v>1</v>
      </c>
      <c r="O7" s="81">
        <f t="shared" si="1"/>
        <v>2.7777777777777679E-2</v>
      </c>
    </row>
    <row r="8" spans="1:15" s="104" customFormat="1" ht="15" customHeight="1" x14ac:dyDescent="0.3">
      <c r="A8" s="147">
        <v>84344</v>
      </c>
      <c r="B8" s="52" t="s">
        <v>482</v>
      </c>
      <c r="C8" s="55"/>
      <c r="D8" s="54">
        <v>26</v>
      </c>
      <c r="E8" s="54">
        <v>35</v>
      </c>
      <c r="F8" s="55">
        <v>42</v>
      </c>
      <c r="G8" s="54">
        <v>43</v>
      </c>
      <c r="H8" s="54">
        <v>54</v>
      </c>
      <c r="I8" s="54">
        <v>59</v>
      </c>
      <c r="J8" s="56">
        <v>57</v>
      </c>
      <c r="K8" s="80">
        <v>38</v>
      </c>
      <c r="L8" s="79">
        <v>40</v>
      </c>
      <c r="M8" s="79">
        <f>VLOOKUP($A8,'[1]District Growth'!$A$3:$K$1530,6,FALSE)</f>
        <v>41</v>
      </c>
      <c r="N8" s="80">
        <f t="shared" si="0"/>
        <v>1</v>
      </c>
      <c r="O8" s="81">
        <f t="shared" si="1"/>
        <v>2.4999999999999911E-2</v>
      </c>
    </row>
    <row r="9" spans="1:15" s="104" customFormat="1" ht="15" customHeight="1" x14ac:dyDescent="0.3">
      <c r="A9" s="147">
        <v>62433</v>
      </c>
      <c r="B9" s="57" t="s">
        <v>500</v>
      </c>
      <c r="C9" s="55">
        <v>107</v>
      </c>
      <c r="D9" s="54">
        <v>112</v>
      </c>
      <c r="E9" s="54">
        <v>97</v>
      </c>
      <c r="F9" s="55">
        <v>101</v>
      </c>
      <c r="G9" s="54">
        <v>91</v>
      </c>
      <c r="H9" s="54">
        <v>74</v>
      </c>
      <c r="I9" s="54">
        <v>63</v>
      </c>
      <c r="J9" s="56">
        <v>65</v>
      </c>
      <c r="K9" s="80">
        <v>51</v>
      </c>
      <c r="L9" s="79">
        <v>42</v>
      </c>
      <c r="M9" s="79">
        <f>VLOOKUP($A9,'[1]District Growth'!$A$3:$K$1530,6,FALSE)</f>
        <v>43</v>
      </c>
      <c r="N9" s="80">
        <f t="shared" si="0"/>
        <v>1</v>
      </c>
      <c r="O9" s="81">
        <f t="shared" si="1"/>
        <v>2.3809523809523725E-2</v>
      </c>
    </row>
    <row r="10" spans="1:15" s="104" customFormat="1" ht="15" customHeight="1" x14ac:dyDescent="0.3">
      <c r="A10" s="147">
        <v>30678</v>
      </c>
      <c r="B10" s="57" t="s">
        <v>470</v>
      </c>
      <c r="C10" s="55">
        <v>111</v>
      </c>
      <c r="D10" s="54">
        <v>114</v>
      </c>
      <c r="E10" s="54">
        <v>109</v>
      </c>
      <c r="F10" s="55">
        <v>102</v>
      </c>
      <c r="G10" s="54">
        <v>103</v>
      </c>
      <c r="H10" s="54">
        <v>107</v>
      </c>
      <c r="I10" s="54">
        <v>100</v>
      </c>
      <c r="J10" s="56">
        <v>79</v>
      </c>
      <c r="K10" s="80">
        <v>69</v>
      </c>
      <c r="L10" s="79">
        <v>65</v>
      </c>
      <c r="M10" s="79">
        <f>VLOOKUP($A10,'[1]District Growth'!$A$3:$K$1530,6,FALSE)</f>
        <v>65</v>
      </c>
      <c r="N10" s="80">
        <f t="shared" si="0"/>
        <v>0</v>
      </c>
      <c r="O10" s="81">
        <f t="shared" si="1"/>
        <v>0</v>
      </c>
    </row>
    <row r="11" spans="1:15" s="104" customFormat="1" ht="15" customHeight="1" x14ac:dyDescent="0.3">
      <c r="A11" s="147">
        <v>2203</v>
      </c>
      <c r="B11" s="57" t="s">
        <v>1293</v>
      </c>
      <c r="C11" s="55">
        <v>28</v>
      </c>
      <c r="D11" s="54">
        <v>27</v>
      </c>
      <c r="E11" s="54">
        <v>29</v>
      </c>
      <c r="F11" s="55">
        <v>28</v>
      </c>
      <c r="G11" s="54">
        <v>30</v>
      </c>
      <c r="H11" s="54">
        <v>29</v>
      </c>
      <c r="I11" s="54">
        <v>30</v>
      </c>
      <c r="J11" s="56">
        <v>32</v>
      </c>
      <c r="K11" s="80">
        <v>27</v>
      </c>
      <c r="L11" s="79">
        <v>24</v>
      </c>
      <c r="M11" s="79">
        <f>VLOOKUP($A11,'[1]District Growth'!$A$3:$K$1530,6,FALSE)</f>
        <v>24</v>
      </c>
      <c r="N11" s="80">
        <f t="shared" si="0"/>
        <v>0</v>
      </c>
      <c r="O11" s="81">
        <f t="shared" si="1"/>
        <v>0</v>
      </c>
    </row>
    <row r="12" spans="1:15" s="104" customFormat="1" ht="15" customHeight="1" x14ac:dyDescent="0.3">
      <c r="A12" s="147">
        <v>2206</v>
      </c>
      <c r="B12" s="57" t="s">
        <v>476</v>
      </c>
      <c r="C12" s="55">
        <v>23</v>
      </c>
      <c r="D12" s="54">
        <v>23</v>
      </c>
      <c r="E12" s="54">
        <v>22</v>
      </c>
      <c r="F12" s="55">
        <v>19</v>
      </c>
      <c r="G12" s="54">
        <v>21</v>
      </c>
      <c r="H12" s="54">
        <v>21</v>
      </c>
      <c r="I12" s="54">
        <v>25</v>
      </c>
      <c r="J12" s="56">
        <v>26</v>
      </c>
      <c r="K12" s="80">
        <v>25</v>
      </c>
      <c r="L12" s="79">
        <v>24</v>
      </c>
      <c r="M12" s="79">
        <f>VLOOKUP($A12,'[1]District Growth'!$A$3:$K$1530,6,FALSE)</f>
        <v>24</v>
      </c>
      <c r="N12" s="80">
        <f t="shared" si="0"/>
        <v>0</v>
      </c>
      <c r="O12" s="81">
        <f t="shared" si="1"/>
        <v>0</v>
      </c>
    </row>
    <row r="13" spans="1:15" s="104" customFormat="1" ht="15" customHeight="1" x14ac:dyDescent="0.3">
      <c r="A13" s="147">
        <v>2189</v>
      </c>
      <c r="B13" s="57" t="s">
        <v>1530</v>
      </c>
      <c r="C13" s="55">
        <v>21</v>
      </c>
      <c r="D13" s="54">
        <v>21</v>
      </c>
      <c r="E13" s="54">
        <v>21</v>
      </c>
      <c r="F13" s="55">
        <v>20</v>
      </c>
      <c r="G13" s="54">
        <v>22</v>
      </c>
      <c r="H13" s="54">
        <v>27</v>
      </c>
      <c r="I13" s="54">
        <v>26</v>
      </c>
      <c r="J13" s="56">
        <v>23</v>
      </c>
      <c r="K13" s="80">
        <v>21</v>
      </c>
      <c r="L13" s="79">
        <v>22</v>
      </c>
      <c r="M13" s="79">
        <f>VLOOKUP($A13,'[1]District Growth'!$A$3:$K$1530,6,FALSE)</f>
        <v>22</v>
      </c>
      <c r="N13" s="80">
        <f t="shared" si="0"/>
        <v>0</v>
      </c>
      <c r="O13" s="81">
        <f t="shared" si="1"/>
        <v>0</v>
      </c>
    </row>
    <row r="14" spans="1:15" s="104" customFormat="1" ht="15" customHeight="1" x14ac:dyDescent="0.3">
      <c r="A14" s="147">
        <v>29199</v>
      </c>
      <c r="B14" s="52" t="s">
        <v>491</v>
      </c>
      <c r="C14" s="55">
        <v>35</v>
      </c>
      <c r="D14" s="54">
        <v>30</v>
      </c>
      <c r="E14" s="54">
        <v>29</v>
      </c>
      <c r="F14" s="55">
        <v>29</v>
      </c>
      <c r="G14" s="54">
        <v>30</v>
      </c>
      <c r="H14" s="54">
        <v>26</v>
      </c>
      <c r="I14" s="54">
        <v>25</v>
      </c>
      <c r="J14" s="56">
        <v>24</v>
      </c>
      <c r="K14" s="80">
        <v>25</v>
      </c>
      <c r="L14" s="79">
        <v>21</v>
      </c>
      <c r="M14" s="79">
        <f>VLOOKUP($A14,'[1]District Growth'!$A$3:$K$1530,6,FALSE)</f>
        <v>21</v>
      </c>
      <c r="N14" s="80">
        <f t="shared" si="0"/>
        <v>0</v>
      </c>
      <c r="O14" s="81">
        <f t="shared" si="1"/>
        <v>0</v>
      </c>
    </row>
    <row r="15" spans="1:15" s="104" customFormat="1" ht="15" customHeight="1" x14ac:dyDescent="0.3">
      <c r="A15" s="147">
        <v>2178</v>
      </c>
      <c r="B15" s="57" t="s">
        <v>458</v>
      </c>
      <c r="C15" s="55">
        <v>18</v>
      </c>
      <c r="D15" s="54">
        <v>16</v>
      </c>
      <c r="E15" s="54">
        <v>12</v>
      </c>
      <c r="F15" s="55">
        <v>14</v>
      </c>
      <c r="G15" s="54">
        <v>14</v>
      </c>
      <c r="H15" s="54">
        <v>12</v>
      </c>
      <c r="I15" s="54">
        <v>12</v>
      </c>
      <c r="J15" s="56">
        <v>11</v>
      </c>
      <c r="K15" s="80">
        <v>12</v>
      </c>
      <c r="L15" s="79">
        <v>13</v>
      </c>
      <c r="M15" s="79">
        <f>VLOOKUP($A15,'[1]District Growth'!$A$3:$K$1530,6,FALSE)</f>
        <v>13</v>
      </c>
      <c r="N15" s="80">
        <f t="shared" si="0"/>
        <v>0</v>
      </c>
      <c r="O15" s="81">
        <f t="shared" si="1"/>
        <v>0</v>
      </c>
    </row>
    <row r="16" spans="1:15" s="104" customFormat="1" ht="15" customHeight="1" x14ac:dyDescent="0.3">
      <c r="A16" s="147">
        <v>2181</v>
      </c>
      <c r="B16" s="57" t="s">
        <v>455</v>
      </c>
      <c r="C16" s="55">
        <v>21</v>
      </c>
      <c r="D16" s="54">
        <v>21</v>
      </c>
      <c r="E16" s="54">
        <v>20</v>
      </c>
      <c r="F16" s="55">
        <v>18</v>
      </c>
      <c r="G16" s="54">
        <v>14</v>
      </c>
      <c r="H16" s="54">
        <v>11</v>
      </c>
      <c r="I16" s="54">
        <v>12</v>
      </c>
      <c r="J16" s="56">
        <v>10</v>
      </c>
      <c r="K16" s="80">
        <v>10</v>
      </c>
      <c r="L16" s="79">
        <v>12</v>
      </c>
      <c r="M16" s="79">
        <f>VLOOKUP($A16,'[1]District Growth'!$A$3:$K$1530,6,FALSE)</f>
        <v>12</v>
      </c>
      <c r="N16" s="80">
        <f t="shared" si="0"/>
        <v>0</v>
      </c>
      <c r="O16" s="81">
        <f t="shared" si="1"/>
        <v>0</v>
      </c>
    </row>
    <row r="17" spans="1:15" s="104" customFormat="1" ht="15" customHeight="1" x14ac:dyDescent="0.3">
      <c r="A17" s="147">
        <v>55896</v>
      </c>
      <c r="B17" s="57" t="s">
        <v>1537</v>
      </c>
      <c r="C17" s="55">
        <v>17</v>
      </c>
      <c r="D17" s="54">
        <v>11</v>
      </c>
      <c r="E17" s="54">
        <v>11</v>
      </c>
      <c r="F17" s="55">
        <v>11</v>
      </c>
      <c r="G17" s="54">
        <v>15</v>
      </c>
      <c r="H17" s="54">
        <v>17</v>
      </c>
      <c r="I17" s="54">
        <v>15</v>
      </c>
      <c r="J17" s="56">
        <v>14</v>
      </c>
      <c r="K17" s="80">
        <v>13</v>
      </c>
      <c r="L17" s="79">
        <v>12</v>
      </c>
      <c r="M17" s="79">
        <f>VLOOKUP($A17,'[1]District Growth'!$A$3:$K$1530,6,FALSE)</f>
        <v>12</v>
      </c>
      <c r="N17" s="80">
        <f t="shared" si="0"/>
        <v>0</v>
      </c>
      <c r="O17" s="81">
        <f t="shared" si="1"/>
        <v>0</v>
      </c>
    </row>
    <row r="18" spans="1:15" s="104" customFormat="1" ht="15" customHeight="1" x14ac:dyDescent="0.3">
      <c r="A18" s="147">
        <v>2215</v>
      </c>
      <c r="B18" s="57" t="s">
        <v>478</v>
      </c>
      <c r="C18" s="55">
        <v>30</v>
      </c>
      <c r="D18" s="54">
        <v>25</v>
      </c>
      <c r="E18" s="54">
        <v>19</v>
      </c>
      <c r="F18" s="55">
        <v>16</v>
      </c>
      <c r="G18" s="54">
        <v>16</v>
      </c>
      <c r="H18" s="54">
        <v>14</v>
      </c>
      <c r="I18" s="54">
        <v>15</v>
      </c>
      <c r="J18" s="56">
        <v>14</v>
      </c>
      <c r="K18" s="80">
        <v>12</v>
      </c>
      <c r="L18" s="79">
        <v>11</v>
      </c>
      <c r="M18" s="79">
        <f>VLOOKUP($A18,'[1]District Growth'!$A$3:$K$1530,6,FALSE)</f>
        <v>11</v>
      </c>
      <c r="N18" s="80">
        <f t="shared" si="0"/>
        <v>0</v>
      </c>
      <c r="O18" s="81">
        <f t="shared" si="1"/>
        <v>0</v>
      </c>
    </row>
    <row r="19" spans="1:15" s="104" customFormat="1" ht="15" customHeight="1" x14ac:dyDescent="0.3">
      <c r="A19" s="147">
        <v>2204</v>
      </c>
      <c r="B19" s="57" t="s">
        <v>486</v>
      </c>
      <c r="C19" s="55">
        <v>41</v>
      </c>
      <c r="D19" s="54">
        <v>41</v>
      </c>
      <c r="E19" s="54">
        <v>42</v>
      </c>
      <c r="F19" s="55">
        <v>39</v>
      </c>
      <c r="G19" s="54">
        <v>44</v>
      </c>
      <c r="H19" s="54">
        <v>47</v>
      </c>
      <c r="I19" s="54">
        <v>40</v>
      </c>
      <c r="J19" s="56">
        <v>35</v>
      </c>
      <c r="K19" s="80">
        <v>36</v>
      </c>
      <c r="L19" s="79">
        <v>32</v>
      </c>
      <c r="M19" s="79">
        <f>VLOOKUP($A19,'[1]District Growth'!$A$3:$K$1530,6,FALSE)</f>
        <v>31</v>
      </c>
      <c r="N19" s="80">
        <f t="shared" si="0"/>
        <v>-1</v>
      </c>
      <c r="O19" s="81">
        <f t="shared" si="1"/>
        <v>-3.125E-2</v>
      </c>
    </row>
    <row r="20" spans="1:15" s="104" customFormat="1" ht="15" customHeight="1" x14ac:dyDescent="0.3">
      <c r="A20" s="147">
        <v>2212</v>
      </c>
      <c r="B20" s="58" t="s">
        <v>467</v>
      </c>
      <c r="C20" s="55">
        <v>41</v>
      </c>
      <c r="D20" s="54">
        <v>44</v>
      </c>
      <c r="E20" s="54">
        <v>48</v>
      </c>
      <c r="F20" s="55">
        <v>46</v>
      </c>
      <c r="G20" s="54">
        <v>45</v>
      </c>
      <c r="H20" s="54">
        <v>50</v>
      </c>
      <c r="I20" s="54">
        <v>53</v>
      </c>
      <c r="J20" s="56">
        <v>52</v>
      </c>
      <c r="K20" s="80">
        <v>53</v>
      </c>
      <c r="L20" s="79">
        <v>57</v>
      </c>
      <c r="M20" s="79">
        <f>VLOOKUP($A20,'[1]District Growth'!$A$3:$K$1530,6,FALSE)</f>
        <v>55</v>
      </c>
      <c r="N20" s="80">
        <f t="shared" si="0"/>
        <v>-2</v>
      </c>
      <c r="O20" s="81">
        <f t="shared" si="1"/>
        <v>-3.5087719298245612E-2</v>
      </c>
    </row>
    <row r="21" spans="1:15" s="104" customFormat="1" ht="15" customHeight="1" x14ac:dyDescent="0.3">
      <c r="A21" s="147">
        <v>2198</v>
      </c>
      <c r="B21" s="57" t="s">
        <v>469</v>
      </c>
      <c r="C21" s="55">
        <v>44</v>
      </c>
      <c r="D21" s="54">
        <v>47</v>
      </c>
      <c r="E21" s="54">
        <v>47</v>
      </c>
      <c r="F21" s="55">
        <v>52</v>
      </c>
      <c r="G21" s="54">
        <v>55</v>
      </c>
      <c r="H21" s="54">
        <v>54</v>
      </c>
      <c r="I21" s="54">
        <v>57</v>
      </c>
      <c r="J21" s="56">
        <v>59</v>
      </c>
      <c r="K21" s="80">
        <v>58</v>
      </c>
      <c r="L21" s="79">
        <v>55</v>
      </c>
      <c r="M21" s="79">
        <f>VLOOKUP($A21,'[1]District Growth'!$A$3:$K$1530,6,FALSE)</f>
        <v>53</v>
      </c>
      <c r="N21" s="80">
        <f t="shared" si="0"/>
        <v>-2</v>
      </c>
      <c r="O21" s="81">
        <f t="shared" si="1"/>
        <v>-3.6363636363636376E-2</v>
      </c>
    </row>
    <row r="22" spans="1:15" s="104" customFormat="1" ht="15" customHeight="1" x14ac:dyDescent="0.3">
      <c r="A22" s="147">
        <v>2205</v>
      </c>
      <c r="B22" s="57" t="s">
        <v>490</v>
      </c>
      <c r="C22" s="55">
        <v>36</v>
      </c>
      <c r="D22" s="54">
        <v>38</v>
      </c>
      <c r="E22" s="54">
        <v>36</v>
      </c>
      <c r="F22" s="55">
        <v>34</v>
      </c>
      <c r="G22" s="54">
        <v>35</v>
      </c>
      <c r="H22" s="54">
        <v>39</v>
      </c>
      <c r="I22" s="54">
        <v>37</v>
      </c>
      <c r="J22" s="56">
        <v>39</v>
      </c>
      <c r="K22" s="80">
        <v>28</v>
      </c>
      <c r="L22" s="79">
        <v>24</v>
      </c>
      <c r="M22" s="79">
        <f>VLOOKUP($A22,'[1]District Growth'!$A$3:$K$1530,6,FALSE)</f>
        <v>23</v>
      </c>
      <c r="N22" s="80">
        <f t="shared" si="0"/>
        <v>-1</v>
      </c>
      <c r="O22" s="81">
        <f t="shared" si="1"/>
        <v>-4.166666666666663E-2</v>
      </c>
    </row>
    <row r="23" spans="1:15" s="104" customFormat="1" ht="15" customHeight="1" x14ac:dyDescent="0.3">
      <c r="A23" s="147">
        <v>27354</v>
      </c>
      <c r="B23" s="57" t="s">
        <v>462</v>
      </c>
      <c r="C23" s="55">
        <v>25</v>
      </c>
      <c r="D23" s="54">
        <v>23</v>
      </c>
      <c r="E23" s="54">
        <v>26</v>
      </c>
      <c r="F23" s="55">
        <v>26</v>
      </c>
      <c r="G23" s="54">
        <v>26</v>
      </c>
      <c r="H23" s="54">
        <v>26</v>
      </c>
      <c r="I23" s="54">
        <v>27</v>
      </c>
      <c r="J23" s="56">
        <v>30</v>
      </c>
      <c r="K23" s="80">
        <v>25</v>
      </c>
      <c r="L23" s="79">
        <v>24</v>
      </c>
      <c r="M23" s="79">
        <f>VLOOKUP($A23,'[1]District Growth'!$A$3:$K$1530,6,FALSE)</f>
        <v>23</v>
      </c>
      <c r="N23" s="80">
        <f t="shared" si="0"/>
        <v>-1</v>
      </c>
      <c r="O23" s="81">
        <f t="shared" si="1"/>
        <v>-4.166666666666663E-2</v>
      </c>
    </row>
    <row r="24" spans="1:15" s="104" customFormat="1" ht="15" customHeight="1" x14ac:dyDescent="0.3">
      <c r="A24" s="147">
        <v>2191</v>
      </c>
      <c r="B24" s="58" t="s">
        <v>494</v>
      </c>
      <c r="C24" s="55">
        <v>181</v>
      </c>
      <c r="D24" s="54">
        <v>174</v>
      </c>
      <c r="E24" s="54">
        <v>159</v>
      </c>
      <c r="F24" s="55">
        <v>171</v>
      </c>
      <c r="G24" s="54">
        <v>166</v>
      </c>
      <c r="H24" s="54">
        <v>152</v>
      </c>
      <c r="I24" s="54">
        <v>148</v>
      </c>
      <c r="J24" s="56">
        <v>136</v>
      </c>
      <c r="K24" s="80">
        <v>127</v>
      </c>
      <c r="L24" s="79">
        <v>119</v>
      </c>
      <c r="M24" s="79">
        <f>VLOOKUP($A24,'[1]District Growth'!$A$3:$K$1530,6,FALSE)</f>
        <v>114</v>
      </c>
      <c r="N24" s="80">
        <f t="shared" si="0"/>
        <v>-5</v>
      </c>
      <c r="O24" s="81">
        <f t="shared" si="1"/>
        <v>-4.2016806722689037E-2</v>
      </c>
    </row>
    <row r="25" spans="1:15" s="104" customFormat="1" ht="15" customHeight="1" x14ac:dyDescent="0.3">
      <c r="A25" s="147">
        <v>2179</v>
      </c>
      <c r="B25" s="57" t="s">
        <v>460</v>
      </c>
      <c r="C25" s="55">
        <v>58</v>
      </c>
      <c r="D25" s="54">
        <v>57</v>
      </c>
      <c r="E25" s="54">
        <v>54</v>
      </c>
      <c r="F25" s="55">
        <v>54</v>
      </c>
      <c r="G25" s="54">
        <v>85</v>
      </c>
      <c r="H25" s="54">
        <v>76</v>
      </c>
      <c r="I25" s="54">
        <v>77</v>
      </c>
      <c r="J25" s="56">
        <v>65</v>
      </c>
      <c r="K25" s="80">
        <v>68</v>
      </c>
      <c r="L25" s="79">
        <v>71</v>
      </c>
      <c r="M25" s="79">
        <f>VLOOKUP($A25,'[1]District Growth'!$A$3:$K$1530,6,FALSE)</f>
        <v>68</v>
      </c>
      <c r="N25" s="80">
        <f t="shared" si="0"/>
        <v>-3</v>
      </c>
      <c r="O25" s="81">
        <f t="shared" si="1"/>
        <v>-4.2253521126760618E-2</v>
      </c>
    </row>
    <row r="26" spans="1:15" s="104" customFormat="1" ht="15" customHeight="1" x14ac:dyDescent="0.3">
      <c r="A26" s="147">
        <v>2187</v>
      </c>
      <c r="B26" s="58" t="s">
        <v>492</v>
      </c>
      <c r="C26" s="55">
        <v>40</v>
      </c>
      <c r="D26" s="54">
        <v>36</v>
      </c>
      <c r="E26" s="54">
        <v>41</v>
      </c>
      <c r="F26" s="55">
        <v>43</v>
      </c>
      <c r="G26" s="54">
        <v>41</v>
      </c>
      <c r="H26" s="54">
        <v>41</v>
      </c>
      <c r="I26" s="54">
        <v>42</v>
      </c>
      <c r="J26" s="56">
        <v>47</v>
      </c>
      <c r="K26" s="80">
        <v>46</v>
      </c>
      <c r="L26" s="79">
        <v>45</v>
      </c>
      <c r="M26" s="79">
        <f>VLOOKUP($A26,'[1]District Growth'!$A$3:$K$1530,6,FALSE)</f>
        <v>43</v>
      </c>
      <c r="N26" s="80">
        <f t="shared" si="0"/>
        <v>-2</v>
      </c>
      <c r="O26" s="81">
        <f t="shared" si="1"/>
        <v>-4.4444444444444398E-2</v>
      </c>
    </row>
    <row r="27" spans="1:15" s="104" customFormat="1" ht="15" customHeight="1" x14ac:dyDescent="0.3">
      <c r="A27" s="147">
        <v>2185</v>
      </c>
      <c r="B27" s="57" t="s">
        <v>489</v>
      </c>
      <c r="C27" s="55">
        <v>309</v>
      </c>
      <c r="D27" s="54">
        <v>325</v>
      </c>
      <c r="E27" s="54">
        <v>314</v>
      </c>
      <c r="F27" s="55">
        <v>307</v>
      </c>
      <c r="G27" s="54">
        <v>319</v>
      </c>
      <c r="H27" s="54">
        <v>294</v>
      </c>
      <c r="I27" s="54">
        <v>295</v>
      </c>
      <c r="J27" s="56">
        <v>288</v>
      </c>
      <c r="K27" s="80">
        <v>294</v>
      </c>
      <c r="L27" s="79">
        <v>266</v>
      </c>
      <c r="M27" s="79">
        <f>VLOOKUP($A27,'[1]District Growth'!$A$3:$K$1530,6,FALSE)</f>
        <v>254</v>
      </c>
      <c r="N27" s="80">
        <f t="shared" si="0"/>
        <v>-12</v>
      </c>
      <c r="O27" s="81">
        <f t="shared" si="1"/>
        <v>-4.5112781954887216E-2</v>
      </c>
    </row>
    <row r="28" spans="1:15" s="104" customFormat="1" ht="15" customHeight="1" x14ac:dyDescent="0.3">
      <c r="A28" s="147">
        <v>2214</v>
      </c>
      <c r="B28" s="58" t="s">
        <v>464</v>
      </c>
      <c r="C28" s="55">
        <v>37</v>
      </c>
      <c r="D28" s="54">
        <v>36</v>
      </c>
      <c r="E28" s="54">
        <v>36</v>
      </c>
      <c r="F28" s="55">
        <v>41</v>
      </c>
      <c r="G28" s="54">
        <v>39</v>
      </c>
      <c r="H28" s="54">
        <v>41</v>
      </c>
      <c r="I28" s="54">
        <v>42</v>
      </c>
      <c r="J28" s="56">
        <v>42</v>
      </c>
      <c r="K28" s="80">
        <v>43</v>
      </c>
      <c r="L28" s="79">
        <v>42</v>
      </c>
      <c r="M28" s="79">
        <f>VLOOKUP($A28,'[1]District Growth'!$A$3:$K$1530,6,FALSE)</f>
        <v>40</v>
      </c>
      <c r="N28" s="80">
        <f t="shared" si="0"/>
        <v>-2</v>
      </c>
      <c r="O28" s="81">
        <f t="shared" si="1"/>
        <v>-4.7619047619047672E-2</v>
      </c>
    </row>
    <row r="29" spans="1:15" s="104" customFormat="1" ht="15" customHeight="1" x14ac:dyDescent="0.3">
      <c r="A29" s="147">
        <v>2202</v>
      </c>
      <c r="B29" s="57" t="s">
        <v>461</v>
      </c>
      <c r="C29" s="55">
        <v>37</v>
      </c>
      <c r="D29" s="54">
        <v>31</v>
      </c>
      <c r="E29" s="54">
        <v>36</v>
      </c>
      <c r="F29" s="55">
        <v>32</v>
      </c>
      <c r="G29" s="54">
        <v>31</v>
      </c>
      <c r="H29" s="54">
        <v>30</v>
      </c>
      <c r="I29" s="54">
        <v>29</v>
      </c>
      <c r="J29" s="56">
        <v>26</v>
      </c>
      <c r="K29" s="80">
        <v>22</v>
      </c>
      <c r="L29" s="79">
        <v>21</v>
      </c>
      <c r="M29" s="79">
        <f>VLOOKUP($A29,'[1]District Growth'!$A$3:$K$1530,6,FALSE)</f>
        <v>20</v>
      </c>
      <c r="N29" s="80">
        <f t="shared" si="0"/>
        <v>-1</v>
      </c>
      <c r="O29" s="81">
        <f t="shared" si="1"/>
        <v>-4.7619047619047672E-2</v>
      </c>
    </row>
    <row r="30" spans="1:15" s="104" customFormat="1" ht="15" customHeight="1" x14ac:dyDescent="0.3">
      <c r="A30" s="147">
        <v>2219</v>
      </c>
      <c r="B30" s="58" t="s">
        <v>466</v>
      </c>
      <c r="C30" s="55">
        <v>51</v>
      </c>
      <c r="D30" s="54">
        <v>47</v>
      </c>
      <c r="E30" s="54">
        <v>51</v>
      </c>
      <c r="F30" s="55">
        <v>53</v>
      </c>
      <c r="G30" s="54">
        <v>52</v>
      </c>
      <c r="H30" s="54">
        <v>52</v>
      </c>
      <c r="I30" s="54">
        <v>48</v>
      </c>
      <c r="J30" s="56">
        <v>47</v>
      </c>
      <c r="K30" s="80">
        <v>51</v>
      </c>
      <c r="L30" s="79">
        <v>47</v>
      </c>
      <c r="M30" s="79">
        <f>VLOOKUP($A30,'[1]District Growth'!$A$3:$K$1530,6,FALSE)</f>
        <v>44</v>
      </c>
      <c r="N30" s="80">
        <f t="shared" si="0"/>
        <v>-3</v>
      </c>
      <c r="O30" s="81">
        <f t="shared" si="1"/>
        <v>-6.3829787234042534E-2</v>
      </c>
    </row>
    <row r="31" spans="1:15" s="104" customFormat="1" ht="15" customHeight="1" x14ac:dyDescent="0.3">
      <c r="A31" s="147">
        <v>2208</v>
      </c>
      <c r="B31" s="58" t="s">
        <v>465</v>
      </c>
      <c r="C31" s="55">
        <v>41</v>
      </c>
      <c r="D31" s="54">
        <v>46</v>
      </c>
      <c r="E31" s="54">
        <v>49</v>
      </c>
      <c r="F31" s="55">
        <v>54</v>
      </c>
      <c r="G31" s="54">
        <v>56</v>
      </c>
      <c r="H31" s="54">
        <v>50</v>
      </c>
      <c r="I31" s="54">
        <v>58</v>
      </c>
      <c r="J31" s="56">
        <v>59</v>
      </c>
      <c r="K31" s="80">
        <v>49</v>
      </c>
      <c r="L31" s="79">
        <v>31</v>
      </c>
      <c r="M31" s="79">
        <f>VLOOKUP($A31,'[1]District Growth'!$A$3:$K$1530,6,FALSE)</f>
        <v>29</v>
      </c>
      <c r="N31" s="80">
        <f t="shared" si="0"/>
        <v>-2</v>
      </c>
      <c r="O31" s="81">
        <f t="shared" si="1"/>
        <v>-6.4516129032258118E-2</v>
      </c>
    </row>
    <row r="32" spans="1:15" s="104" customFormat="1" ht="15" customHeight="1" x14ac:dyDescent="0.3">
      <c r="A32" s="147">
        <v>2225</v>
      </c>
      <c r="B32" s="58" t="s">
        <v>481</v>
      </c>
      <c r="C32" s="55">
        <v>56</v>
      </c>
      <c r="D32" s="54">
        <v>59</v>
      </c>
      <c r="E32" s="54">
        <v>50</v>
      </c>
      <c r="F32" s="55">
        <v>53</v>
      </c>
      <c r="G32" s="54">
        <v>52</v>
      </c>
      <c r="H32" s="54">
        <v>50</v>
      </c>
      <c r="I32" s="54">
        <v>65</v>
      </c>
      <c r="J32" s="56">
        <v>58</v>
      </c>
      <c r="K32" s="80">
        <v>58</v>
      </c>
      <c r="L32" s="79">
        <v>57</v>
      </c>
      <c r="M32" s="79">
        <f>VLOOKUP($A32,'[1]District Growth'!$A$3:$K$1530,6,FALSE)</f>
        <v>53</v>
      </c>
      <c r="N32" s="80">
        <f t="shared" si="0"/>
        <v>-4</v>
      </c>
      <c r="O32" s="81">
        <f t="shared" si="1"/>
        <v>-7.0175438596491224E-2</v>
      </c>
    </row>
    <row r="33" spans="1:15" s="104" customFormat="1" ht="15" customHeight="1" x14ac:dyDescent="0.3">
      <c r="A33" s="147">
        <v>2195</v>
      </c>
      <c r="B33" s="58" t="s">
        <v>474</v>
      </c>
      <c r="C33" s="55">
        <v>57</v>
      </c>
      <c r="D33" s="54">
        <v>56</v>
      </c>
      <c r="E33" s="54">
        <v>53</v>
      </c>
      <c r="F33" s="55">
        <v>53</v>
      </c>
      <c r="G33" s="54">
        <v>54</v>
      </c>
      <c r="H33" s="54">
        <v>53</v>
      </c>
      <c r="I33" s="54">
        <v>54</v>
      </c>
      <c r="J33" s="56">
        <v>49</v>
      </c>
      <c r="K33" s="80">
        <v>44</v>
      </c>
      <c r="L33" s="79">
        <v>42</v>
      </c>
      <c r="M33" s="79">
        <f>VLOOKUP($A33,'[1]District Growth'!$A$3:$K$1530,6,FALSE)</f>
        <v>39</v>
      </c>
      <c r="N33" s="80">
        <f t="shared" si="0"/>
        <v>-3</v>
      </c>
      <c r="O33" s="81">
        <f t="shared" si="1"/>
        <v>-7.1428571428571397E-2</v>
      </c>
    </row>
    <row r="34" spans="1:15" s="104" customFormat="1" ht="15" customHeight="1" x14ac:dyDescent="0.3">
      <c r="A34" s="147">
        <v>2184</v>
      </c>
      <c r="B34" s="58" t="s">
        <v>487</v>
      </c>
      <c r="C34" s="55">
        <v>111</v>
      </c>
      <c r="D34" s="54">
        <v>112</v>
      </c>
      <c r="E34" s="54">
        <v>109</v>
      </c>
      <c r="F34" s="55">
        <v>114</v>
      </c>
      <c r="G34" s="54">
        <v>109</v>
      </c>
      <c r="H34" s="54">
        <v>101</v>
      </c>
      <c r="I34" s="54">
        <v>103</v>
      </c>
      <c r="J34" s="56">
        <v>98</v>
      </c>
      <c r="K34" s="80">
        <v>96</v>
      </c>
      <c r="L34" s="79">
        <v>93</v>
      </c>
      <c r="M34" s="79">
        <f>VLOOKUP($A34,'[1]District Growth'!$A$3:$K$1530,6,FALSE)</f>
        <v>86</v>
      </c>
      <c r="N34" s="80">
        <f t="shared" si="0"/>
        <v>-7</v>
      </c>
      <c r="O34" s="81">
        <f t="shared" si="1"/>
        <v>-7.5268817204301119E-2</v>
      </c>
    </row>
    <row r="35" spans="1:15" s="104" customFormat="1" ht="15" customHeight="1" x14ac:dyDescent="0.3">
      <c r="A35" s="147">
        <v>2197</v>
      </c>
      <c r="B35" s="57" t="s">
        <v>493</v>
      </c>
      <c r="C35" s="55">
        <v>93</v>
      </c>
      <c r="D35" s="54">
        <v>86</v>
      </c>
      <c r="E35" s="54">
        <v>87</v>
      </c>
      <c r="F35" s="55">
        <v>87</v>
      </c>
      <c r="G35" s="54">
        <v>80</v>
      </c>
      <c r="H35" s="54">
        <v>77</v>
      </c>
      <c r="I35" s="54">
        <v>77</v>
      </c>
      <c r="J35" s="56">
        <v>67</v>
      </c>
      <c r="K35" s="80">
        <v>66</v>
      </c>
      <c r="L35" s="79">
        <v>63</v>
      </c>
      <c r="M35" s="79">
        <f>VLOOKUP($A35,'[1]District Growth'!$A$3:$K$1530,6,FALSE)</f>
        <v>58</v>
      </c>
      <c r="N35" s="80">
        <f t="shared" ref="N35:N52" si="2">M35-L35</f>
        <v>-5</v>
      </c>
      <c r="O35" s="81">
        <f t="shared" ref="O35:O52" si="3">(M35/L35)-1</f>
        <v>-7.9365079365079416E-2</v>
      </c>
    </row>
    <row r="36" spans="1:15" s="104" customFormat="1" ht="15" customHeight="1" x14ac:dyDescent="0.3">
      <c r="A36" s="147">
        <v>2207</v>
      </c>
      <c r="B36" s="57" t="s">
        <v>477</v>
      </c>
      <c r="C36" s="55">
        <v>30</v>
      </c>
      <c r="D36" s="54">
        <v>29</v>
      </c>
      <c r="E36" s="54">
        <v>29</v>
      </c>
      <c r="F36" s="55">
        <v>31</v>
      </c>
      <c r="G36" s="54">
        <v>33</v>
      </c>
      <c r="H36" s="54">
        <v>32</v>
      </c>
      <c r="I36" s="54">
        <v>33</v>
      </c>
      <c r="J36" s="56">
        <v>33</v>
      </c>
      <c r="K36" s="80">
        <v>36</v>
      </c>
      <c r="L36" s="79">
        <v>36</v>
      </c>
      <c r="M36" s="79">
        <f>VLOOKUP($A36,'[1]District Growth'!$A$3:$K$1530,6,FALSE)</f>
        <v>33</v>
      </c>
      <c r="N36" s="80">
        <f t="shared" si="2"/>
        <v>-3</v>
      </c>
      <c r="O36" s="81">
        <f t="shared" si="3"/>
        <v>-8.333333333333337E-2</v>
      </c>
    </row>
    <row r="37" spans="1:15" s="104" customFormat="1" ht="15" customHeight="1" x14ac:dyDescent="0.3">
      <c r="A37" s="147">
        <v>2193</v>
      </c>
      <c r="B37" s="58" t="s">
        <v>498</v>
      </c>
      <c r="C37" s="55">
        <v>35</v>
      </c>
      <c r="D37" s="54">
        <v>29</v>
      </c>
      <c r="E37" s="54">
        <v>27</v>
      </c>
      <c r="F37" s="55">
        <v>24</v>
      </c>
      <c r="G37" s="54">
        <v>22</v>
      </c>
      <c r="H37" s="54">
        <v>20</v>
      </c>
      <c r="I37" s="54">
        <v>19</v>
      </c>
      <c r="J37" s="56">
        <v>17</v>
      </c>
      <c r="K37" s="80">
        <v>15</v>
      </c>
      <c r="L37" s="79">
        <v>12</v>
      </c>
      <c r="M37" s="79">
        <f>VLOOKUP($A37,'[1]District Growth'!$A$3:$K$1530,6,FALSE)</f>
        <v>11</v>
      </c>
      <c r="N37" s="80">
        <f t="shared" si="2"/>
        <v>-1</v>
      </c>
      <c r="O37" s="81">
        <f t="shared" si="3"/>
        <v>-8.333333333333337E-2</v>
      </c>
    </row>
    <row r="38" spans="1:15" s="104" customFormat="1" ht="15" customHeight="1" x14ac:dyDescent="0.3">
      <c r="A38" s="147">
        <v>2222</v>
      </c>
      <c r="B38" s="58" t="s">
        <v>468</v>
      </c>
      <c r="C38" s="55">
        <v>172</v>
      </c>
      <c r="D38" s="54">
        <v>166</v>
      </c>
      <c r="E38" s="54">
        <v>154</v>
      </c>
      <c r="F38" s="55">
        <v>151</v>
      </c>
      <c r="G38" s="54">
        <v>149</v>
      </c>
      <c r="H38" s="54">
        <v>132</v>
      </c>
      <c r="I38" s="54">
        <v>122</v>
      </c>
      <c r="J38" s="56">
        <v>116</v>
      </c>
      <c r="K38" s="80">
        <v>113</v>
      </c>
      <c r="L38" s="79">
        <v>116</v>
      </c>
      <c r="M38" s="79">
        <f>VLOOKUP($A38,'[1]District Growth'!$A$3:$K$1530,6,FALSE)</f>
        <v>106</v>
      </c>
      <c r="N38" s="80">
        <f t="shared" si="2"/>
        <v>-10</v>
      </c>
      <c r="O38" s="81">
        <f t="shared" si="3"/>
        <v>-8.6206896551724088E-2</v>
      </c>
    </row>
    <row r="39" spans="1:15" s="104" customFormat="1" ht="15" customHeight="1" x14ac:dyDescent="0.3">
      <c r="A39" s="147">
        <v>2199</v>
      </c>
      <c r="B39" s="58" t="s">
        <v>499</v>
      </c>
      <c r="C39" s="55">
        <v>79</v>
      </c>
      <c r="D39" s="54">
        <v>76</v>
      </c>
      <c r="E39" s="54">
        <v>65</v>
      </c>
      <c r="F39" s="55">
        <v>68</v>
      </c>
      <c r="G39" s="54">
        <v>61</v>
      </c>
      <c r="H39" s="54">
        <v>51</v>
      </c>
      <c r="I39" s="54">
        <v>55</v>
      </c>
      <c r="J39" s="56">
        <v>51</v>
      </c>
      <c r="K39" s="80">
        <v>54</v>
      </c>
      <c r="L39" s="79">
        <v>45</v>
      </c>
      <c r="M39" s="79">
        <f>VLOOKUP($A39,'[1]District Growth'!$A$3:$K$1530,6,FALSE)</f>
        <v>41</v>
      </c>
      <c r="N39" s="80">
        <f t="shared" si="2"/>
        <v>-4</v>
      </c>
      <c r="O39" s="81">
        <f t="shared" si="3"/>
        <v>-8.8888888888888906E-2</v>
      </c>
    </row>
    <row r="40" spans="1:15" s="104" customFormat="1" ht="15" customHeight="1" x14ac:dyDescent="0.3">
      <c r="A40" s="147">
        <v>2188</v>
      </c>
      <c r="B40" s="57" t="s">
        <v>472</v>
      </c>
      <c r="C40" s="55">
        <v>22</v>
      </c>
      <c r="D40" s="54">
        <v>24</v>
      </c>
      <c r="E40" s="54">
        <v>19</v>
      </c>
      <c r="F40" s="55">
        <v>16</v>
      </c>
      <c r="G40" s="54">
        <v>16</v>
      </c>
      <c r="H40" s="54">
        <v>14</v>
      </c>
      <c r="I40" s="54">
        <v>15</v>
      </c>
      <c r="J40" s="56">
        <v>13</v>
      </c>
      <c r="K40" s="80">
        <v>11</v>
      </c>
      <c r="L40" s="79">
        <v>10</v>
      </c>
      <c r="M40" s="79">
        <f>VLOOKUP($A40,'[1]District Growth'!$A$3:$K$1530,6,FALSE)</f>
        <v>9</v>
      </c>
      <c r="N40" s="80">
        <f t="shared" si="2"/>
        <v>-1</v>
      </c>
      <c r="O40" s="81">
        <f t="shared" si="3"/>
        <v>-9.9999999999999978E-2</v>
      </c>
    </row>
    <row r="41" spans="1:15" s="104" customFormat="1" ht="15" customHeight="1" x14ac:dyDescent="0.3">
      <c r="A41" s="147">
        <v>2224</v>
      </c>
      <c r="B41" s="57" t="s">
        <v>488</v>
      </c>
      <c r="C41" s="55">
        <v>69</v>
      </c>
      <c r="D41" s="54">
        <v>70</v>
      </c>
      <c r="E41" s="54">
        <v>61</v>
      </c>
      <c r="F41" s="55">
        <v>58</v>
      </c>
      <c r="G41" s="54">
        <v>58</v>
      </c>
      <c r="H41" s="54">
        <v>59</v>
      </c>
      <c r="I41" s="54">
        <v>61</v>
      </c>
      <c r="J41" s="56">
        <v>57</v>
      </c>
      <c r="K41" s="80">
        <v>63</v>
      </c>
      <c r="L41" s="79">
        <v>48</v>
      </c>
      <c r="M41" s="79">
        <f>VLOOKUP($A41,'[1]District Growth'!$A$3:$K$1530,6,FALSE)</f>
        <v>43</v>
      </c>
      <c r="N41" s="80">
        <f t="shared" si="2"/>
        <v>-5</v>
      </c>
      <c r="O41" s="81">
        <f t="shared" si="3"/>
        <v>-0.10416666666666663</v>
      </c>
    </row>
    <row r="42" spans="1:15" s="104" customFormat="1" ht="15" customHeight="1" x14ac:dyDescent="0.3">
      <c r="A42" s="147">
        <v>2209</v>
      </c>
      <c r="B42" s="58" t="s">
        <v>485</v>
      </c>
      <c r="C42" s="55">
        <v>99</v>
      </c>
      <c r="D42" s="54">
        <v>98</v>
      </c>
      <c r="E42" s="54">
        <v>94</v>
      </c>
      <c r="F42" s="55">
        <v>90</v>
      </c>
      <c r="G42" s="54">
        <v>88</v>
      </c>
      <c r="H42" s="54">
        <v>90</v>
      </c>
      <c r="I42" s="54">
        <v>87</v>
      </c>
      <c r="J42" s="56">
        <v>87</v>
      </c>
      <c r="K42" s="80">
        <v>82</v>
      </c>
      <c r="L42" s="79">
        <v>76</v>
      </c>
      <c r="M42" s="79">
        <f>VLOOKUP($A42,'[1]District Growth'!$A$3:$K$1530,6,FALSE)</f>
        <v>68</v>
      </c>
      <c r="N42" s="80">
        <f t="shared" si="2"/>
        <v>-8</v>
      </c>
      <c r="O42" s="81">
        <f t="shared" si="3"/>
        <v>-0.10526315789473684</v>
      </c>
    </row>
    <row r="43" spans="1:15" s="104" customFormat="1" ht="15" customHeight="1" x14ac:dyDescent="0.3">
      <c r="A43" s="147">
        <v>2210</v>
      </c>
      <c r="B43" s="58" t="s">
        <v>1479</v>
      </c>
      <c r="C43" s="55">
        <v>32</v>
      </c>
      <c r="D43" s="54">
        <v>30</v>
      </c>
      <c r="E43" s="54">
        <v>27</v>
      </c>
      <c r="F43" s="55">
        <v>25</v>
      </c>
      <c r="G43" s="54">
        <v>26</v>
      </c>
      <c r="H43" s="54">
        <v>25</v>
      </c>
      <c r="I43" s="54">
        <v>28</v>
      </c>
      <c r="J43" s="56">
        <v>31</v>
      </c>
      <c r="K43" s="80">
        <v>32</v>
      </c>
      <c r="L43" s="79">
        <v>32</v>
      </c>
      <c r="M43" s="79">
        <f>VLOOKUP($A43,'[1]District Growth'!$A$3:$K$1530,6,FALSE)</f>
        <v>28</v>
      </c>
      <c r="N43" s="80">
        <f t="shared" si="2"/>
        <v>-4</v>
      </c>
      <c r="O43" s="81">
        <f t="shared" si="3"/>
        <v>-0.125</v>
      </c>
    </row>
    <row r="44" spans="1:15" s="104" customFormat="1" ht="15" customHeight="1" x14ac:dyDescent="0.3">
      <c r="A44" s="147">
        <v>2217</v>
      </c>
      <c r="B44" s="57" t="s">
        <v>480</v>
      </c>
      <c r="C44" s="55">
        <v>15</v>
      </c>
      <c r="D44" s="54">
        <v>12</v>
      </c>
      <c r="E44" s="54">
        <v>12</v>
      </c>
      <c r="F44" s="55">
        <v>10</v>
      </c>
      <c r="G44" s="54">
        <v>10</v>
      </c>
      <c r="H44" s="54">
        <v>9</v>
      </c>
      <c r="I44" s="54">
        <v>10</v>
      </c>
      <c r="J44" s="56">
        <v>10</v>
      </c>
      <c r="K44" s="80">
        <v>8</v>
      </c>
      <c r="L44" s="79">
        <v>8</v>
      </c>
      <c r="M44" s="79">
        <f>VLOOKUP($A44,'[1]District Growth'!$A$3:$K$1530,6,FALSE)</f>
        <v>7</v>
      </c>
      <c r="N44" s="80">
        <f t="shared" si="2"/>
        <v>-1</v>
      </c>
      <c r="O44" s="81">
        <f t="shared" si="3"/>
        <v>-0.125</v>
      </c>
    </row>
    <row r="45" spans="1:15" s="104" customFormat="1" ht="15" customHeight="1" x14ac:dyDescent="0.3">
      <c r="A45" s="147">
        <v>2186</v>
      </c>
      <c r="B45" s="58" t="s">
        <v>484</v>
      </c>
      <c r="C45" s="55">
        <v>99</v>
      </c>
      <c r="D45" s="54">
        <v>96</v>
      </c>
      <c r="E45" s="54">
        <v>89</v>
      </c>
      <c r="F45" s="55">
        <v>82</v>
      </c>
      <c r="G45" s="54">
        <v>73</v>
      </c>
      <c r="H45" s="54">
        <v>66</v>
      </c>
      <c r="I45" s="54">
        <v>61</v>
      </c>
      <c r="J45" s="56">
        <v>59</v>
      </c>
      <c r="K45" s="80">
        <v>53</v>
      </c>
      <c r="L45" s="79">
        <v>47</v>
      </c>
      <c r="M45" s="79">
        <f>VLOOKUP($A45,'[1]District Growth'!$A$3:$K$1530,6,FALSE)</f>
        <v>41</v>
      </c>
      <c r="N45" s="80">
        <f t="shared" si="2"/>
        <v>-6</v>
      </c>
      <c r="O45" s="81">
        <f t="shared" si="3"/>
        <v>-0.12765957446808507</v>
      </c>
    </row>
    <row r="46" spans="1:15" s="104" customFormat="1" ht="15" customHeight="1" x14ac:dyDescent="0.3">
      <c r="A46" s="147">
        <v>2190</v>
      </c>
      <c r="B46" s="58" t="s">
        <v>459</v>
      </c>
      <c r="C46" s="55">
        <v>73</v>
      </c>
      <c r="D46" s="54">
        <v>81</v>
      </c>
      <c r="E46" s="54">
        <v>85</v>
      </c>
      <c r="F46" s="55">
        <v>87</v>
      </c>
      <c r="G46" s="54">
        <v>82</v>
      </c>
      <c r="H46" s="54">
        <v>80</v>
      </c>
      <c r="I46" s="54">
        <v>76</v>
      </c>
      <c r="J46" s="56">
        <v>73</v>
      </c>
      <c r="K46" s="80">
        <v>66</v>
      </c>
      <c r="L46" s="79">
        <v>71</v>
      </c>
      <c r="M46" s="79">
        <f>VLOOKUP($A46,'[1]District Growth'!$A$3:$K$1530,6,FALSE)</f>
        <v>61</v>
      </c>
      <c r="N46" s="80">
        <f t="shared" si="2"/>
        <v>-10</v>
      </c>
      <c r="O46" s="81">
        <f t="shared" si="3"/>
        <v>-0.14084507042253525</v>
      </c>
    </row>
    <row r="47" spans="1:15" s="104" customFormat="1" ht="15" customHeight="1" x14ac:dyDescent="0.3">
      <c r="A47" s="71">
        <v>2201</v>
      </c>
      <c r="B47" s="57" t="s">
        <v>475</v>
      </c>
      <c r="C47" s="55">
        <v>23</v>
      </c>
      <c r="D47" s="54">
        <v>25</v>
      </c>
      <c r="E47" s="54">
        <v>23</v>
      </c>
      <c r="F47" s="55">
        <v>23</v>
      </c>
      <c r="G47" s="54">
        <v>23</v>
      </c>
      <c r="H47" s="54">
        <v>22</v>
      </c>
      <c r="I47" s="54">
        <v>18</v>
      </c>
      <c r="J47" s="56">
        <v>18</v>
      </c>
      <c r="K47" s="80">
        <v>20</v>
      </c>
      <c r="L47" s="79">
        <v>20</v>
      </c>
      <c r="M47" s="79">
        <f>VLOOKUP($A47,'[1]District Growth'!$A$3:$K$1530,6,FALSE)</f>
        <v>17</v>
      </c>
      <c r="N47" s="80">
        <f t="shared" si="2"/>
        <v>-3</v>
      </c>
      <c r="O47" s="81">
        <f t="shared" si="3"/>
        <v>-0.15000000000000002</v>
      </c>
    </row>
    <row r="48" spans="1:15" s="104" customFormat="1" ht="15" customHeight="1" x14ac:dyDescent="0.3">
      <c r="A48" s="147">
        <v>31164</v>
      </c>
      <c r="B48" s="57" t="s">
        <v>456</v>
      </c>
      <c r="C48" s="55">
        <v>24</v>
      </c>
      <c r="D48" s="54">
        <v>25</v>
      </c>
      <c r="E48" s="54">
        <v>24</v>
      </c>
      <c r="F48" s="55">
        <v>21</v>
      </c>
      <c r="G48" s="54">
        <v>26</v>
      </c>
      <c r="H48" s="54">
        <v>31</v>
      </c>
      <c r="I48" s="54">
        <v>28</v>
      </c>
      <c r="J48" s="56">
        <v>22</v>
      </c>
      <c r="K48" s="80">
        <v>21</v>
      </c>
      <c r="L48" s="79">
        <v>24</v>
      </c>
      <c r="M48" s="79">
        <f>VLOOKUP($A48,'[1]District Growth'!$A$3:$K$1530,6,FALSE)</f>
        <v>20</v>
      </c>
      <c r="N48" s="80">
        <f t="shared" si="2"/>
        <v>-4</v>
      </c>
      <c r="O48" s="81">
        <f t="shared" si="3"/>
        <v>-0.16666666666666663</v>
      </c>
    </row>
    <row r="49" spans="1:16" s="104" customFormat="1" ht="15" customHeight="1" x14ac:dyDescent="0.3">
      <c r="A49" s="147">
        <v>2180</v>
      </c>
      <c r="B49" s="57" t="s">
        <v>457</v>
      </c>
      <c r="C49" s="55">
        <v>25</v>
      </c>
      <c r="D49" s="54">
        <v>22</v>
      </c>
      <c r="E49" s="54">
        <v>22</v>
      </c>
      <c r="F49" s="55">
        <v>26</v>
      </c>
      <c r="G49" s="54">
        <v>27</v>
      </c>
      <c r="H49" s="54">
        <v>25</v>
      </c>
      <c r="I49" s="54">
        <v>26</v>
      </c>
      <c r="J49" s="56">
        <v>25</v>
      </c>
      <c r="K49" s="80">
        <v>23</v>
      </c>
      <c r="L49" s="79">
        <v>26</v>
      </c>
      <c r="M49" s="79">
        <f>VLOOKUP($A49,'[1]District Growth'!$A$3:$K$1530,6,FALSE)</f>
        <v>21</v>
      </c>
      <c r="N49" s="80">
        <f t="shared" si="2"/>
        <v>-5</v>
      </c>
      <c r="O49" s="81">
        <f t="shared" si="3"/>
        <v>-0.19230769230769229</v>
      </c>
    </row>
    <row r="50" spans="1:16" s="104" customFormat="1" ht="15" customHeight="1" x14ac:dyDescent="0.3">
      <c r="A50" s="147">
        <v>2196</v>
      </c>
      <c r="B50" s="52" t="s">
        <v>496</v>
      </c>
      <c r="C50" s="55">
        <v>53</v>
      </c>
      <c r="D50" s="54">
        <v>59</v>
      </c>
      <c r="E50" s="54">
        <v>61</v>
      </c>
      <c r="F50" s="55">
        <v>65</v>
      </c>
      <c r="G50" s="54">
        <v>70</v>
      </c>
      <c r="H50" s="54">
        <v>68</v>
      </c>
      <c r="I50" s="54">
        <v>66</v>
      </c>
      <c r="J50" s="56">
        <v>57</v>
      </c>
      <c r="K50" s="80">
        <v>58</v>
      </c>
      <c r="L50" s="79">
        <v>48</v>
      </c>
      <c r="M50" s="79">
        <f>VLOOKUP($A50,'[1]District Growth'!$A$3:$K$1530,6,FALSE)</f>
        <v>38</v>
      </c>
      <c r="N50" s="80">
        <f t="shared" si="2"/>
        <v>-10</v>
      </c>
      <c r="O50" s="81">
        <f t="shared" si="3"/>
        <v>-0.20833333333333337</v>
      </c>
    </row>
    <row r="51" spans="1:16" s="104" customFormat="1" ht="15" customHeight="1" x14ac:dyDescent="0.3">
      <c r="A51" s="147">
        <v>27230</v>
      </c>
      <c r="B51" s="57" t="s">
        <v>463</v>
      </c>
      <c r="C51" s="55">
        <v>38</v>
      </c>
      <c r="D51" s="54">
        <v>43</v>
      </c>
      <c r="E51" s="54">
        <v>42</v>
      </c>
      <c r="F51" s="55">
        <v>40</v>
      </c>
      <c r="G51" s="54">
        <v>38</v>
      </c>
      <c r="H51" s="54">
        <v>41</v>
      </c>
      <c r="I51" s="54">
        <v>41</v>
      </c>
      <c r="J51" s="56">
        <v>35</v>
      </c>
      <c r="K51" s="80">
        <v>33</v>
      </c>
      <c r="L51" s="79">
        <v>33</v>
      </c>
      <c r="M51" s="79">
        <f>VLOOKUP($A51,'[1]District Growth'!$A$3:$K$1530,6,FALSE)</f>
        <v>26</v>
      </c>
      <c r="N51" s="80">
        <f t="shared" si="2"/>
        <v>-7</v>
      </c>
      <c r="O51" s="81">
        <f t="shared" si="3"/>
        <v>-0.21212121212121215</v>
      </c>
    </row>
    <row r="52" spans="1:16" s="104" customFormat="1" ht="16.05" customHeight="1" x14ac:dyDescent="0.3">
      <c r="A52" s="147">
        <v>2220</v>
      </c>
      <c r="B52" s="57" t="s">
        <v>497</v>
      </c>
      <c r="C52" s="55">
        <v>39</v>
      </c>
      <c r="D52" s="54">
        <v>42</v>
      </c>
      <c r="E52" s="54">
        <v>45</v>
      </c>
      <c r="F52" s="55">
        <v>44</v>
      </c>
      <c r="G52" s="54">
        <v>43</v>
      </c>
      <c r="H52" s="54">
        <v>35</v>
      </c>
      <c r="I52" s="54">
        <v>36</v>
      </c>
      <c r="J52" s="56">
        <v>35</v>
      </c>
      <c r="K52" s="80">
        <v>37</v>
      </c>
      <c r="L52" s="79">
        <v>35</v>
      </c>
      <c r="M52" s="79">
        <f>VLOOKUP($A52,'[1]District Growth'!$A$3:$K$1530,6,FALSE)</f>
        <v>26</v>
      </c>
      <c r="N52" s="80">
        <f t="shared" si="2"/>
        <v>-9</v>
      </c>
      <c r="O52" s="81">
        <f t="shared" si="3"/>
        <v>-0.25714285714285712</v>
      </c>
    </row>
    <row r="53" spans="1:16" s="104" customFormat="1" ht="15" customHeight="1" x14ac:dyDescent="0.3">
      <c r="A53" s="147"/>
      <c r="B53" s="84"/>
      <c r="C53" s="55"/>
      <c r="D53" s="54"/>
      <c r="E53" s="54"/>
      <c r="F53" s="55"/>
      <c r="G53" s="54"/>
      <c r="H53" s="54"/>
      <c r="I53" s="54"/>
      <c r="J53" s="56"/>
      <c r="K53" s="80"/>
      <c r="L53" s="79"/>
      <c r="M53" s="79"/>
      <c r="N53" s="80"/>
      <c r="O53" s="81"/>
    </row>
    <row r="54" spans="1:16" s="104" customFormat="1" ht="14.4" x14ac:dyDescent="0.3">
      <c r="A54" s="148"/>
      <c r="B54" s="59" t="s">
        <v>501</v>
      </c>
      <c r="C54" s="55">
        <v>17</v>
      </c>
      <c r="D54" s="54">
        <v>5</v>
      </c>
      <c r="E54" s="79">
        <v>0</v>
      </c>
      <c r="F54" s="79"/>
      <c r="G54" s="79"/>
      <c r="H54" s="79"/>
      <c r="I54" s="79"/>
      <c r="J54" s="151"/>
      <c r="K54" s="54"/>
      <c r="L54" s="79"/>
      <c r="M54" s="79"/>
      <c r="N54" s="80"/>
      <c r="O54" s="81"/>
    </row>
    <row r="55" spans="1:16" s="104" customFormat="1" ht="14.4" x14ac:dyDescent="0.3">
      <c r="A55" s="148">
        <v>2216</v>
      </c>
      <c r="B55" s="368" t="s">
        <v>479</v>
      </c>
      <c r="C55" s="366">
        <v>14</v>
      </c>
      <c r="D55" s="365">
        <v>17</v>
      </c>
      <c r="E55" s="365">
        <v>16</v>
      </c>
      <c r="F55" s="366">
        <v>16</v>
      </c>
      <c r="G55" s="365">
        <v>17</v>
      </c>
      <c r="H55" s="365">
        <v>15</v>
      </c>
      <c r="I55" s="365">
        <v>17</v>
      </c>
      <c r="J55" s="367">
        <v>15</v>
      </c>
      <c r="K55" s="80">
        <v>11</v>
      </c>
      <c r="L55" s="79">
        <v>8</v>
      </c>
      <c r="M55" s="79">
        <f>VLOOKUP($A55,'[1]District Growth'!$A$3:$K$1530,6,FALSE)</f>
        <v>0</v>
      </c>
      <c r="N55" s="80">
        <f t="shared" ref="N55" si="4">M55-L55</f>
        <v>-8</v>
      </c>
      <c r="O55" s="81">
        <f t="shared" ref="O55" si="5">(M55/L55)-1</f>
        <v>-1</v>
      </c>
      <c r="P55" s="375" t="s">
        <v>77</v>
      </c>
    </row>
    <row r="56" spans="1:16" s="104" customFormat="1" ht="15" customHeight="1" x14ac:dyDescent="0.3">
      <c r="A56" s="147"/>
      <c r="B56" s="59" t="s">
        <v>1516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80">
        <v>0</v>
      </c>
      <c r="L56" s="79"/>
      <c r="M56" s="79"/>
      <c r="N56" s="80"/>
      <c r="O56" s="81"/>
    </row>
    <row r="57" spans="1:16" s="104" customFormat="1" ht="15" customHeight="1" x14ac:dyDescent="0.3">
      <c r="A57" s="148"/>
      <c r="B57" s="59" t="s">
        <v>502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9">
        <v>0</v>
      </c>
      <c r="J57" s="54"/>
      <c r="K57" s="54"/>
      <c r="L57" s="79"/>
      <c r="M57" s="79"/>
      <c r="N57" s="80"/>
      <c r="O57" s="81"/>
    </row>
    <row r="58" spans="1:16" s="104" customFormat="1" ht="15" customHeight="1" x14ac:dyDescent="0.3">
      <c r="A58" s="148"/>
      <c r="B58" s="59" t="s">
        <v>503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9"/>
      <c r="M58" s="79"/>
      <c r="N58" s="80"/>
      <c r="O58" s="81"/>
    </row>
    <row r="59" spans="1:16" s="75" customFormat="1" ht="14.4" x14ac:dyDescent="0.3">
      <c r="A59" s="74"/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79"/>
      <c r="M59" s="79"/>
      <c r="N59" s="80"/>
      <c r="O59" s="81"/>
    </row>
    <row r="60" spans="1:16" s="75" customFormat="1" ht="14.4" x14ac:dyDescent="0.3">
      <c r="A60" s="146"/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79"/>
      <c r="M60" s="79"/>
      <c r="N60" s="80"/>
      <c r="O60" s="81"/>
    </row>
    <row r="61" spans="1:16" s="104" customFormat="1" ht="15" customHeight="1" x14ac:dyDescent="0.3">
      <c r="A61" s="148"/>
      <c r="B61" s="60" t="s">
        <v>1543</v>
      </c>
      <c r="C61" s="79">
        <f t="shared" ref="C61:L61" si="6">SUM(C3:C60)</f>
        <v>2860</v>
      </c>
      <c r="D61" s="82">
        <f t="shared" si="6"/>
        <v>2866</v>
      </c>
      <c r="E61" s="83">
        <f t="shared" si="6"/>
        <v>2760</v>
      </c>
      <c r="F61" s="83">
        <f t="shared" si="6"/>
        <v>2752</v>
      </c>
      <c r="G61" s="82">
        <f t="shared" si="6"/>
        <v>2757</v>
      </c>
      <c r="H61" s="83">
        <f t="shared" si="6"/>
        <v>2687</v>
      </c>
      <c r="I61" s="83">
        <f t="shared" si="6"/>
        <v>2629</v>
      </c>
      <c r="J61" s="83">
        <f t="shared" si="6"/>
        <v>2474</v>
      </c>
      <c r="K61" s="83">
        <f t="shared" si="6"/>
        <v>2346</v>
      </c>
      <c r="L61" s="83">
        <f t="shared" si="6"/>
        <v>2214</v>
      </c>
      <c r="M61" s="83">
        <f>SUM(M$3:M60)</f>
        <v>2070</v>
      </c>
      <c r="N61" s="79">
        <f>SUM(N3:N60)</f>
        <v>-144</v>
      </c>
      <c r="O61" s="81">
        <f>(M61/L61)-1</f>
        <v>-6.5040650406504086E-2</v>
      </c>
    </row>
    <row r="62" spans="1:16" s="104" customFormat="1" ht="15" customHeight="1" x14ac:dyDescent="0.3">
      <c r="A62" s="148"/>
      <c r="B62" s="137"/>
      <c r="C62" s="79"/>
      <c r="D62" s="79">
        <f t="shared" ref="D62:M62" si="7">D61-C61</f>
        <v>6</v>
      </c>
      <c r="E62" s="79">
        <f t="shared" si="7"/>
        <v>-106</v>
      </c>
      <c r="F62" s="79">
        <f t="shared" si="7"/>
        <v>-8</v>
      </c>
      <c r="G62" s="79">
        <f t="shared" si="7"/>
        <v>5</v>
      </c>
      <c r="H62" s="79">
        <f t="shared" si="7"/>
        <v>-70</v>
      </c>
      <c r="I62" s="79">
        <f t="shared" si="7"/>
        <v>-58</v>
      </c>
      <c r="J62" s="79">
        <f t="shared" si="7"/>
        <v>-155</v>
      </c>
      <c r="K62" s="79">
        <f t="shared" si="7"/>
        <v>-128</v>
      </c>
      <c r="L62" s="79">
        <f t="shared" si="7"/>
        <v>-132</v>
      </c>
      <c r="M62" s="79">
        <f t="shared" si="7"/>
        <v>-144</v>
      </c>
      <c r="N62" s="79"/>
      <c r="O62" s="81"/>
    </row>
    <row r="63" spans="1:16" s="104" customFormat="1" ht="15" customHeight="1" x14ac:dyDescent="0.3">
      <c r="A63" s="148"/>
      <c r="B63" s="138" t="s">
        <v>1473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0"/>
      <c r="O63" s="81"/>
    </row>
    <row r="64" spans="1:16" s="75" customFormat="1" ht="14.4" x14ac:dyDescent="0.3">
      <c r="A64" s="146"/>
      <c r="B64" s="86" t="s">
        <v>1474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4"/>
    </row>
    <row r="65" spans="1:16" s="75" customFormat="1" ht="14.4" x14ac:dyDescent="0.3">
      <c r="A65" s="146"/>
      <c r="B65" s="87" t="s">
        <v>1475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74"/>
    </row>
    <row r="66" spans="1:16" s="75" customFormat="1" ht="14.4" x14ac:dyDescent="0.3">
      <c r="A66" s="146"/>
      <c r="B66" s="88" t="s">
        <v>1476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74"/>
    </row>
    <row r="67" spans="1:16" s="75" customFormat="1" ht="14.4" x14ac:dyDescent="0.3">
      <c r="A67" s="146"/>
      <c r="B67" s="89" t="s">
        <v>1477</v>
      </c>
      <c r="C67" s="149"/>
      <c r="D67" s="15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74"/>
    </row>
    <row r="68" spans="1:16" s="75" customFormat="1" ht="14.4" x14ac:dyDescent="0.3">
      <c r="A68" s="146"/>
      <c r="B68" s="90" t="s">
        <v>1478</v>
      </c>
      <c r="C68" s="149"/>
      <c r="D68" s="15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74"/>
    </row>
    <row r="69" spans="1:16" s="75" customFormat="1" ht="14.4" x14ac:dyDescent="0.3">
      <c r="A69" s="146"/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4"/>
    </row>
    <row r="70" spans="1:16" s="95" customFormat="1" ht="14.4" x14ac:dyDescent="0.3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</row>
    <row r="71" spans="1:16" x14ac:dyDescent="0.3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P71" s="2"/>
    </row>
    <row r="72" spans="1:16" s="75" customFormat="1" ht="14.4" x14ac:dyDescent="0.3">
      <c r="A72" s="74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4"/>
      <c r="P72" s="69"/>
    </row>
    <row r="73" spans="1:16" s="75" customFormat="1" ht="14.4" x14ac:dyDescent="0.3">
      <c r="A73" s="74"/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4"/>
      <c r="P73" s="69"/>
    </row>
    <row r="74" spans="1:16" x14ac:dyDescent="0.3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6" x14ac:dyDescent="0.3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6" x14ac:dyDescent="0.3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6" x14ac:dyDescent="0.3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6" x14ac:dyDescent="0.3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6" x14ac:dyDescent="0.3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6" x14ac:dyDescent="0.3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3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3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3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2">
    <sortCondition descending="1" ref="O4:O52"/>
    <sortCondition descending="1" ref="M4:M52"/>
  </sortState>
  <mergeCells count="1">
    <mergeCell ref="N1:O1"/>
  </mergeCells>
  <phoneticPr fontId="30" type="noConversion"/>
  <conditionalFormatting sqref="M61">
    <cfRule type="expression" dxfId="50" priority="4">
      <formula>N61&lt;0</formula>
    </cfRule>
    <cfRule type="expression" dxfId="49" priority="5">
      <formula>N61=0</formula>
    </cfRule>
    <cfRule type="expression" dxfId="48" priority="6">
      <formula>N61&gt;0</formula>
    </cfRule>
  </conditionalFormatting>
  <conditionalFormatting sqref="B3:B52">
    <cfRule type="expression" dxfId="47" priority="1">
      <formula>N3&lt;0</formula>
    </cfRule>
    <cfRule type="expression" dxfId="46" priority="2">
      <formula>N3=0</formula>
    </cfRule>
    <cfRule type="expression" dxfId="45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B291"/>
  <sheetViews>
    <sheetView zoomScaleNormal="80" zoomScalePageLayoutView="80" workbookViewId="0">
      <pane xSplit="2" ySplit="2" topLeftCell="C3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67" sqref="N67"/>
    </sheetView>
  </sheetViews>
  <sheetFormatPr defaultColWidth="9" defaultRowHeight="13.8" x14ac:dyDescent="0.3"/>
  <cols>
    <col min="1" max="1" width="9" style="67"/>
    <col min="2" max="2" width="42.1796875" style="41" customWidth="1"/>
    <col min="3" max="3" width="9.453125" style="2" customWidth="1"/>
    <col min="4" max="4" width="10.453125" style="2" customWidth="1"/>
    <col min="5" max="5" width="10.1796875" style="2" customWidth="1"/>
    <col min="6" max="7" width="9.81640625" style="2" customWidth="1"/>
    <col min="8" max="9" width="9.453125" style="2" customWidth="1"/>
    <col min="10" max="10" width="9.1796875" style="2" customWidth="1"/>
    <col min="11" max="11" width="10" style="2" customWidth="1"/>
    <col min="12" max="12" width="11.1796875" style="2" customWidth="1"/>
    <col min="13" max="13" width="12.1796875" style="2" customWidth="1"/>
    <col min="14" max="14" width="8.453125" style="2" customWidth="1"/>
    <col min="15" max="15" width="8.453125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134"/>
      <c r="B1" s="47" t="s">
        <v>504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104" customFormat="1" ht="15" customHeight="1" x14ac:dyDescent="0.3">
      <c r="A3" s="135">
        <v>2265</v>
      </c>
      <c r="B3" s="52" t="s">
        <v>552</v>
      </c>
      <c r="C3" s="55">
        <v>66</v>
      </c>
      <c r="D3" s="54">
        <v>61</v>
      </c>
      <c r="E3" s="54">
        <v>69</v>
      </c>
      <c r="F3" s="55">
        <v>73</v>
      </c>
      <c r="G3" s="54">
        <v>71</v>
      </c>
      <c r="H3" s="54">
        <v>69</v>
      </c>
      <c r="I3" s="54">
        <v>61</v>
      </c>
      <c r="J3" s="56">
        <v>53</v>
      </c>
      <c r="K3" s="80">
        <v>54</v>
      </c>
      <c r="L3" s="79">
        <v>48</v>
      </c>
      <c r="M3" s="79">
        <f>VLOOKUP($A3,'[1]District Growth'!$A$3:$K$1530,6,FALSE)</f>
        <v>56</v>
      </c>
      <c r="N3" s="80">
        <f t="shared" ref="N3:N34" si="0">M3-L3</f>
        <v>8</v>
      </c>
      <c r="O3" s="81">
        <f t="shared" ref="O3:O34" si="1">(M3/L3)-1</f>
        <v>0.16666666666666674</v>
      </c>
    </row>
    <row r="4" spans="1:15" s="104" customFormat="1" ht="15" customHeight="1" x14ac:dyDescent="0.3">
      <c r="A4" s="135">
        <v>2259</v>
      </c>
      <c r="B4" s="57" t="s">
        <v>536</v>
      </c>
      <c r="C4" s="55">
        <v>25</v>
      </c>
      <c r="D4" s="54">
        <v>23</v>
      </c>
      <c r="E4" s="54">
        <v>25</v>
      </c>
      <c r="F4" s="55">
        <v>26</v>
      </c>
      <c r="G4" s="54">
        <v>30</v>
      </c>
      <c r="H4" s="54">
        <v>32</v>
      </c>
      <c r="I4" s="54">
        <v>31</v>
      </c>
      <c r="J4" s="56">
        <v>30</v>
      </c>
      <c r="K4" s="80">
        <v>30</v>
      </c>
      <c r="L4" s="79">
        <v>28</v>
      </c>
      <c r="M4" s="79">
        <f>VLOOKUP($A4,'[1]District Growth'!$A$3:$K$1530,6,FALSE)</f>
        <v>30</v>
      </c>
      <c r="N4" s="80">
        <f t="shared" si="0"/>
        <v>2</v>
      </c>
      <c r="O4" s="81">
        <f t="shared" si="1"/>
        <v>7.1428571428571397E-2</v>
      </c>
    </row>
    <row r="5" spans="1:15" s="104" customFormat="1" ht="15" customHeight="1" x14ac:dyDescent="0.3">
      <c r="A5" s="135">
        <v>2280</v>
      </c>
      <c r="B5" s="57" t="s">
        <v>508</v>
      </c>
      <c r="C5" s="55">
        <v>29</v>
      </c>
      <c r="D5" s="54">
        <v>31</v>
      </c>
      <c r="E5" s="54">
        <v>30</v>
      </c>
      <c r="F5" s="55">
        <v>27</v>
      </c>
      <c r="G5" s="54">
        <v>24</v>
      </c>
      <c r="H5" s="54">
        <v>30</v>
      </c>
      <c r="I5" s="54">
        <v>33</v>
      </c>
      <c r="J5" s="56">
        <v>29</v>
      </c>
      <c r="K5" s="80">
        <v>28</v>
      </c>
      <c r="L5" s="79">
        <v>30</v>
      </c>
      <c r="M5" s="79">
        <f>VLOOKUP($A5,'[1]District Growth'!$A$3:$K$1530,6,FALSE)</f>
        <v>32</v>
      </c>
      <c r="N5" s="80">
        <f t="shared" si="0"/>
        <v>2</v>
      </c>
      <c r="O5" s="81">
        <f t="shared" si="1"/>
        <v>6.6666666666666652E-2</v>
      </c>
    </row>
    <row r="6" spans="1:15" s="104" customFormat="1" ht="15" customHeight="1" x14ac:dyDescent="0.3">
      <c r="A6" s="135">
        <v>2263</v>
      </c>
      <c r="B6" s="57" t="s">
        <v>539</v>
      </c>
      <c r="C6" s="55">
        <v>25</v>
      </c>
      <c r="D6" s="54">
        <v>25</v>
      </c>
      <c r="E6" s="54">
        <v>25</v>
      </c>
      <c r="F6" s="55">
        <v>22</v>
      </c>
      <c r="G6" s="54">
        <v>20</v>
      </c>
      <c r="H6" s="54">
        <v>20</v>
      </c>
      <c r="I6" s="54">
        <v>18</v>
      </c>
      <c r="J6" s="56">
        <v>18</v>
      </c>
      <c r="K6" s="80">
        <v>16</v>
      </c>
      <c r="L6" s="79">
        <v>15</v>
      </c>
      <c r="M6" s="79">
        <f>VLOOKUP($A6,'[1]District Growth'!$A$3:$K$1530,6,FALSE)</f>
        <v>16</v>
      </c>
      <c r="N6" s="80">
        <f t="shared" si="0"/>
        <v>1</v>
      </c>
      <c r="O6" s="81">
        <f t="shared" si="1"/>
        <v>6.6666666666666652E-2</v>
      </c>
    </row>
    <row r="7" spans="1:15" s="104" customFormat="1" ht="15" customHeight="1" x14ac:dyDescent="0.3">
      <c r="A7" s="135">
        <v>2234</v>
      </c>
      <c r="B7" s="57" t="s">
        <v>530</v>
      </c>
      <c r="C7" s="55">
        <v>52</v>
      </c>
      <c r="D7" s="54">
        <v>53</v>
      </c>
      <c r="E7" s="54">
        <v>47</v>
      </c>
      <c r="F7" s="55">
        <v>45</v>
      </c>
      <c r="G7" s="54">
        <v>42</v>
      </c>
      <c r="H7" s="54">
        <v>34</v>
      </c>
      <c r="I7" s="54">
        <v>41</v>
      </c>
      <c r="J7" s="56">
        <v>51</v>
      </c>
      <c r="K7" s="80">
        <v>50</v>
      </c>
      <c r="L7" s="79">
        <v>46</v>
      </c>
      <c r="M7" s="79">
        <f>VLOOKUP($A7,'[1]District Growth'!$A$3:$K$1530,6,FALSE)</f>
        <v>49</v>
      </c>
      <c r="N7" s="80">
        <f t="shared" si="0"/>
        <v>3</v>
      </c>
      <c r="O7" s="81">
        <f t="shared" si="1"/>
        <v>6.5217391304347894E-2</v>
      </c>
    </row>
    <row r="8" spans="1:15" s="104" customFormat="1" ht="15" customHeight="1" x14ac:dyDescent="0.3">
      <c r="A8" s="135">
        <v>81821</v>
      </c>
      <c r="B8" s="52" t="s">
        <v>545</v>
      </c>
      <c r="C8" s="55">
        <v>38</v>
      </c>
      <c r="D8" s="54">
        <v>34</v>
      </c>
      <c r="E8" s="54">
        <v>19</v>
      </c>
      <c r="F8" s="55">
        <v>16</v>
      </c>
      <c r="G8" s="54">
        <v>12</v>
      </c>
      <c r="H8" s="54">
        <v>12</v>
      </c>
      <c r="I8" s="54">
        <v>11</v>
      </c>
      <c r="J8" s="56">
        <v>13</v>
      </c>
      <c r="K8" s="80">
        <v>26</v>
      </c>
      <c r="L8" s="79">
        <v>17</v>
      </c>
      <c r="M8" s="79">
        <f>VLOOKUP($A8,'[1]District Growth'!$A$3:$K$1530,6,FALSE)</f>
        <v>18</v>
      </c>
      <c r="N8" s="80">
        <f t="shared" si="0"/>
        <v>1</v>
      </c>
      <c r="O8" s="81">
        <f t="shared" si="1"/>
        <v>5.8823529411764719E-2</v>
      </c>
    </row>
    <row r="9" spans="1:15" s="104" customFormat="1" ht="15" customHeight="1" x14ac:dyDescent="0.3">
      <c r="A9" s="135">
        <v>2279</v>
      </c>
      <c r="B9" s="52" t="s">
        <v>518</v>
      </c>
      <c r="C9" s="366">
        <v>39</v>
      </c>
      <c r="D9" s="54">
        <v>39</v>
      </c>
      <c r="E9" s="365">
        <v>39</v>
      </c>
      <c r="F9" s="366">
        <v>36</v>
      </c>
      <c r="G9" s="365">
        <v>43</v>
      </c>
      <c r="H9" s="365">
        <v>44</v>
      </c>
      <c r="I9" s="54">
        <v>46</v>
      </c>
      <c r="J9" s="56">
        <v>41</v>
      </c>
      <c r="K9" s="80">
        <v>38</v>
      </c>
      <c r="L9" s="79">
        <v>36</v>
      </c>
      <c r="M9" s="79">
        <f>VLOOKUP($A9,'[1]District Growth'!$A$3:$K$1530,6,FALSE)</f>
        <v>38</v>
      </c>
      <c r="N9" s="80">
        <f t="shared" si="0"/>
        <v>2</v>
      </c>
      <c r="O9" s="81">
        <f t="shared" si="1"/>
        <v>5.555555555555558E-2</v>
      </c>
    </row>
    <row r="10" spans="1:15" s="104" customFormat="1" ht="15" customHeight="1" x14ac:dyDescent="0.3">
      <c r="A10" s="135">
        <v>88514</v>
      </c>
      <c r="B10" s="57" t="s">
        <v>1544</v>
      </c>
      <c r="C10" s="79"/>
      <c r="D10" s="54"/>
      <c r="E10" s="79"/>
      <c r="F10" s="79"/>
      <c r="G10" s="79"/>
      <c r="H10" s="79"/>
      <c r="I10" s="54">
        <v>20</v>
      </c>
      <c r="J10" s="56">
        <v>24</v>
      </c>
      <c r="K10" s="80">
        <v>18</v>
      </c>
      <c r="L10" s="79">
        <v>18</v>
      </c>
      <c r="M10" s="79">
        <f>VLOOKUP($A10,'[1]District Growth'!$A$3:$K$1530,6,FALSE)</f>
        <v>19</v>
      </c>
      <c r="N10" s="80">
        <f t="shared" si="0"/>
        <v>1</v>
      </c>
      <c r="O10" s="81">
        <f t="shared" si="1"/>
        <v>5.555555555555558E-2</v>
      </c>
    </row>
    <row r="11" spans="1:15" s="104" customFormat="1" ht="15" customHeight="1" x14ac:dyDescent="0.3">
      <c r="A11" s="135">
        <v>31592</v>
      </c>
      <c r="B11" s="52" t="s">
        <v>544</v>
      </c>
      <c r="C11" s="55">
        <v>22</v>
      </c>
      <c r="D11" s="54">
        <v>19</v>
      </c>
      <c r="E11" s="54">
        <v>19</v>
      </c>
      <c r="F11" s="55">
        <v>17</v>
      </c>
      <c r="G11" s="54">
        <v>20</v>
      </c>
      <c r="H11" s="54">
        <v>21</v>
      </c>
      <c r="I11" s="54">
        <v>22</v>
      </c>
      <c r="J11" s="56">
        <v>24</v>
      </c>
      <c r="K11" s="80">
        <v>23</v>
      </c>
      <c r="L11" s="79">
        <v>22</v>
      </c>
      <c r="M11" s="79">
        <f>VLOOKUP($A11,'[1]District Growth'!$A$3:$K$1530,6,FALSE)</f>
        <v>23</v>
      </c>
      <c r="N11" s="80">
        <f t="shared" si="0"/>
        <v>1</v>
      </c>
      <c r="O11" s="81">
        <f t="shared" si="1"/>
        <v>4.5454545454545414E-2</v>
      </c>
    </row>
    <row r="12" spans="1:15" s="104" customFormat="1" ht="15" customHeight="1" x14ac:dyDescent="0.3">
      <c r="A12" s="135">
        <v>2275</v>
      </c>
      <c r="B12" s="58" t="s">
        <v>542</v>
      </c>
      <c r="C12" s="366">
        <v>28</v>
      </c>
      <c r="D12" s="365">
        <v>25</v>
      </c>
      <c r="E12" s="365">
        <v>30</v>
      </c>
      <c r="F12" s="366">
        <v>31</v>
      </c>
      <c r="G12" s="365">
        <v>30</v>
      </c>
      <c r="H12" s="365">
        <v>26</v>
      </c>
      <c r="I12" s="365">
        <v>27</v>
      </c>
      <c r="J12" s="56">
        <v>22</v>
      </c>
      <c r="K12" s="80">
        <v>28</v>
      </c>
      <c r="L12" s="79">
        <v>23</v>
      </c>
      <c r="M12" s="79">
        <f>VLOOKUP($A12,'[1]District Growth'!$A$3:$K$1530,6,FALSE)</f>
        <v>24</v>
      </c>
      <c r="N12" s="80">
        <f t="shared" si="0"/>
        <v>1</v>
      </c>
      <c r="O12" s="81">
        <f t="shared" si="1"/>
        <v>4.3478260869565188E-2</v>
      </c>
    </row>
    <row r="13" spans="1:15" s="104" customFormat="1" ht="15" customHeight="1" x14ac:dyDescent="0.3">
      <c r="A13" s="135">
        <v>2273</v>
      </c>
      <c r="B13" s="52" t="s">
        <v>507</v>
      </c>
      <c r="C13" s="366">
        <v>39</v>
      </c>
      <c r="D13" s="365">
        <v>43</v>
      </c>
      <c r="E13" s="365">
        <v>27</v>
      </c>
      <c r="F13" s="366">
        <v>28</v>
      </c>
      <c r="G13" s="365">
        <v>29</v>
      </c>
      <c r="H13" s="365">
        <v>30</v>
      </c>
      <c r="I13" s="365">
        <v>29</v>
      </c>
      <c r="J13" s="56">
        <v>29</v>
      </c>
      <c r="K13" s="80">
        <v>26</v>
      </c>
      <c r="L13" s="79">
        <v>26</v>
      </c>
      <c r="M13" s="79">
        <f>VLOOKUP($A13,'[1]District Growth'!$A$3:$K$1530,6,FALSE)</f>
        <v>27</v>
      </c>
      <c r="N13" s="80">
        <f t="shared" si="0"/>
        <v>1</v>
      </c>
      <c r="O13" s="81">
        <f t="shared" si="1"/>
        <v>3.8461538461538547E-2</v>
      </c>
    </row>
    <row r="14" spans="1:15" s="104" customFormat="1" ht="15" customHeight="1" x14ac:dyDescent="0.3">
      <c r="A14" s="363">
        <v>1430</v>
      </c>
      <c r="B14" s="140" t="s">
        <v>1414</v>
      </c>
      <c r="C14" s="372">
        <v>38</v>
      </c>
      <c r="D14" s="372">
        <v>44</v>
      </c>
      <c r="E14" s="372">
        <v>39</v>
      </c>
      <c r="F14" s="372">
        <v>36</v>
      </c>
      <c r="G14" s="372">
        <v>34</v>
      </c>
      <c r="H14" s="80">
        <v>30</v>
      </c>
      <c r="I14" s="80">
        <v>30</v>
      </c>
      <c r="J14" s="56">
        <v>30</v>
      </c>
      <c r="K14" s="80">
        <v>29</v>
      </c>
      <c r="L14" s="79">
        <v>31</v>
      </c>
      <c r="M14" s="79">
        <f>VLOOKUP($A14,'[1]District Growth'!$A$3:$K$1530,6,FALSE)</f>
        <v>32</v>
      </c>
      <c r="N14" s="80">
        <f t="shared" si="0"/>
        <v>1</v>
      </c>
      <c r="O14" s="81">
        <f t="shared" si="1"/>
        <v>3.2258064516129004E-2</v>
      </c>
    </row>
    <row r="15" spans="1:15" s="104" customFormat="1" ht="15" customHeight="1" x14ac:dyDescent="0.3">
      <c r="A15" s="135">
        <v>2235</v>
      </c>
      <c r="B15" s="57" t="s">
        <v>1488</v>
      </c>
      <c r="C15" s="55">
        <v>85</v>
      </c>
      <c r="D15" s="54">
        <v>90</v>
      </c>
      <c r="E15" s="54">
        <v>77</v>
      </c>
      <c r="F15" s="55">
        <v>75</v>
      </c>
      <c r="G15" s="54">
        <v>80</v>
      </c>
      <c r="H15" s="54">
        <v>79</v>
      </c>
      <c r="I15" s="54">
        <v>80</v>
      </c>
      <c r="J15" s="56">
        <v>80</v>
      </c>
      <c r="K15" s="80">
        <v>76</v>
      </c>
      <c r="L15" s="79">
        <v>73</v>
      </c>
      <c r="M15" s="79">
        <f>VLOOKUP($A15,'[1]District Growth'!$A$3:$K$1530,6,FALSE)</f>
        <v>73</v>
      </c>
      <c r="N15" s="80">
        <f t="shared" si="0"/>
        <v>0</v>
      </c>
      <c r="O15" s="81">
        <f t="shared" si="1"/>
        <v>0</v>
      </c>
    </row>
    <row r="16" spans="1:15" s="104" customFormat="1" ht="15" customHeight="1" x14ac:dyDescent="0.3">
      <c r="A16" s="135">
        <v>52102</v>
      </c>
      <c r="B16" s="58" t="s">
        <v>510</v>
      </c>
      <c r="C16" s="55">
        <v>50</v>
      </c>
      <c r="D16" s="54">
        <v>50</v>
      </c>
      <c r="E16" s="54">
        <v>52</v>
      </c>
      <c r="F16" s="55">
        <v>63</v>
      </c>
      <c r="G16" s="54">
        <v>58</v>
      </c>
      <c r="H16" s="54">
        <v>64</v>
      </c>
      <c r="I16" s="54">
        <v>69</v>
      </c>
      <c r="J16" s="56">
        <v>64</v>
      </c>
      <c r="K16" s="80">
        <v>68</v>
      </c>
      <c r="L16" s="79">
        <v>73</v>
      </c>
      <c r="M16" s="79">
        <f>VLOOKUP($A16,'[1]District Growth'!$A$3:$K$1530,6,FALSE)</f>
        <v>73</v>
      </c>
      <c r="N16" s="80">
        <f t="shared" si="0"/>
        <v>0</v>
      </c>
      <c r="O16" s="81">
        <f t="shared" si="1"/>
        <v>0</v>
      </c>
    </row>
    <row r="17" spans="1:15" s="104" customFormat="1" ht="15" customHeight="1" x14ac:dyDescent="0.3">
      <c r="A17" s="135">
        <v>2237</v>
      </c>
      <c r="B17" s="57" t="s">
        <v>1420</v>
      </c>
      <c r="C17" s="55">
        <v>41</v>
      </c>
      <c r="D17" s="54">
        <v>46</v>
      </c>
      <c r="E17" s="54">
        <v>48</v>
      </c>
      <c r="F17" s="55">
        <v>50</v>
      </c>
      <c r="G17" s="54">
        <v>46</v>
      </c>
      <c r="H17" s="54">
        <v>44</v>
      </c>
      <c r="I17" s="54">
        <v>45</v>
      </c>
      <c r="J17" s="56">
        <v>46</v>
      </c>
      <c r="K17" s="80">
        <v>45</v>
      </c>
      <c r="L17" s="79">
        <v>38</v>
      </c>
      <c r="M17" s="79">
        <f>VLOOKUP($A17,'[1]District Growth'!$A$3:$K$1530,6,FALSE)</f>
        <v>38</v>
      </c>
      <c r="N17" s="80">
        <f t="shared" si="0"/>
        <v>0</v>
      </c>
      <c r="O17" s="81">
        <f t="shared" si="1"/>
        <v>0</v>
      </c>
    </row>
    <row r="18" spans="1:15" s="104" customFormat="1" ht="15" customHeight="1" x14ac:dyDescent="0.3">
      <c r="A18" s="135">
        <v>2228</v>
      </c>
      <c r="B18" s="57" t="s">
        <v>528</v>
      </c>
      <c r="C18" s="55">
        <v>28</v>
      </c>
      <c r="D18" s="54">
        <v>28</v>
      </c>
      <c r="E18" s="54">
        <v>24</v>
      </c>
      <c r="F18" s="55">
        <v>30</v>
      </c>
      <c r="G18" s="54">
        <v>22</v>
      </c>
      <c r="H18" s="54">
        <v>26</v>
      </c>
      <c r="I18" s="54">
        <v>28</v>
      </c>
      <c r="J18" s="56">
        <v>24</v>
      </c>
      <c r="K18" s="80">
        <v>24</v>
      </c>
      <c r="L18" s="79">
        <v>29</v>
      </c>
      <c r="M18" s="79">
        <f>VLOOKUP($A18,'[1]District Growth'!$A$3:$K$1530,6,FALSE)</f>
        <v>29</v>
      </c>
      <c r="N18" s="80">
        <f t="shared" si="0"/>
        <v>0</v>
      </c>
      <c r="O18" s="81">
        <f t="shared" si="1"/>
        <v>0</v>
      </c>
    </row>
    <row r="19" spans="1:15" s="104" customFormat="1" ht="15" customHeight="1" x14ac:dyDescent="0.3">
      <c r="A19" s="135">
        <v>2258</v>
      </c>
      <c r="B19" s="57" t="s">
        <v>535</v>
      </c>
      <c r="C19" s="55">
        <v>23</v>
      </c>
      <c r="D19" s="54">
        <v>27</v>
      </c>
      <c r="E19" s="54">
        <v>27</v>
      </c>
      <c r="F19" s="55">
        <v>27</v>
      </c>
      <c r="G19" s="54">
        <v>29</v>
      </c>
      <c r="H19" s="54">
        <v>28</v>
      </c>
      <c r="I19" s="54">
        <v>27</v>
      </c>
      <c r="J19" s="56">
        <v>25</v>
      </c>
      <c r="K19" s="80">
        <v>25</v>
      </c>
      <c r="L19" s="79">
        <v>25</v>
      </c>
      <c r="M19" s="79">
        <f>VLOOKUP($A19,'[1]District Growth'!$A$3:$K$1530,6,FALSE)</f>
        <v>25</v>
      </c>
      <c r="N19" s="80">
        <f t="shared" si="0"/>
        <v>0</v>
      </c>
      <c r="O19" s="81">
        <f t="shared" si="1"/>
        <v>0</v>
      </c>
    </row>
    <row r="20" spans="1:15" s="104" customFormat="1" ht="15" customHeight="1" x14ac:dyDescent="0.3">
      <c r="A20" s="135">
        <v>2227</v>
      </c>
      <c r="B20" s="52" t="s">
        <v>527</v>
      </c>
      <c r="C20" s="55">
        <v>26</v>
      </c>
      <c r="D20" s="54">
        <v>29</v>
      </c>
      <c r="E20" s="54">
        <v>27</v>
      </c>
      <c r="F20" s="55">
        <v>29</v>
      </c>
      <c r="G20" s="54">
        <v>37</v>
      </c>
      <c r="H20" s="54">
        <v>37</v>
      </c>
      <c r="I20" s="54">
        <v>34</v>
      </c>
      <c r="J20" s="56">
        <v>32</v>
      </c>
      <c r="K20" s="80">
        <v>28</v>
      </c>
      <c r="L20" s="79">
        <v>24</v>
      </c>
      <c r="M20" s="79">
        <f>VLOOKUP($A20,'[1]District Growth'!$A$3:$K$1530,6,FALSE)</f>
        <v>24</v>
      </c>
      <c r="N20" s="80">
        <f t="shared" si="0"/>
        <v>0</v>
      </c>
      <c r="O20" s="81">
        <f t="shared" si="1"/>
        <v>0</v>
      </c>
    </row>
    <row r="21" spans="1:15" s="104" customFormat="1" ht="15" customHeight="1" x14ac:dyDescent="0.3">
      <c r="A21" s="135">
        <v>2277</v>
      </c>
      <c r="B21" s="57" t="s">
        <v>560</v>
      </c>
      <c r="C21" s="55">
        <v>36</v>
      </c>
      <c r="D21" s="54">
        <v>36</v>
      </c>
      <c r="E21" s="54">
        <v>37</v>
      </c>
      <c r="F21" s="55">
        <v>38</v>
      </c>
      <c r="G21" s="54">
        <v>36</v>
      </c>
      <c r="H21" s="54">
        <v>34</v>
      </c>
      <c r="I21" s="54">
        <v>30</v>
      </c>
      <c r="J21" s="56">
        <v>29</v>
      </c>
      <c r="K21" s="80">
        <v>26</v>
      </c>
      <c r="L21" s="79">
        <v>23</v>
      </c>
      <c r="M21" s="79">
        <f>VLOOKUP($A21,'[1]District Growth'!$A$3:$K$1530,6,FALSE)</f>
        <v>23</v>
      </c>
      <c r="N21" s="80">
        <f t="shared" si="0"/>
        <v>0</v>
      </c>
      <c r="O21" s="81">
        <f t="shared" si="1"/>
        <v>0</v>
      </c>
    </row>
    <row r="22" spans="1:15" s="104" customFormat="1" ht="15" customHeight="1" x14ac:dyDescent="0.3">
      <c r="A22" s="135">
        <v>2247</v>
      </c>
      <c r="B22" s="57" t="s">
        <v>551</v>
      </c>
      <c r="C22" s="55">
        <v>42</v>
      </c>
      <c r="D22" s="54">
        <v>40</v>
      </c>
      <c r="E22" s="54">
        <v>37</v>
      </c>
      <c r="F22" s="55">
        <v>38</v>
      </c>
      <c r="G22" s="54">
        <v>34</v>
      </c>
      <c r="H22" s="54">
        <v>31</v>
      </c>
      <c r="I22" s="54">
        <v>29</v>
      </c>
      <c r="J22" s="56">
        <v>29</v>
      </c>
      <c r="K22" s="80">
        <v>27</v>
      </c>
      <c r="L22" s="79">
        <v>22</v>
      </c>
      <c r="M22" s="79">
        <f>VLOOKUP($A22,'[1]District Growth'!$A$3:$K$1530,6,FALSE)</f>
        <v>22</v>
      </c>
      <c r="N22" s="80">
        <f t="shared" si="0"/>
        <v>0</v>
      </c>
      <c r="O22" s="81">
        <f t="shared" si="1"/>
        <v>0</v>
      </c>
    </row>
    <row r="23" spans="1:15" s="104" customFormat="1" ht="15" customHeight="1" x14ac:dyDescent="0.3">
      <c r="A23" s="135">
        <v>2260</v>
      </c>
      <c r="B23" s="57" t="s">
        <v>537</v>
      </c>
      <c r="C23" s="55">
        <v>22</v>
      </c>
      <c r="D23" s="54">
        <v>18</v>
      </c>
      <c r="E23" s="54">
        <v>19</v>
      </c>
      <c r="F23" s="55">
        <v>19</v>
      </c>
      <c r="G23" s="54">
        <v>19</v>
      </c>
      <c r="H23" s="54">
        <v>25</v>
      </c>
      <c r="I23" s="54">
        <v>21</v>
      </c>
      <c r="J23" s="56">
        <v>23</v>
      </c>
      <c r="K23" s="80">
        <v>22</v>
      </c>
      <c r="L23" s="79">
        <v>22</v>
      </c>
      <c r="M23" s="79">
        <f>VLOOKUP($A23,'[1]District Growth'!$A$3:$K$1530,6,FALSE)</f>
        <v>22</v>
      </c>
      <c r="N23" s="80">
        <f t="shared" si="0"/>
        <v>0</v>
      </c>
      <c r="O23" s="81">
        <f t="shared" si="1"/>
        <v>0</v>
      </c>
    </row>
    <row r="24" spans="1:15" s="104" customFormat="1" ht="15" customHeight="1" x14ac:dyDescent="0.3">
      <c r="A24" s="135">
        <v>2274</v>
      </c>
      <c r="B24" s="57" t="s">
        <v>541</v>
      </c>
      <c r="C24" s="55">
        <v>29</v>
      </c>
      <c r="D24" s="54">
        <v>33</v>
      </c>
      <c r="E24" s="54">
        <v>29</v>
      </c>
      <c r="F24" s="55">
        <v>26</v>
      </c>
      <c r="G24" s="54">
        <v>26</v>
      </c>
      <c r="H24" s="54">
        <v>26</v>
      </c>
      <c r="I24" s="54">
        <v>26</v>
      </c>
      <c r="J24" s="56">
        <v>23</v>
      </c>
      <c r="K24" s="80">
        <v>23</v>
      </c>
      <c r="L24" s="79">
        <v>22</v>
      </c>
      <c r="M24" s="79">
        <f>VLOOKUP($A24,'[1]District Growth'!$A$3:$K$1530,6,FALSE)</f>
        <v>22</v>
      </c>
      <c r="N24" s="80">
        <f t="shared" si="0"/>
        <v>0</v>
      </c>
      <c r="O24" s="81">
        <f t="shared" si="1"/>
        <v>0</v>
      </c>
    </row>
    <row r="25" spans="1:15" s="104" customFormat="1" ht="15" customHeight="1" x14ac:dyDescent="0.3">
      <c r="A25" s="135">
        <v>84626</v>
      </c>
      <c r="B25" s="142" t="s">
        <v>553</v>
      </c>
      <c r="C25" s="79"/>
      <c r="D25" s="54">
        <v>25</v>
      </c>
      <c r="E25" s="54">
        <v>23</v>
      </c>
      <c r="F25" s="55">
        <v>30</v>
      </c>
      <c r="G25" s="54">
        <v>31</v>
      </c>
      <c r="H25" s="54">
        <v>18</v>
      </c>
      <c r="I25" s="54">
        <v>19</v>
      </c>
      <c r="J25" s="56">
        <v>20</v>
      </c>
      <c r="K25" s="80">
        <v>24</v>
      </c>
      <c r="L25" s="79">
        <v>21</v>
      </c>
      <c r="M25" s="79">
        <f>VLOOKUP($A25,'[1]District Growth'!$A$3:$K$1530,6,FALSE)</f>
        <v>21</v>
      </c>
      <c r="N25" s="80">
        <f t="shared" si="0"/>
        <v>0</v>
      </c>
      <c r="O25" s="81">
        <f t="shared" si="1"/>
        <v>0</v>
      </c>
    </row>
    <row r="26" spans="1:15" s="104" customFormat="1" ht="15" customHeight="1" x14ac:dyDescent="0.3">
      <c r="A26" s="135">
        <v>2242</v>
      </c>
      <c r="B26" s="57" t="s">
        <v>531</v>
      </c>
      <c r="C26" s="55">
        <v>20</v>
      </c>
      <c r="D26" s="54">
        <v>21</v>
      </c>
      <c r="E26" s="54">
        <v>21</v>
      </c>
      <c r="F26" s="55">
        <v>21</v>
      </c>
      <c r="G26" s="54">
        <v>18</v>
      </c>
      <c r="H26" s="54">
        <v>15</v>
      </c>
      <c r="I26" s="54">
        <v>15</v>
      </c>
      <c r="J26" s="56">
        <v>17</v>
      </c>
      <c r="K26" s="80">
        <v>16</v>
      </c>
      <c r="L26" s="79">
        <v>18</v>
      </c>
      <c r="M26" s="79">
        <f>VLOOKUP($A26,'[1]District Growth'!$A$3:$K$1530,6,FALSE)</f>
        <v>18</v>
      </c>
      <c r="N26" s="80">
        <f t="shared" si="0"/>
        <v>0</v>
      </c>
      <c r="O26" s="81">
        <f t="shared" si="1"/>
        <v>0</v>
      </c>
    </row>
    <row r="27" spans="1:15" s="104" customFormat="1" ht="15" customHeight="1" x14ac:dyDescent="0.3">
      <c r="A27" s="135">
        <v>2233</v>
      </c>
      <c r="B27" s="52" t="s">
        <v>529</v>
      </c>
      <c r="C27" s="55">
        <v>14</v>
      </c>
      <c r="D27" s="54">
        <v>8</v>
      </c>
      <c r="E27" s="54">
        <v>11</v>
      </c>
      <c r="F27" s="55">
        <v>11</v>
      </c>
      <c r="G27" s="54">
        <v>10</v>
      </c>
      <c r="H27" s="54">
        <v>10</v>
      </c>
      <c r="I27" s="54">
        <v>10</v>
      </c>
      <c r="J27" s="56">
        <v>11</v>
      </c>
      <c r="K27" s="80">
        <v>12</v>
      </c>
      <c r="L27" s="79">
        <v>12</v>
      </c>
      <c r="M27" s="79">
        <f>VLOOKUP($A27,'[1]District Growth'!$A$3:$K$1530,6,FALSE)</f>
        <v>12</v>
      </c>
      <c r="N27" s="80">
        <f t="shared" si="0"/>
        <v>0</v>
      </c>
      <c r="O27" s="81">
        <f t="shared" si="1"/>
        <v>0</v>
      </c>
    </row>
    <row r="28" spans="1:15" s="104" customFormat="1" ht="15" customHeight="1" x14ac:dyDescent="0.3">
      <c r="A28" s="135">
        <v>2261</v>
      </c>
      <c r="B28" s="57" t="s">
        <v>538</v>
      </c>
      <c r="C28" s="366">
        <v>10</v>
      </c>
      <c r="D28" s="54">
        <v>10</v>
      </c>
      <c r="E28" s="365">
        <v>12</v>
      </c>
      <c r="F28" s="366">
        <v>11</v>
      </c>
      <c r="G28" s="365">
        <v>11</v>
      </c>
      <c r="H28" s="365">
        <v>10</v>
      </c>
      <c r="I28" s="54">
        <v>10</v>
      </c>
      <c r="J28" s="56">
        <v>11</v>
      </c>
      <c r="K28" s="80">
        <v>10</v>
      </c>
      <c r="L28" s="79">
        <v>10</v>
      </c>
      <c r="M28" s="79">
        <f>VLOOKUP($A28,'[1]District Growth'!$A$3:$K$1530,6,FALSE)</f>
        <v>10</v>
      </c>
      <c r="N28" s="80">
        <f t="shared" si="0"/>
        <v>0</v>
      </c>
      <c r="O28" s="81">
        <f t="shared" si="1"/>
        <v>0</v>
      </c>
    </row>
    <row r="29" spans="1:15" s="104" customFormat="1" ht="15" customHeight="1" x14ac:dyDescent="0.3">
      <c r="A29" s="135">
        <v>2272</v>
      </c>
      <c r="B29" s="57" t="s">
        <v>540</v>
      </c>
      <c r="C29" s="55">
        <v>98</v>
      </c>
      <c r="D29" s="54">
        <v>106</v>
      </c>
      <c r="E29" s="54">
        <v>104</v>
      </c>
      <c r="F29" s="55">
        <v>105</v>
      </c>
      <c r="G29" s="54">
        <v>97</v>
      </c>
      <c r="H29" s="54">
        <v>98</v>
      </c>
      <c r="I29" s="54">
        <v>92</v>
      </c>
      <c r="J29" s="56">
        <v>89</v>
      </c>
      <c r="K29" s="80">
        <v>82</v>
      </c>
      <c r="L29" s="79">
        <v>75</v>
      </c>
      <c r="M29" s="79">
        <f>VLOOKUP($A29,'[1]District Growth'!$A$3:$K$1530,6,FALSE)</f>
        <v>74</v>
      </c>
      <c r="N29" s="80">
        <f t="shared" si="0"/>
        <v>-1</v>
      </c>
      <c r="O29" s="81">
        <f t="shared" si="1"/>
        <v>-1.3333333333333308E-2</v>
      </c>
    </row>
    <row r="30" spans="1:15" s="104" customFormat="1" ht="15" customHeight="1" x14ac:dyDescent="0.3">
      <c r="A30" s="135">
        <v>2231</v>
      </c>
      <c r="B30" s="57" t="s">
        <v>523</v>
      </c>
      <c r="C30" s="55">
        <v>64</v>
      </c>
      <c r="D30" s="54">
        <v>64</v>
      </c>
      <c r="E30" s="54">
        <v>55</v>
      </c>
      <c r="F30" s="55">
        <v>56</v>
      </c>
      <c r="G30" s="54">
        <v>58</v>
      </c>
      <c r="H30" s="54">
        <v>58</v>
      </c>
      <c r="I30" s="54">
        <v>58</v>
      </c>
      <c r="J30" s="56">
        <v>56</v>
      </c>
      <c r="K30" s="80">
        <v>62</v>
      </c>
      <c r="L30" s="79">
        <v>62</v>
      </c>
      <c r="M30" s="79">
        <f>VLOOKUP($A30,'[1]District Growth'!$A$3:$K$1530,6,FALSE)</f>
        <v>61</v>
      </c>
      <c r="N30" s="80">
        <f t="shared" si="0"/>
        <v>-1</v>
      </c>
      <c r="O30" s="81">
        <f t="shared" si="1"/>
        <v>-1.6129032258064502E-2</v>
      </c>
    </row>
    <row r="31" spans="1:15" s="104" customFormat="1" ht="15" customHeight="1" x14ac:dyDescent="0.3">
      <c r="A31" s="135">
        <v>2264</v>
      </c>
      <c r="B31" s="58" t="s">
        <v>515</v>
      </c>
      <c r="C31" s="55">
        <v>117</v>
      </c>
      <c r="D31" s="54">
        <v>112</v>
      </c>
      <c r="E31" s="54">
        <v>112</v>
      </c>
      <c r="F31" s="55">
        <v>99</v>
      </c>
      <c r="G31" s="54">
        <v>79</v>
      </c>
      <c r="H31" s="54">
        <v>77</v>
      </c>
      <c r="I31" s="54">
        <v>69</v>
      </c>
      <c r="J31" s="56">
        <v>66</v>
      </c>
      <c r="K31" s="80">
        <v>67</v>
      </c>
      <c r="L31" s="79">
        <v>62</v>
      </c>
      <c r="M31" s="79">
        <f>VLOOKUP($A31,'[1]District Growth'!$A$3:$K$1530,6,FALSE)</f>
        <v>61</v>
      </c>
      <c r="N31" s="80">
        <f t="shared" si="0"/>
        <v>-1</v>
      </c>
      <c r="O31" s="81">
        <f t="shared" si="1"/>
        <v>-1.6129032258064502E-2</v>
      </c>
    </row>
    <row r="32" spans="1:15" s="104" customFormat="1" ht="15" customHeight="1" x14ac:dyDescent="0.3">
      <c r="A32" s="135">
        <v>2278</v>
      </c>
      <c r="B32" s="58" t="s">
        <v>521</v>
      </c>
      <c r="C32" s="55">
        <v>71</v>
      </c>
      <c r="D32" s="54">
        <v>63</v>
      </c>
      <c r="E32" s="54">
        <v>76</v>
      </c>
      <c r="F32" s="55">
        <v>76</v>
      </c>
      <c r="G32" s="54">
        <v>62</v>
      </c>
      <c r="H32" s="54">
        <v>60</v>
      </c>
      <c r="I32" s="54">
        <v>52</v>
      </c>
      <c r="J32" s="56">
        <v>51</v>
      </c>
      <c r="K32" s="80">
        <v>50</v>
      </c>
      <c r="L32" s="79">
        <v>45</v>
      </c>
      <c r="M32" s="79">
        <f>VLOOKUP($A32,'[1]District Growth'!$A$3:$K$1530,6,FALSE)</f>
        <v>44</v>
      </c>
      <c r="N32" s="80">
        <f t="shared" si="0"/>
        <v>-1</v>
      </c>
      <c r="O32" s="81">
        <f t="shared" si="1"/>
        <v>-2.2222222222222254E-2</v>
      </c>
    </row>
    <row r="33" spans="1:15" s="104" customFormat="1" ht="15" customHeight="1" x14ac:dyDescent="0.3">
      <c r="A33" s="135">
        <v>52535</v>
      </c>
      <c r="B33" s="57" t="s">
        <v>520</v>
      </c>
      <c r="C33" s="55">
        <v>53</v>
      </c>
      <c r="D33" s="54">
        <v>54</v>
      </c>
      <c r="E33" s="54">
        <v>51</v>
      </c>
      <c r="F33" s="55">
        <v>56</v>
      </c>
      <c r="G33" s="54">
        <v>60</v>
      </c>
      <c r="H33" s="54">
        <v>49</v>
      </c>
      <c r="I33" s="54">
        <v>52</v>
      </c>
      <c r="J33" s="56">
        <v>43</v>
      </c>
      <c r="K33" s="80">
        <v>49</v>
      </c>
      <c r="L33" s="79">
        <v>44</v>
      </c>
      <c r="M33" s="79">
        <f>VLOOKUP($A33,'[1]District Growth'!$A$3:$K$1530,6,FALSE)</f>
        <v>43</v>
      </c>
      <c r="N33" s="80">
        <f t="shared" si="0"/>
        <v>-1</v>
      </c>
      <c r="O33" s="81">
        <f t="shared" si="1"/>
        <v>-2.2727272727272707E-2</v>
      </c>
    </row>
    <row r="34" spans="1:15" s="104" customFormat="1" ht="15" customHeight="1" x14ac:dyDescent="0.3">
      <c r="A34" s="135">
        <v>2249</v>
      </c>
      <c r="B34" s="52" t="s">
        <v>532</v>
      </c>
      <c r="C34" s="55">
        <v>52</v>
      </c>
      <c r="D34" s="54">
        <v>51</v>
      </c>
      <c r="E34" s="54">
        <v>42</v>
      </c>
      <c r="F34" s="55">
        <v>45</v>
      </c>
      <c r="G34" s="54">
        <v>49</v>
      </c>
      <c r="H34" s="54">
        <v>53</v>
      </c>
      <c r="I34" s="54">
        <v>55</v>
      </c>
      <c r="J34" s="56">
        <v>51</v>
      </c>
      <c r="K34" s="80">
        <v>48</v>
      </c>
      <c r="L34" s="79">
        <v>42</v>
      </c>
      <c r="M34" s="79">
        <f>VLOOKUP($A34,'[1]District Growth'!$A$3:$K$1530,6,FALSE)</f>
        <v>41</v>
      </c>
      <c r="N34" s="80">
        <f t="shared" si="0"/>
        <v>-1</v>
      </c>
      <c r="O34" s="81">
        <f t="shared" si="1"/>
        <v>-2.3809523809523836E-2</v>
      </c>
    </row>
    <row r="35" spans="1:15" s="104" customFormat="1" ht="15" customHeight="1" x14ac:dyDescent="0.3">
      <c r="A35" s="135">
        <v>2229</v>
      </c>
      <c r="B35" s="57" t="s">
        <v>526</v>
      </c>
      <c r="C35" s="55">
        <v>230</v>
      </c>
      <c r="D35" s="54">
        <v>237</v>
      </c>
      <c r="E35" s="54">
        <v>235</v>
      </c>
      <c r="F35" s="55">
        <v>232</v>
      </c>
      <c r="G35" s="54">
        <v>224</v>
      </c>
      <c r="H35" s="54">
        <v>226</v>
      </c>
      <c r="I35" s="54">
        <v>217</v>
      </c>
      <c r="J35" s="56">
        <v>206</v>
      </c>
      <c r="K35" s="80">
        <v>186</v>
      </c>
      <c r="L35" s="79">
        <v>172</v>
      </c>
      <c r="M35" s="79">
        <f>VLOOKUP($A35,'[1]District Growth'!$A$3:$K$1530,6,FALSE)</f>
        <v>167</v>
      </c>
      <c r="N35" s="80">
        <f t="shared" ref="N35:N66" si="2">M35-L35</f>
        <v>-5</v>
      </c>
      <c r="O35" s="81">
        <f t="shared" ref="O35:O68" si="3">(M35/L35)-1</f>
        <v>-2.9069767441860517E-2</v>
      </c>
    </row>
    <row r="36" spans="1:15" s="104" customFormat="1" ht="15" customHeight="1" x14ac:dyDescent="0.3">
      <c r="A36" s="135">
        <v>2268</v>
      </c>
      <c r="B36" s="58" t="s">
        <v>525</v>
      </c>
      <c r="C36" s="55">
        <v>91</v>
      </c>
      <c r="D36" s="54">
        <v>87</v>
      </c>
      <c r="E36" s="54">
        <v>81</v>
      </c>
      <c r="F36" s="55">
        <v>81</v>
      </c>
      <c r="G36" s="54">
        <v>85</v>
      </c>
      <c r="H36" s="54">
        <v>86</v>
      </c>
      <c r="I36" s="54">
        <v>89</v>
      </c>
      <c r="J36" s="56">
        <v>88</v>
      </c>
      <c r="K36" s="80">
        <v>88</v>
      </c>
      <c r="L36" s="79">
        <v>95</v>
      </c>
      <c r="M36" s="79">
        <f>VLOOKUP($A36,'[1]District Growth'!$A$3:$K$1530,6,FALSE)</f>
        <v>92</v>
      </c>
      <c r="N36" s="80">
        <f t="shared" si="2"/>
        <v>-3</v>
      </c>
      <c r="O36" s="81">
        <f t="shared" si="3"/>
        <v>-3.157894736842104E-2</v>
      </c>
    </row>
    <row r="37" spans="1:15" s="104" customFormat="1" ht="15" customHeight="1" x14ac:dyDescent="0.3">
      <c r="A37" s="135">
        <v>27794</v>
      </c>
      <c r="B37" s="57" t="s">
        <v>524</v>
      </c>
      <c r="C37" s="55">
        <v>139</v>
      </c>
      <c r="D37" s="54">
        <v>142</v>
      </c>
      <c r="E37" s="54">
        <v>153</v>
      </c>
      <c r="F37" s="55">
        <v>160</v>
      </c>
      <c r="G37" s="54">
        <v>170</v>
      </c>
      <c r="H37" s="54">
        <v>170</v>
      </c>
      <c r="I37" s="54">
        <v>179</v>
      </c>
      <c r="J37" s="56">
        <v>189</v>
      </c>
      <c r="K37" s="80">
        <v>194</v>
      </c>
      <c r="L37" s="79">
        <v>200</v>
      </c>
      <c r="M37" s="79">
        <f>VLOOKUP($A37,'[1]District Growth'!$A$3:$K$1530,6,FALSE)</f>
        <v>193</v>
      </c>
      <c r="N37" s="80">
        <f t="shared" si="2"/>
        <v>-7</v>
      </c>
      <c r="O37" s="81">
        <f t="shared" si="3"/>
        <v>-3.5000000000000031E-2</v>
      </c>
    </row>
    <row r="38" spans="1:15" s="75" customFormat="1" ht="14.4" x14ac:dyDescent="0.3">
      <c r="A38" s="135">
        <v>2240</v>
      </c>
      <c r="B38" s="57" t="s">
        <v>616</v>
      </c>
      <c r="C38" s="55">
        <v>29</v>
      </c>
      <c r="D38" s="54">
        <v>27</v>
      </c>
      <c r="E38" s="54">
        <v>31</v>
      </c>
      <c r="F38" s="55">
        <v>27</v>
      </c>
      <c r="G38" s="54">
        <v>27</v>
      </c>
      <c r="H38" s="54">
        <v>31</v>
      </c>
      <c r="I38" s="54">
        <v>34</v>
      </c>
      <c r="J38" s="56">
        <v>30</v>
      </c>
      <c r="K38" s="80">
        <v>29</v>
      </c>
      <c r="L38" s="79">
        <v>28</v>
      </c>
      <c r="M38" s="79">
        <f>VLOOKUP($A38,'[1]District Growth'!$A$3:$K$1530,6,FALSE)</f>
        <v>27</v>
      </c>
      <c r="N38" s="80">
        <f t="shared" si="2"/>
        <v>-1</v>
      </c>
      <c r="O38" s="81">
        <f t="shared" si="3"/>
        <v>-3.5714285714285698E-2</v>
      </c>
    </row>
    <row r="39" spans="1:15" s="104" customFormat="1" ht="15" customHeight="1" x14ac:dyDescent="0.3">
      <c r="A39" s="135">
        <v>26166</v>
      </c>
      <c r="B39" s="57" t="s">
        <v>509</v>
      </c>
      <c r="C39" s="55">
        <v>55</v>
      </c>
      <c r="D39" s="54">
        <v>55</v>
      </c>
      <c r="E39" s="54">
        <v>57</v>
      </c>
      <c r="F39" s="55">
        <v>62</v>
      </c>
      <c r="G39" s="54">
        <v>66</v>
      </c>
      <c r="H39" s="54">
        <v>68</v>
      </c>
      <c r="I39" s="54">
        <v>74</v>
      </c>
      <c r="J39" s="56">
        <v>71</v>
      </c>
      <c r="K39" s="80">
        <v>74</v>
      </c>
      <c r="L39" s="79">
        <v>79</v>
      </c>
      <c r="M39" s="79">
        <f>VLOOKUP($A39,'[1]District Growth'!$A$3:$K$1530,6,FALSE)</f>
        <v>76</v>
      </c>
      <c r="N39" s="80">
        <f t="shared" si="2"/>
        <v>-3</v>
      </c>
      <c r="O39" s="81">
        <f t="shared" si="3"/>
        <v>-3.7974683544303778E-2</v>
      </c>
    </row>
    <row r="40" spans="1:15" s="104" customFormat="1" ht="15" customHeight="1" x14ac:dyDescent="0.3">
      <c r="A40" s="135">
        <v>26188</v>
      </c>
      <c r="B40" s="57" t="s">
        <v>522</v>
      </c>
      <c r="C40" s="55">
        <v>61</v>
      </c>
      <c r="D40" s="54">
        <v>58</v>
      </c>
      <c r="E40" s="54">
        <v>54</v>
      </c>
      <c r="F40" s="55">
        <v>56</v>
      </c>
      <c r="G40" s="54">
        <v>55</v>
      </c>
      <c r="H40" s="54">
        <v>55</v>
      </c>
      <c r="I40" s="54">
        <v>59</v>
      </c>
      <c r="J40" s="56">
        <v>59</v>
      </c>
      <c r="K40" s="80">
        <v>52</v>
      </c>
      <c r="L40" s="79">
        <v>46</v>
      </c>
      <c r="M40" s="79">
        <f>VLOOKUP($A40,'[1]District Growth'!$A$3:$K$1530,6,FALSE)</f>
        <v>44</v>
      </c>
      <c r="N40" s="80">
        <f t="shared" si="2"/>
        <v>-2</v>
      </c>
      <c r="O40" s="81">
        <f t="shared" si="3"/>
        <v>-4.3478260869565188E-2</v>
      </c>
    </row>
    <row r="41" spans="1:15" s="104" customFormat="1" ht="15" customHeight="1" x14ac:dyDescent="0.3">
      <c r="A41" s="135">
        <v>2243</v>
      </c>
      <c r="B41" s="57" t="s">
        <v>1520</v>
      </c>
      <c r="C41" s="55">
        <v>23</v>
      </c>
      <c r="D41" s="54">
        <v>21</v>
      </c>
      <c r="E41" s="54">
        <v>19</v>
      </c>
      <c r="F41" s="55">
        <v>23</v>
      </c>
      <c r="G41" s="54">
        <v>23</v>
      </c>
      <c r="H41" s="54">
        <v>19</v>
      </c>
      <c r="I41" s="54">
        <v>17</v>
      </c>
      <c r="J41" s="56">
        <v>18</v>
      </c>
      <c r="K41" s="80">
        <v>21</v>
      </c>
      <c r="L41" s="79">
        <v>21</v>
      </c>
      <c r="M41" s="79">
        <f>VLOOKUP($A41,'[1]District Growth'!$A$3:$K$1530,6,FALSE)</f>
        <v>20</v>
      </c>
      <c r="N41" s="80">
        <f t="shared" si="2"/>
        <v>-1</v>
      </c>
      <c r="O41" s="81">
        <f t="shared" si="3"/>
        <v>-4.7619047619047672E-2</v>
      </c>
    </row>
    <row r="42" spans="1:15" s="104" customFormat="1" ht="15" customHeight="1" x14ac:dyDescent="0.3">
      <c r="A42" s="135">
        <v>2270</v>
      </c>
      <c r="B42" s="57" t="s">
        <v>512</v>
      </c>
      <c r="C42" s="366">
        <v>28</v>
      </c>
      <c r="D42" s="54">
        <v>29</v>
      </c>
      <c r="E42" s="54">
        <v>31</v>
      </c>
      <c r="F42" s="55">
        <v>30</v>
      </c>
      <c r="G42" s="54">
        <v>28</v>
      </c>
      <c r="H42" s="54">
        <v>29</v>
      </c>
      <c r="I42" s="54">
        <v>25</v>
      </c>
      <c r="J42" s="56">
        <v>22</v>
      </c>
      <c r="K42" s="80">
        <v>22</v>
      </c>
      <c r="L42" s="79">
        <v>21</v>
      </c>
      <c r="M42" s="79">
        <f>VLOOKUP($A42,'[1]District Growth'!$A$3:$K$1530,6,FALSE)</f>
        <v>20</v>
      </c>
      <c r="N42" s="80">
        <f t="shared" si="2"/>
        <v>-1</v>
      </c>
      <c r="O42" s="81">
        <f t="shared" si="3"/>
        <v>-4.7619047619047672E-2</v>
      </c>
    </row>
    <row r="43" spans="1:15" s="104" customFormat="1" ht="15" customHeight="1" x14ac:dyDescent="0.3">
      <c r="A43" s="135">
        <v>2230</v>
      </c>
      <c r="B43" s="58" t="s">
        <v>505</v>
      </c>
      <c r="C43" s="55">
        <v>62</v>
      </c>
      <c r="D43" s="54">
        <v>62</v>
      </c>
      <c r="E43" s="54">
        <v>66</v>
      </c>
      <c r="F43" s="55">
        <v>61</v>
      </c>
      <c r="G43" s="54">
        <v>61</v>
      </c>
      <c r="H43" s="54">
        <v>77</v>
      </c>
      <c r="I43" s="54">
        <v>85</v>
      </c>
      <c r="J43" s="56">
        <v>86</v>
      </c>
      <c r="K43" s="80">
        <v>83</v>
      </c>
      <c r="L43" s="79">
        <v>101</v>
      </c>
      <c r="M43" s="79">
        <f>VLOOKUP($A43,'[1]District Growth'!$A$3:$K$1530,6,FALSE)</f>
        <v>96</v>
      </c>
      <c r="N43" s="80">
        <f t="shared" si="2"/>
        <v>-5</v>
      </c>
      <c r="O43" s="81">
        <f t="shared" si="3"/>
        <v>-4.9504950495049549E-2</v>
      </c>
    </row>
    <row r="44" spans="1:15" s="104" customFormat="1" ht="15" customHeight="1" x14ac:dyDescent="0.3">
      <c r="A44" s="135">
        <v>2262</v>
      </c>
      <c r="B44" s="58" t="s">
        <v>548</v>
      </c>
      <c r="C44" s="55">
        <v>158</v>
      </c>
      <c r="D44" s="54">
        <v>163</v>
      </c>
      <c r="E44" s="54">
        <v>157</v>
      </c>
      <c r="F44" s="55">
        <v>157</v>
      </c>
      <c r="G44" s="54">
        <v>150</v>
      </c>
      <c r="H44" s="54">
        <v>146</v>
      </c>
      <c r="I44" s="54">
        <v>145</v>
      </c>
      <c r="J44" s="56">
        <v>133</v>
      </c>
      <c r="K44" s="80">
        <v>127</v>
      </c>
      <c r="L44" s="79">
        <v>117</v>
      </c>
      <c r="M44" s="79">
        <f>VLOOKUP($A44,'[1]District Growth'!$A$3:$K$1530,6,FALSE)</f>
        <v>111</v>
      </c>
      <c r="N44" s="80">
        <f t="shared" si="2"/>
        <v>-6</v>
      </c>
      <c r="O44" s="81">
        <f t="shared" si="3"/>
        <v>-5.1282051282051322E-2</v>
      </c>
    </row>
    <row r="45" spans="1:15" s="104" customFormat="1" ht="15" customHeight="1" x14ac:dyDescent="0.3">
      <c r="A45" s="135">
        <v>2254</v>
      </c>
      <c r="B45" s="58" t="s">
        <v>517</v>
      </c>
      <c r="C45" s="55">
        <v>43</v>
      </c>
      <c r="D45" s="54">
        <v>41</v>
      </c>
      <c r="E45" s="54">
        <v>39</v>
      </c>
      <c r="F45" s="55">
        <v>42</v>
      </c>
      <c r="G45" s="54">
        <v>42</v>
      </c>
      <c r="H45" s="54">
        <v>41</v>
      </c>
      <c r="I45" s="54">
        <v>43</v>
      </c>
      <c r="J45" s="56">
        <v>40</v>
      </c>
      <c r="K45" s="80">
        <v>38</v>
      </c>
      <c r="L45" s="79">
        <v>38</v>
      </c>
      <c r="M45" s="79">
        <f>VLOOKUP($A45,'[1]District Growth'!$A$3:$K$1530,6,FALSE)</f>
        <v>36</v>
      </c>
      <c r="N45" s="80">
        <f t="shared" si="2"/>
        <v>-2</v>
      </c>
      <c r="O45" s="81">
        <f t="shared" si="3"/>
        <v>-5.2631578947368474E-2</v>
      </c>
    </row>
    <row r="46" spans="1:15" s="104" customFormat="1" ht="15" customHeight="1" x14ac:dyDescent="0.3">
      <c r="A46" s="135">
        <v>2251</v>
      </c>
      <c r="B46" s="58" t="s">
        <v>1271</v>
      </c>
      <c r="C46" s="55">
        <v>50</v>
      </c>
      <c r="D46" s="54">
        <v>52</v>
      </c>
      <c r="E46" s="54">
        <v>55</v>
      </c>
      <c r="F46" s="55">
        <v>57</v>
      </c>
      <c r="G46" s="54">
        <v>54</v>
      </c>
      <c r="H46" s="54">
        <v>53</v>
      </c>
      <c r="I46" s="54">
        <v>54</v>
      </c>
      <c r="J46" s="56">
        <v>47</v>
      </c>
      <c r="K46" s="80">
        <v>39</v>
      </c>
      <c r="L46" s="79">
        <v>37</v>
      </c>
      <c r="M46" s="79">
        <f>VLOOKUP($A46,'[1]District Growth'!$A$3:$K$1530,6,FALSE)</f>
        <v>35</v>
      </c>
      <c r="N46" s="80">
        <f t="shared" si="2"/>
        <v>-2</v>
      </c>
      <c r="O46" s="81">
        <f t="shared" si="3"/>
        <v>-5.4054054054054057E-2</v>
      </c>
    </row>
    <row r="47" spans="1:15" s="104" customFormat="1" ht="15" customHeight="1" x14ac:dyDescent="0.3">
      <c r="A47" s="135">
        <v>2252</v>
      </c>
      <c r="B47" s="58" t="s">
        <v>559</v>
      </c>
      <c r="C47" s="55">
        <v>303</v>
      </c>
      <c r="D47" s="54">
        <v>304</v>
      </c>
      <c r="E47" s="54">
        <v>304</v>
      </c>
      <c r="F47" s="55">
        <v>302</v>
      </c>
      <c r="G47" s="54">
        <v>312</v>
      </c>
      <c r="H47" s="54">
        <v>329</v>
      </c>
      <c r="I47" s="54">
        <v>333</v>
      </c>
      <c r="J47" s="56">
        <v>317</v>
      </c>
      <c r="K47" s="80">
        <v>293</v>
      </c>
      <c r="L47" s="79">
        <v>271</v>
      </c>
      <c r="M47" s="79">
        <f>VLOOKUP($A47,'[1]District Growth'!$A$3:$K$1530,6,FALSE)</f>
        <v>256</v>
      </c>
      <c r="N47" s="80">
        <f t="shared" si="2"/>
        <v>-15</v>
      </c>
      <c r="O47" s="81">
        <f t="shared" si="3"/>
        <v>-5.5350553505535083E-2</v>
      </c>
    </row>
    <row r="48" spans="1:15" s="104" customFormat="1" ht="15" customHeight="1" x14ac:dyDescent="0.3">
      <c r="A48" s="135">
        <v>2236</v>
      </c>
      <c r="B48" s="58" t="s">
        <v>557</v>
      </c>
      <c r="C48" s="55">
        <v>55</v>
      </c>
      <c r="D48" s="54">
        <v>50</v>
      </c>
      <c r="E48" s="54">
        <v>50</v>
      </c>
      <c r="F48" s="55">
        <v>45</v>
      </c>
      <c r="G48" s="54">
        <v>45</v>
      </c>
      <c r="H48" s="54">
        <v>46</v>
      </c>
      <c r="I48" s="54">
        <v>43</v>
      </c>
      <c r="J48" s="56">
        <v>44</v>
      </c>
      <c r="K48" s="80">
        <v>42</v>
      </c>
      <c r="L48" s="79">
        <v>36</v>
      </c>
      <c r="M48" s="79">
        <f>VLOOKUP($A48,'[1]District Growth'!$A$3:$K$1530,6,FALSE)</f>
        <v>34</v>
      </c>
      <c r="N48" s="80">
        <f t="shared" si="2"/>
        <v>-2</v>
      </c>
      <c r="O48" s="81">
        <f t="shared" si="3"/>
        <v>-5.555555555555558E-2</v>
      </c>
    </row>
    <row r="49" spans="1:15" s="104" customFormat="1" ht="15" customHeight="1" x14ac:dyDescent="0.3">
      <c r="A49" s="71">
        <v>2257</v>
      </c>
      <c r="B49" s="57" t="s">
        <v>534</v>
      </c>
      <c r="C49" s="55">
        <v>63</v>
      </c>
      <c r="D49" s="54">
        <v>62</v>
      </c>
      <c r="E49" s="54">
        <v>59</v>
      </c>
      <c r="F49" s="55">
        <v>61</v>
      </c>
      <c r="G49" s="54">
        <v>61</v>
      </c>
      <c r="H49" s="54">
        <v>58</v>
      </c>
      <c r="I49" s="54">
        <v>48</v>
      </c>
      <c r="J49" s="56">
        <v>53</v>
      </c>
      <c r="K49" s="80">
        <v>45</v>
      </c>
      <c r="L49" s="79">
        <v>34</v>
      </c>
      <c r="M49" s="79">
        <f>VLOOKUP($A49,'[1]District Growth'!$A$3:$K$1530,6,FALSE)</f>
        <v>32</v>
      </c>
      <c r="N49" s="80">
        <f t="shared" si="2"/>
        <v>-2</v>
      </c>
      <c r="O49" s="81">
        <f t="shared" si="3"/>
        <v>-5.8823529411764719E-2</v>
      </c>
    </row>
    <row r="50" spans="1:15" s="104" customFormat="1" ht="15" customHeight="1" x14ac:dyDescent="0.3">
      <c r="A50" s="135">
        <v>2232</v>
      </c>
      <c r="B50" s="58" t="s">
        <v>519</v>
      </c>
      <c r="C50" s="55">
        <v>113</v>
      </c>
      <c r="D50" s="54">
        <v>108</v>
      </c>
      <c r="E50" s="54">
        <v>101</v>
      </c>
      <c r="F50" s="55">
        <v>107</v>
      </c>
      <c r="G50" s="54">
        <v>99</v>
      </c>
      <c r="H50" s="54">
        <v>101</v>
      </c>
      <c r="I50" s="54">
        <v>102</v>
      </c>
      <c r="J50" s="56">
        <v>105</v>
      </c>
      <c r="K50" s="80">
        <v>93</v>
      </c>
      <c r="L50" s="79">
        <v>100</v>
      </c>
      <c r="M50" s="79">
        <f>VLOOKUP($A50,'[1]District Growth'!$A$3:$K$1530,6,FALSE)</f>
        <v>94</v>
      </c>
      <c r="N50" s="80">
        <f t="shared" si="2"/>
        <v>-6</v>
      </c>
      <c r="O50" s="81">
        <f t="shared" si="3"/>
        <v>-6.0000000000000053E-2</v>
      </c>
    </row>
    <row r="51" spans="1:15" s="104" customFormat="1" ht="15" customHeight="1" x14ac:dyDescent="0.3">
      <c r="A51" s="135">
        <v>2255</v>
      </c>
      <c r="B51" s="57" t="s">
        <v>555</v>
      </c>
      <c r="C51" s="55">
        <v>82</v>
      </c>
      <c r="D51" s="54">
        <v>78</v>
      </c>
      <c r="E51" s="54">
        <v>77</v>
      </c>
      <c r="F51" s="55">
        <v>68</v>
      </c>
      <c r="G51" s="54">
        <v>66</v>
      </c>
      <c r="H51" s="54">
        <v>71</v>
      </c>
      <c r="I51" s="54">
        <v>57</v>
      </c>
      <c r="J51" s="56">
        <v>53</v>
      </c>
      <c r="K51" s="80">
        <v>45</v>
      </c>
      <c r="L51" s="79">
        <v>41</v>
      </c>
      <c r="M51" s="79">
        <f>VLOOKUP($A51,'[1]District Growth'!$A$3:$K$1530,6,FALSE)</f>
        <v>38</v>
      </c>
      <c r="N51" s="80">
        <f t="shared" si="2"/>
        <v>-3</v>
      </c>
      <c r="O51" s="81">
        <f t="shared" si="3"/>
        <v>-7.3170731707317027E-2</v>
      </c>
    </row>
    <row r="52" spans="1:15" s="104" customFormat="1" ht="15" customHeight="1" x14ac:dyDescent="0.3">
      <c r="A52" s="135">
        <v>2276</v>
      </c>
      <c r="B52" s="52" t="s">
        <v>556</v>
      </c>
      <c r="C52" s="55">
        <v>55</v>
      </c>
      <c r="D52" s="54">
        <v>48</v>
      </c>
      <c r="E52" s="54">
        <v>48</v>
      </c>
      <c r="F52" s="55">
        <v>52</v>
      </c>
      <c r="G52" s="54">
        <v>49</v>
      </c>
      <c r="H52" s="54">
        <v>48</v>
      </c>
      <c r="I52" s="54">
        <v>43</v>
      </c>
      <c r="J52" s="56">
        <v>42</v>
      </c>
      <c r="K52" s="80">
        <v>43</v>
      </c>
      <c r="L52" s="79">
        <v>41</v>
      </c>
      <c r="M52" s="79">
        <f>VLOOKUP($A52,'[1]District Growth'!$A$3:$K$1530,6,FALSE)</f>
        <v>38</v>
      </c>
      <c r="N52" s="80">
        <f t="shared" si="2"/>
        <v>-3</v>
      </c>
      <c r="O52" s="81">
        <f t="shared" si="3"/>
        <v>-7.3170731707317027E-2</v>
      </c>
    </row>
    <row r="53" spans="1:15" s="104" customFormat="1" ht="15" customHeight="1" x14ac:dyDescent="0.3">
      <c r="A53" s="135">
        <v>2238</v>
      </c>
      <c r="B53" s="57" t="s">
        <v>549</v>
      </c>
      <c r="C53" s="55">
        <v>53</v>
      </c>
      <c r="D53" s="54">
        <v>52</v>
      </c>
      <c r="E53" s="54">
        <v>49</v>
      </c>
      <c r="F53" s="55">
        <v>50</v>
      </c>
      <c r="G53" s="54">
        <v>41</v>
      </c>
      <c r="H53" s="54">
        <v>41</v>
      </c>
      <c r="I53" s="54">
        <v>34</v>
      </c>
      <c r="J53" s="56">
        <v>30</v>
      </c>
      <c r="K53" s="80">
        <v>39</v>
      </c>
      <c r="L53" s="79">
        <v>40</v>
      </c>
      <c r="M53" s="79">
        <f>VLOOKUP($A53,'[1]District Growth'!$A$3:$K$1530,6,FALSE)</f>
        <v>37</v>
      </c>
      <c r="N53" s="80">
        <f t="shared" si="2"/>
        <v>-3</v>
      </c>
      <c r="O53" s="81">
        <f t="shared" si="3"/>
        <v>-7.4999999999999956E-2</v>
      </c>
    </row>
    <row r="54" spans="1:15" s="104" customFormat="1" ht="15" customHeight="1" x14ac:dyDescent="0.3">
      <c r="A54" s="135">
        <v>2256</v>
      </c>
      <c r="B54" s="58" t="s">
        <v>533</v>
      </c>
      <c r="C54" s="55">
        <v>26</v>
      </c>
      <c r="D54" s="54">
        <v>23</v>
      </c>
      <c r="E54" s="54">
        <v>21</v>
      </c>
      <c r="F54" s="55">
        <v>23</v>
      </c>
      <c r="G54" s="54">
        <v>24</v>
      </c>
      <c r="H54" s="54">
        <v>22</v>
      </c>
      <c r="I54" s="54">
        <v>23</v>
      </c>
      <c r="J54" s="56">
        <v>24</v>
      </c>
      <c r="K54" s="80">
        <v>26</v>
      </c>
      <c r="L54" s="79">
        <v>26</v>
      </c>
      <c r="M54" s="79">
        <f>VLOOKUP($A54,'[1]District Growth'!$A$3:$K$1530,6,FALSE)</f>
        <v>24</v>
      </c>
      <c r="N54" s="80">
        <f t="shared" si="2"/>
        <v>-2</v>
      </c>
      <c r="O54" s="81">
        <f t="shared" si="3"/>
        <v>-7.6923076923076872E-2</v>
      </c>
    </row>
    <row r="55" spans="1:15" s="104" customFormat="1" ht="15" customHeight="1" x14ac:dyDescent="0.3">
      <c r="A55" s="135">
        <v>2246</v>
      </c>
      <c r="B55" s="58" t="s">
        <v>550</v>
      </c>
      <c r="C55" s="55">
        <v>294</v>
      </c>
      <c r="D55" s="54">
        <v>293</v>
      </c>
      <c r="E55" s="54">
        <v>278</v>
      </c>
      <c r="F55" s="55">
        <v>278</v>
      </c>
      <c r="G55" s="54">
        <v>276</v>
      </c>
      <c r="H55" s="54">
        <v>270</v>
      </c>
      <c r="I55" s="54">
        <v>269</v>
      </c>
      <c r="J55" s="56">
        <v>255</v>
      </c>
      <c r="K55" s="80">
        <v>240</v>
      </c>
      <c r="L55" s="79">
        <v>227</v>
      </c>
      <c r="M55" s="79">
        <f>VLOOKUP($A55,'[1]District Growth'!$A$3:$K$1530,6,FALSE)</f>
        <v>209</v>
      </c>
      <c r="N55" s="80">
        <f t="shared" si="2"/>
        <v>-18</v>
      </c>
      <c r="O55" s="81">
        <f t="shared" si="3"/>
        <v>-7.9295154185021977E-2</v>
      </c>
    </row>
    <row r="56" spans="1:15" s="104" customFormat="1" ht="15" customHeight="1" x14ac:dyDescent="0.3">
      <c r="A56" s="135">
        <v>2239</v>
      </c>
      <c r="B56" s="57" t="s">
        <v>554</v>
      </c>
      <c r="C56" s="55">
        <v>116</v>
      </c>
      <c r="D56" s="54">
        <v>116</v>
      </c>
      <c r="E56" s="54">
        <v>112</v>
      </c>
      <c r="F56" s="55">
        <v>103</v>
      </c>
      <c r="G56" s="54">
        <v>98</v>
      </c>
      <c r="H56" s="54">
        <v>97</v>
      </c>
      <c r="I56" s="54">
        <v>94</v>
      </c>
      <c r="J56" s="56">
        <v>90</v>
      </c>
      <c r="K56" s="80">
        <v>91</v>
      </c>
      <c r="L56" s="79">
        <v>80</v>
      </c>
      <c r="M56" s="79">
        <f>VLOOKUP($A56,'[1]District Growth'!$A$3:$K$1530,6,FALSE)</f>
        <v>73</v>
      </c>
      <c r="N56" s="80">
        <f t="shared" si="2"/>
        <v>-7</v>
      </c>
      <c r="O56" s="81">
        <f t="shared" si="3"/>
        <v>-8.7500000000000022E-2</v>
      </c>
    </row>
    <row r="57" spans="1:15" s="104" customFormat="1" ht="15" customHeight="1" x14ac:dyDescent="0.3">
      <c r="A57" s="135">
        <v>2250</v>
      </c>
      <c r="B57" s="58" t="s">
        <v>511</v>
      </c>
      <c r="C57" s="55">
        <v>33</v>
      </c>
      <c r="D57" s="54">
        <v>36</v>
      </c>
      <c r="E57" s="54">
        <v>36</v>
      </c>
      <c r="F57" s="55">
        <v>37</v>
      </c>
      <c r="G57" s="54">
        <v>36</v>
      </c>
      <c r="H57" s="54">
        <v>38</v>
      </c>
      <c r="I57" s="54">
        <v>35</v>
      </c>
      <c r="J57" s="56">
        <v>38</v>
      </c>
      <c r="K57" s="80">
        <v>36</v>
      </c>
      <c r="L57" s="79">
        <v>34</v>
      </c>
      <c r="M57" s="79">
        <f>VLOOKUP($A57,'[1]District Growth'!$A$3:$K$1530,6,FALSE)</f>
        <v>31</v>
      </c>
      <c r="N57" s="80">
        <f t="shared" si="2"/>
        <v>-3</v>
      </c>
      <c r="O57" s="81">
        <f t="shared" si="3"/>
        <v>-8.8235294117647078E-2</v>
      </c>
    </row>
    <row r="58" spans="1:15" s="104" customFormat="1" ht="15" customHeight="1" x14ac:dyDescent="0.3">
      <c r="A58" s="135">
        <v>2253</v>
      </c>
      <c r="B58" s="57" t="s">
        <v>558</v>
      </c>
      <c r="C58" s="55">
        <v>53</v>
      </c>
      <c r="D58" s="54">
        <v>53</v>
      </c>
      <c r="E58" s="54">
        <v>55</v>
      </c>
      <c r="F58" s="55">
        <v>56</v>
      </c>
      <c r="G58" s="54">
        <v>59</v>
      </c>
      <c r="H58" s="54">
        <v>59</v>
      </c>
      <c r="I58" s="54">
        <v>56</v>
      </c>
      <c r="J58" s="56">
        <v>60</v>
      </c>
      <c r="K58" s="80">
        <v>59</v>
      </c>
      <c r="L58" s="79">
        <v>55</v>
      </c>
      <c r="M58" s="79">
        <f>VLOOKUP($A58,'[1]District Growth'!$A$3:$K$1530,6,FALSE)</f>
        <v>49</v>
      </c>
      <c r="N58" s="80">
        <f t="shared" si="2"/>
        <v>-6</v>
      </c>
      <c r="O58" s="81">
        <f t="shared" si="3"/>
        <v>-0.10909090909090913</v>
      </c>
    </row>
    <row r="59" spans="1:15" s="104" customFormat="1" ht="15" customHeight="1" x14ac:dyDescent="0.3">
      <c r="A59" s="135">
        <v>23161</v>
      </c>
      <c r="B59" s="57" t="s">
        <v>543</v>
      </c>
      <c r="C59" s="55">
        <v>47</v>
      </c>
      <c r="D59" s="54">
        <v>47</v>
      </c>
      <c r="E59" s="54">
        <v>44</v>
      </c>
      <c r="F59" s="55">
        <v>40</v>
      </c>
      <c r="G59" s="54">
        <v>41</v>
      </c>
      <c r="H59" s="54">
        <v>42</v>
      </c>
      <c r="I59" s="54">
        <v>38</v>
      </c>
      <c r="J59" s="56">
        <v>42</v>
      </c>
      <c r="K59" s="80">
        <v>38</v>
      </c>
      <c r="L59" s="79">
        <v>36</v>
      </c>
      <c r="M59" s="79">
        <f>VLOOKUP($A59,'[1]District Growth'!$A$3:$K$1530,6,FALSE)</f>
        <v>32</v>
      </c>
      <c r="N59" s="80">
        <f t="shared" si="2"/>
        <v>-4</v>
      </c>
      <c r="O59" s="81">
        <f t="shared" si="3"/>
        <v>-0.11111111111111116</v>
      </c>
    </row>
    <row r="60" spans="1:15" s="104" customFormat="1" ht="15" customHeight="1" x14ac:dyDescent="0.3">
      <c r="A60" s="135">
        <v>23081</v>
      </c>
      <c r="B60" s="58" t="s">
        <v>547</v>
      </c>
      <c r="C60" s="55">
        <v>51</v>
      </c>
      <c r="D60" s="54">
        <v>59</v>
      </c>
      <c r="E60" s="54">
        <v>58</v>
      </c>
      <c r="F60" s="55">
        <v>55</v>
      </c>
      <c r="G60" s="54">
        <v>52</v>
      </c>
      <c r="H60" s="54">
        <v>55</v>
      </c>
      <c r="I60" s="54">
        <v>47</v>
      </c>
      <c r="J60" s="56">
        <v>51</v>
      </c>
      <c r="K60" s="80">
        <v>56</v>
      </c>
      <c r="L60" s="79">
        <v>53</v>
      </c>
      <c r="M60" s="79">
        <f>VLOOKUP($A60,'[1]District Growth'!$A$3:$K$1530,6,FALSE)</f>
        <v>47</v>
      </c>
      <c r="N60" s="80">
        <f t="shared" si="2"/>
        <v>-6</v>
      </c>
      <c r="O60" s="81">
        <f t="shared" si="3"/>
        <v>-0.1132075471698113</v>
      </c>
    </row>
    <row r="61" spans="1:15" s="104" customFormat="1" ht="15" customHeight="1" x14ac:dyDescent="0.3">
      <c r="A61" s="135">
        <v>64957</v>
      </c>
      <c r="B61" s="52" t="s">
        <v>513</v>
      </c>
      <c r="C61" s="55">
        <v>18</v>
      </c>
      <c r="D61" s="54">
        <v>20</v>
      </c>
      <c r="E61" s="54">
        <v>19</v>
      </c>
      <c r="F61" s="55">
        <v>19</v>
      </c>
      <c r="G61" s="54">
        <v>23</v>
      </c>
      <c r="H61" s="54">
        <v>21</v>
      </c>
      <c r="I61" s="54">
        <v>23</v>
      </c>
      <c r="J61" s="56">
        <v>25</v>
      </c>
      <c r="K61" s="80">
        <v>22</v>
      </c>
      <c r="L61" s="79">
        <v>24</v>
      </c>
      <c r="M61" s="79">
        <f>VLOOKUP($A61,'[1]District Growth'!$A$3:$K$1530,6,FALSE)</f>
        <v>21</v>
      </c>
      <c r="N61" s="80">
        <f t="shared" si="2"/>
        <v>-3</v>
      </c>
      <c r="O61" s="81">
        <f t="shared" si="3"/>
        <v>-0.125</v>
      </c>
    </row>
    <row r="62" spans="1:15" s="104" customFormat="1" ht="15" customHeight="1" x14ac:dyDescent="0.3">
      <c r="A62" s="135">
        <v>2266</v>
      </c>
      <c r="B62" s="58" t="s">
        <v>506</v>
      </c>
      <c r="C62" s="55">
        <v>70</v>
      </c>
      <c r="D62" s="54">
        <v>66</v>
      </c>
      <c r="E62" s="54">
        <v>65</v>
      </c>
      <c r="F62" s="55">
        <v>57</v>
      </c>
      <c r="G62" s="54">
        <v>60</v>
      </c>
      <c r="H62" s="54">
        <v>55</v>
      </c>
      <c r="I62" s="54">
        <v>49</v>
      </c>
      <c r="J62" s="56">
        <v>40</v>
      </c>
      <c r="K62" s="80">
        <v>36</v>
      </c>
      <c r="L62" s="79">
        <v>38</v>
      </c>
      <c r="M62" s="79">
        <f>VLOOKUP($A62,'[1]District Growth'!$A$3:$K$1530,6,FALSE)</f>
        <v>33</v>
      </c>
      <c r="N62" s="80">
        <f t="shared" si="2"/>
        <v>-5</v>
      </c>
      <c r="O62" s="81">
        <f t="shared" si="3"/>
        <v>-0.13157894736842102</v>
      </c>
    </row>
    <row r="63" spans="1:15" s="104" customFormat="1" ht="15" customHeight="1" x14ac:dyDescent="0.3">
      <c r="A63" s="135">
        <v>2241</v>
      </c>
      <c r="B63" s="57" t="s">
        <v>1532</v>
      </c>
      <c r="C63" s="366">
        <v>48</v>
      </c>
      <c r="D63" s="54">
        <v>45</v>
      </c>
      <c r="E63" s="54">
        <v>43</v>
      </c>
      <c r="F63" s="55">
        <v>36</v>
      </c>
      <c r="G63" s="54">
        <v>34</v>
      </c>
      <c r="H63" s="54">
        <v>33</v>
      </c>
      <c r="I63" s="54">
        <v>32</v>
      </c>
      <c r="J63" s="56">
        <v>32</v>
      </c>
      <c r="K63" s="80">
        <v>31</v>
      </c>
      <c r="L63" s="79">
        <v>30</v>
      </c>
      <c r="M63" s="79">
        <f>VLOOKUP($A63,'[1]District Growth'!$A$3:$K$1530,6,FALSE)</f>
        <v>26</v>
      </c>
      <c r="N63" s="80">
        <f t="shared" si="2"/>
        <v>-4</v>
      </c>
      <c r="O63" s="81">
        <f t="shared" si="3"/>
        <v>-0.1333333333333333</v>
      </c>
    </row>
    <row r="64" spans="1:15" s="104" customFormat="1" ht="15" customHeight="1" x14ac:dyDescent="0.3">
      <c r="A64" s="135">
        <v>2269</v>
      </c>
      <c r="B64" s="57" t="s">
        <v>516</v>
      </c>
      <c r="C64" s="55">
        <v>49</v>
      </c>
      <c r="D64" s="54">
        <v>42</v>
      </c>
      <c r="E64" s="54">
        <v>41</v>
      </c>
      <c r="F64" s="55">
        <v>43</v>
      </c>
      <c r="G64" s="54">
        <v>34</v>
      </c>
      <c r="H64" s="54">
        <v>40</v>
      </c>
      <c r="I64" s="54">
        <v>36</v>
      </c>
      <c r="J64" s="56">
        <v>37</v>
      </c>
      <c r="K64" s="80">
        <v>36</v>
      </c>
      <c r="L64" s="79">
        <v>37</v>
      </c>
      <c r="M64" s="79">
        <f>VLOOKUP($A64,'[1]District Growth'!$A$3:$K$1530,6,FALSE)</f>
        <v>32</v>
      </c>
      <c r="N64" s="80">
        <f t="shared" si="2"/>
        <v>-5</v>
      </c>
      <c r="O64" s="81">
        <f t="shared" si="3"/>
        <v>-0.13513513513513509</v>
      </c>
    </row>
    <row r="65" spans="1:15" s="104" customFormat="1" ht="15" customHeight="1" x14ac:dyDescent="0.3">
      <c r="A65" s="135">
        <v>2271</v>
      </c>
      <c r="B65" s="57" t="s">
        <v>1195</v>
      </c>
      <c r="C65" s="55">
        <v>55</v>
      </c>
      <c r="D65" s="54">
        <v>59</v>
      </c>
      <c r="E65" s="54">
        <v>53</v>
      </c>
      <c r="F65" s="55">
        <v>49</v>
      </c>
      <c r="G65" s="54">
        <v>56</v>
      </c>
      <c r="H65" s="54">
        <v>55</v>
      </c>
      <c r="I65" s="54">
        <v>57</v>
      </c>
      <c r="J65" s="56">
        <v>54</v>
      </c>
      <c r="K65" s="80">
        <v>59</v>
      </c>
      <c r="L65" s="79">
        <v>59</v>
      </c>
      <c r="M65" s="79">
        <f>VLOOKUP($A65,'[1]District Growth'!$A$3:$K$1530,6,FALSE)</f>
        <v>51</v>
      </c>
      <c r="N65" s="80">
        <f t="shared" si="2"/>
        <v>-8</v>
      </c>
      <c r="O65" s="81">
        <f t="shared" si="3"/>
        <v>-0.13559322033898302</v>
      </c>
    </row>
    <row r="66" spans="1:15" s="104" customFormat="1" ht="13.95" customHeight="1" x14ac:dyDescent="0.3">
      <c r="A66" s="135">
        <v>2248</v>
      </c>
      <c r="B66" s="58" t="s">
        <v>876</v>
      </c>
      <c r="C66" s="55">
        <v>60</v>
      </c>
      <c r="D66" s="54">
        <v>62</v>
      </c>
      <c r="E66" s="54">
        <v>63</v>
      </c>
      <c r="F66" s="55">
        <v>58</v>
      </c>
      <c r="G66" s="54">
        <v>74</v>
      </c>
      <c r="H66" s="54">
        <v>60</v>
      </c>
      <c r="I66" s="54">
        <v>57</v>
      </c>
      <c r="J66" s="56">
        <v>56</v>
      </c>
      <c r="K66" s="80">
        <v>47</v>
      </c>
      <c r="L66" s="79">
        <v>41</v>
      </c>
      <c r="M66" s="79">
        <f>VLOOKUP($A66,'[1]District Growth'!$A$3:$K$1530,6,FALSE)</f>
        <v>35</v>
      </c>
      <c r="N66" s="80">
        <f t="shared" si="2"/>
        <v>-6</v>
      </c>
      <c r="O66" s="81">
        <f t="shared" si="3"/>
        <v>-0.14634146341463417</v>
      </c>
    </row>
    <row r="67" spans="1:15" s="104" customFormat="1" ht="15" customHeight="1" x14ac:dyDescent="0.3">
      <c r="A67" s="135">
        <v>2244</v>
      </c>
      <c r="B67" s="58" t="s">
        <v>514</v>
      </c>
      <c r="C67" s="55">
        <v>26</v>
      </c>
      <c r="D67" s="54">
        <v>27</v>
      </c>
      <c r="E67" s="54">
        <v>26</v>
      </c>
      <c r="F67" s="55">
        <v>27</v>
      </c>
      <c r="G67" s="54">
        <v>27</v>
      </c>
      <c r="H67" s="54">
        <v>29</v>
      </c>
      <c r="I67" s="54">
        <v>26</v>
      </c>
      <c r="J67" s="56">
        <v>25</v>
      </c>
      <c r="K67" s="80">
        <v>28</v>
      </c>
      <c r="L67" s="79">
        <v>30</v>
      </c>
      <c r="M67" s="79">
        <f>VLOOKUP($A67,'[1]District Growth'!$A$3:$K$1530,6,FALSE)</f>
        <v>25</v>
      </c>
      <c r="N67" s="80">
        <f t="shared" ref="N67:N68" si="4">M67-L67</f>
        <v>-5</v>
      </c>
      <c r="O67" s="81">
        <f t="shared" si="3"/>
        <v>-0.16666666666666663</v>
      </c>
    </row>
    <row r="68" spans="1:15" s="104" customFormat="1" ht="15" customHeight="1" x14ac:dyDescent="0.3">
      <c r="A68" s="135">
        <v>2245</v>
      </c>
      <c r="B68" s="58" t="s">
        <v>546</v>
      </c>
      <c r="C68" s="55">
        <v>133</v>
      </c>
      <c r="D68" s="54">
        <v>123</v>
      </c>
      <c r="E68" s="54">
        <v>123</v>
      </c>
      <c r="F68" s="55">
        <v>120</v>
      </c>
      <c r="G68" s="54">
        <v>111</v>
      </c>
      <c r="H68" s="54">
        <v>113</v>
      </c>
      <c r="I68" s="54">
        <v>110</v>
      </c>
      <c r="J68" s="56">
        <v>107</v>
      </c>
      <c r="K68" s="80">
        <v>101</v>
      </c>
      <c r="L68" s="79">
        <v>94</v>
      </c>
      <c r="M68" s="79">
        <f>VLOOKUP($A68,'[1]District Growth'!$A$3:$K$1530,6,FALSE)</f>
        <v>67</v>
      </c>
      <c r="N68" s="80">
        <f t="shared" si="4"/>
        <v>-27</v>
      </c>
      <c r="O68" s="81">
        <f t="shared" si="3"/>
        <v>-0.28723404255319152</v>
      </c>
    </row>
    <row r="69" spans="1:15" s="104" customFormat="1" ht="14.4" x14ac:dyDescent="0.3">
      <c r="A69" s="135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9"/>
      <c r="M69" s="79"/>
      <c r="N69" s="79"/>
      <c r="O69" s="134"/>
    </row>
    <row r="70" spans="1:15" s="75" customFormat="1" ht="14.4" x14ac:dyDescent="0.3">
      <c r="A70" s="134"/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74"/>
    </row>
    <row r="71" spans="1:15" s="75" customFormat="1" ht="14.4" x14ac:dyDescent="0.3">
      <c r="A71" s="134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4"/>
    </row>
    <row r="72" spans="1:15" s="75" customFormat="1" ht="14.4" x14ac:dyDescent="0.3">
      <c r="A72" s="134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4"/>
    </row>
    <row r="73" spans="1:15" s="104" customFormat="1" ht="14.4" x14ac:dyDescent="0.3">
      <c r="A73" s="134"/>
      <c r="B73" s="60" t="s">
        <v>1543</v>
      </c>
      <c r="C73" s="79">
        <f t="shared" ref="C73:L73" si="5">SUM(C3:C72)</f>
        <v>4054</v>
      </c>
      <c r="D73" s="82">
        <f t="shared" si="5"/>
        <v>4055</v>
      </c>
      <c r="E73" s="83">
        <f t="shared" si="5"/>
        <v>3956</v>
      </c>
      <c r="F73" s="83">
        <f t="shared" si="5"/>
        <v>3936</v>
      </c>
      <c r="G73" s="83">
        <f t="shared" si="5"/>
        <v>3880</v>
      </c>
      <c r="H73" s="83">
        <f t="shared" si="5"/>
        <v>3874</v>
      </c>
      <c r="I73" s="83">
        <f t="shared" si="5"/>
        <v>3823</v>
      </c>
      <c r="J73" s="83">
        <f t="shared" si="5"/>
        <v>3723</v>
      </c>
      <c r="K73" s="83">
        <f t="shared" si="5"/>
        <v>3609</v>
      </c>
      <c r="L73" s="83">
        <f t="shared" si="5"/>
        <v>3464</v>
      </c>
      <c r="M73" s="83">
        <f>SUM(M$3:M72)</f>
        <v>3301</v>
      </c>
      <c r="N73" s="79">
        <f>SUM(N3:N72)</f>
        <v>-163</v>
      </c>
      <c r="O73" s="81">
        <f>(M73/L73)-1</f>
        <v>-4.7055427251732063E-2</v>
      </c>
    </row>
    <row r="74" spans="1:15" s="75" customFormat="1" ht="14.4" x14ac:dyDescent="0.3">
      <c r="A74" s="134"/>
      <c r="B74" s="84"/>
      <c r="C74" s="80"/>
      <c r="D74" s="80">
        <f t="shared" ref="D74:M74" si="6">D73-C73</f>
        <v>1</v>
      </c>
      <c r="E74" s="80">
        <f t="shared" si="6"/>
        <v>-99</v>
      </c>
      <c r="F74" s="80">
        <f t="shared" si="6"/>
        <v>-20</v>
      </c>
      <c r="G74" s="80">
        <f t="shared" si="6"/>
        <v>-56</v>
      </c>
      <c r="H74" s="80">
        <f t="shared" si="6"/>
        <v>-6</v>
      </c>
      <c r="I74" s="80">
        <f t="shared" si="6"/>
        <v>-51</v>
      </c>
      <c r="J74" s="80">
        <f t="shared" si="6"/>
        <v>-100</v>
      </c>
      <c r="K74" s="80">
        <f t="shared" si="6"/>
        <v>-114</v>
      </c>
      <c r="L74" s="80">
        <f t="shared" si="6"/>
        <v>-145</v>
      </c>
      <c r="M74" s="80">
        <f t="shared" si="6"/>
        <v>-163</v>
      </c>
      <c r="N74" s="80"/>
      <c r="O74" s="74"/>
    </row>
    <row r="75" spans="1:15" s="75" customFormat="1" ht="14.4" x14ac:dyDescent="0.3">
      <c r="A75" s="134"/>
      <c r="B75" s="62" t="s">
        <v>1473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5" s="75" customFormat="1" ht="14.4" x14ac:dyDescent="0.3">
      <c r="A76" s="134"/>
      <c r="B76" s="86" t="s">
        <v>1474</v>
      </c>
      <c r="C76" s="80"/>
      <c r="D76" s="80"/>
      <c r="E76" s="80"/>
      <c r="F76" s="80"/>
      <c r="G76" s="80"/>
      <c r="H76" s="80"/>
      <c r="I76" s="80"/>
      <c r="J76" s="80"/>
      <c r="K76" s="118"/>
      <c r="L76" s="118"/>
      <c r="M76" s="118"/>
      <c r="N76" s="80"/>
      <c r="O76" s="74"/>
    </row>
    <row r="77" spans="1:15" s="75" customFormat="1" ht="14.4" x14ac:dyDescent="0.3">
      <c r="A77" s="134"/>
      <c r="B77" s="87" t="s">
        <v>1475</v>
      </c>
      <c r="C77" s="80"/>
      <c r="D77" s="80"/>
      <c r="E77" s="80"/>
      <c r="F77" s="80"/>
      <c r="G77" s="80"/>
      <c r="H77" s="80"/>
      <c r="I77" s="80"/>
      <c r="J77" s="80"/>
      <c r="K77" s="118"/>
      <c r="L77" s="118"/>
      <c r="M77" s="118"/>
      <c r="N77" s="80"/>
      <c r="O77" s="74"/>
    </row>
    <row r="78" spans="1:15" s="75" customFormat="1" ht="14.4" x14ac:dyDescent="0.3">
      <c r="A78" s="134"/>
      <c r="B78" s="88" t="s">
        <v>1476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5" s="75" customFormat="1" ht="14.4" x14ac:dyDescent="0.3">
      <c r="A79" s="134"/>
      <c r="B79" s="89" t="s">
        <v>1477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4.4" x14ac:dyDescent="0.3">
      <c r="A80" s="134"/>
      <c r="B80" s="90" t="s">
        <v>1478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382" s="75" customFormat="1" ht="14.4" x14ac:dyDescent="0.3">
      <c r="A81" s="134"/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382" s="75" customFormat="1" ht="14.4" x14ac:dyDescent="0.3">
      <c r="A82" s="74"/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382" s="75" customFormat="1" ht="14.4" x14ac:dyDescent="0.3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382" s="66" customFormat="1" x14ac:dyDescent="0.3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6382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6382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6382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6382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6382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6382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6382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6382" s="3" customFormat="1" x14ac:dyDescent="0.3">
      <c r="A92" s="143"/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3"/>
      <c r="P92" s="69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  <c r="PM92" s="143"/>
      <c r="PN92" s="143"/>
      <c r="PO92" s="143"/>
      <c r="PP92" s="143"/>
      <c r="PQ92" s="143"/>
      <c r="PR92" s="143"/>
      <c r="PS92" s="143"/>
      <c r="PT92" s="143"/>
      <c r="PU92" s="143"/>
      <c r="PV92" s="143"/>
      <c r="PW92" s="143"/>
      <c r="PX92" s="143"/>
      <c r="PY92" s="143"/>
      <c r="PZ92" s="143"/>
      <c r="QA92" s="143"/>
      <c r="QB92" s="143"/>
      <c r="QC92" s="143"/>
      <c r="QD92" s="143"/>
      <c r="QE92" s="143"/>
      <c r="QF92" s="143"/>
      <c r="QG92" s="143"/>
      <c r="QH92" s="143"/>
      <c r="QI92" s="143"/>
      <c r="QJ92" s="143"/>
      <c r="QK92" s="143"/>
      <c r="QL92" s="143"/>
      <c r="QM92" s="143"/>
      <c r="QN92" s="143"/>
      <c r="QO92" s="143"/>
      <c r="QP92" s="143"/>
      <c r="QQ92" s="143"/>
      <c r="QR92" s="143"/>
      <c r="QS92" s="143"/>
      <c r="QT92" s="143"/>
      <c r="QU92" s="143"/>
      <c r="QV92" s="143"/>
      <c r="QW92" s="143"/>
      <c r="QX92" s="143"/>
      <c r="QY92" s="143"/>
      <c r="QZ92" s="143"/>
      <c r="RA92" s="143"/>
      <c r="RB92" s="143"/>
      <c r="RC92" s="143"/>
      <c r="RD92" s="143"/>
      <c r="RE92" s="143"/>
      <c r="RF92" s="143"/>
      <c r="RG92" s="143"/>
      <c r="RH92" s="143"/>
      <c r="RI92" s="143"/>
      <c r="RJ92" s="143"/>
      <c r="RK92" s="143"/>
      <c r="RL92" s="143"/>
      <c r="RM92" s="143"/>
      <c r="RN92" s="143"/>
      <c r="RO92" s="143"/>
      <c r="RP92" s="143"/>
      <c r="RQ92" s="143"/>
      <c r="RR92" s="143"/>
      <c r="RS92" s="143"/>
      <c r="RT92" s="143"/>
      <c r="RU92" s="143"/>
      <c r="RV92" s="143"/>
      <c r="RW92" s="143"/>
      <c r="RX92" s="143"/>
      <c r="RY92" s="143"/>
      <c r="RZ92" s="143"/>
      <c r="SA92" s="143"/>
      <c r="SB92" s="143"/>
      <c r="SC92" s="143"/>
      <c r="SD92" s="143"/>
      <c r="SE92" s="143"/>
      <c r="SF92" s="143"/>
      <c r="SG92" s="143"/>
      <c r="SH92" s="143"/>
      <c r="SI92" s="143"/>
      <c r="SJ92" s="143"/>
      <c r="SK92" s="143"/>
      <c r="SL92" s="143"/>
      <c r="SM92" s="143"/>
      <c r="SN92" s="143"/>
      <c r="SO92" s="143"/>
      <c r="SP92" s="143"/>
      <c r="SQ92" s="143"/>
      <c r="SR92" s="143"/>
      <c r="SS92" s="143"/>
      <c r="ST92" s="143"/>
      <c r="SU92" s="143"/>
      <c r="SV92" s="143"/>
      <c r="SW92" s="143"/>
      <c r="SX92" s="143"/>
      <c r="SY92" s="143"/>
      <c r="SZ92" s="143"/>
      <c r="TA92" s="143"/>
      <c r="TB92" s="143"/>
      <c r="TC92" s="143"/>
      <c r="TD92" s="143"/>
      <c r="TE92" s="143"/>
      <c r="TF92" s="143"/>
      <c r="TG92" s="143"/>
      <c r="TH92" s="143"/>
      <c r="TI92" s="143"/>
      <c r="TJ92" s="143"/>
      <c r="TK92" s="143"/>
      <c r="TL92" s="143"/>
      <c r="TM92" s="143"/>
      <c r="TN92" s="143"/>
      <c r="TO92" s="143"/>
      <c r="TP92" s="143"/>
      <c r="TQ92" s="143"/>
      <c r="TR92" s="143"/>
      <c r="TS92" s="143"/>
      <c r="TT92" s="143"/>
      <c r="TU92" s="143"/>
      <c r="TV92" s="143"/>
      <c r="TW92" s="143"/>
      <c r="TX92" s="143"/>
      <c r="TY92" s="143"/>
      <c r="TZ92" s="143"/>
      <c r="UA92" s="143"/>
      <c r="UB92" s="143"/>
      <c r="UC92" s="143"/>
      <c r="UD92" s="143"/>
      <c r="UE92" s="143"/>
      <c r="UF92" s="143"/>
      <c r="UG92" s="143"/>
      <c r="UH92" s="143"/>
      <c r="UI92" s="143"/>
      <c r="UJ92" s="143"/>
      <c r="UK92" s="143"/>
      <c r="UL92" s="143"/>
      <c r="UM92" s="143"/>
      <c r="UN92" s="143"/>
      <c r="UO92" s="143"/>
      <c r="UP92" s="143"/>
      <c r="UQ92" s="143"/>
      <c r="UR92" s="143"/>
      <c r="US92" s="143"/>
      <c r="UT92" s="143"/>
      <c r="UU92" s="143"/>
      <c r="UV92" s="143"/>
      <c r="UW92" s="143"/>
      <c r="UX92" s="143"/>
      <c r="UY92" s="143"/>
      <c r="UZ92" s="143"/>
      <c r="VA92" s="143"/>
      <c r="VB92" s="143"/>
      <c r="VC92" s="143"/>
      <c r="VD92" s="143"/>
      <c r="VE92" s="143"/>
      <c r="VF92" s="143"/>
      <c r="VG92" s="143"/>
      <c r="VH92" s="143"/>
      <c r="VI92" s="143"/>
      <c r="VJ92" s="143"/>
      <c r="VK92" s="143"/>
      <c r="VL92" s="143"/>
      <c r="VM92" s="143"/>
      <c r="VN92" s="143"/>
      <c r="VO92" s="143"/>
      <c r="VP92" s="143"/>
      <c r="VQ92" s="143"/>
      <c r="VR92" s="143"/>
      <c r="VS92" s="143"/>
      <c r="VT92" s="143"/>
      <c r="VU92" s="143"/>
      <c r="VV92" s="143"/>
      <c r="VW92" s="143"/>
      <c r="VX92" s="143"/>
      <c r="VY92" s="143"/>
      <c r="VZ92" s="143"/>
      <c r="WA92" s="143"/>
      <c r="WB92" s="143"/>
      <c r="WC92" s="143"/>
      <c r="WD92" s="143"/>
      <c r="WE92" s="143"/>
      <c r="WF92" s="143"/>
      <c r="WG92" s="143"/>
      <c r="WH92" s="143"/>
      <c r="WI92" s="143"/>
      <c r="WJ92" s="143"/>
      <c r="WK92" s="143"/>
      <c r="WL92" s="143"/>
      <c r="WM92" s="143"/>
      <c r="WN92" s="143"/>
      <c r="WO92" s="143"/>
      <c r="WP92" s="143"/>
      <c r="WQ92" s="143"/>
      <c r="WR92" s="143"/>
      <c r="WS92" s="143"/>
      <c r="WT92" s="143"/>
      <c r="WU92" s="143"/>
      <c r="WV92" s="143"/>
      <c r="WW92" s="143"/>
      <c r="WX92" s="143"/>
      <c r="WY92" s="143"/>
      <c r="WZ92" s="143"/>
      <c r="XA92" s="143"/>
      <c r="XB92" s="143"/>
      <c r="XC92" s="143"/>
      <c r="XD92" s="143"/>
      <c r="XE92" s="143"/>
      <c r="XF92" s="143"/>
      <c r="XG92" s="143"/>
      <c r="XH92" s="143"/>
      <c r="XI92" s="143"/>
      <c r="XJ92" s="143"/>
      <c r="XK92" s="143"/>
      <c r="XL92" s="143"/>
      <c r="XM92" s="143"/>
      <c r="XN92" s="143"/>
      <c r="XO92" s="143"/>
      <c r="XP92" s="143"/>
      <c r="XQ92" s="143"/>
      <c r="XR92" s="143"/>
      <c r="XS92" s="143"/>
      <c r="XT92" s="143"/>
      <c r="XU92" s="143"/>
      <c r="XV92" s="143"/>
      <c r="XW92" s="143"/>
      <c r="XX92" s="143"/>
      <c r="XY92" s="143"/>
      <c r="XZ92" s="143"/>
      <c r="YA92" s="143"/>
      <c r="YB92" s="143"/>
      <c r="YC92" s="143"/>
      <c r="YD92" s="143"/>
      <c r="YE92" s="143"/>
      <c r="YF92" s="143"/>
      <c r="YG92" s="143"/>
      <c r="YH92" s="143"/>
      <c r="YI92" s="143"/>
      <c r="YJ92" s="143"/>
      <c r="YK92" s="143"/>
      <c r="YL92" s="143"/>
      <c r="YM92" s="143"/>
      <c r="YN92" s="143"/>
      <c r="YO92" s="143"/>
      <c r="YP92" s="143"/>
      <c r="YQ92" s="143"/>
      <c r="YR92" s="143"/>
      <c r="YS92" s="143"/>
      <c r="YT92" s="143"/>
      <c r="YU92" s="143"/>
      <c r="YV92" s="143"/>
      <c r="YW92" s="143"/>
      <c r="YX92" s="143"/>
      <c r="YY92" s="143"/>
      <c r="YZ92" s="143"/>
      <c r="ZA92" s="143"/>
      <c r="ZB92" s="143"/>
      <c r="ZC92" s="143"/>
      <c r="ZD92" s="143"/>
      <c r="ZE92" s="143"/>
      <c r="ZF92" s="143"/>
      <c r="ZG92" s="143"/>
      <c r="ZH92" s="143"/>
      <c r="ZI92" s="143"/>
      <c r="ZJ92" s="143"/>
      <c r="ZK92" s="143"/>
      <c r="ZL92" s="143"/>
      <c r="ZM92" s="143"/>
      <c r="ZN92" s="143"/>
      <c r="ZO92" s="143"/>
      <c r="ZP92" s="143"/>
      <c r="ZQ92" s="143"/>
      <c r="ZR92" s="143"/>
      <c r="ZS92" s="143"/>
      <c r="ZT92" s="143"/>
      <c r="ZU92" s="143"/>
      <c r="ZV92" s="143"/>
      <c r="ZW92" s="143"/>
      <c r="ZX92" s="143"/>
      <c r="ZY92" s="143"/>
      <c r="ZZ92" s="143"/>
      <c r="AAA92" s="143"/>
      <c r="AAB92" s="143"/>
      <c r="AAC92" s="143"/>
      <c r="AAD92" s="143"/>
      <c r="AAE92" s="143"/>
      <c r="AAF92" s="143"/>
      <c r="AAG92" s="143"/>
      <c r="AAH92" s="143"/>
      <c r="AAI92" s="143"/>
      <c r="AAJ92" s="143"/>
      <c r="AAK92" s="143"/>
      <c r="AAL92" s="143"/>
      <c r="AAM92" s="143"/>
      <c r="AAN92" s="143"/>
      <c r="AAO92" s="143"/>
      <c r="AAP92" s="143"/>
      <c r="AAQ92" s="143"/>
      <c r="AAR92" s="143"/>
      <c r="AAS92" s="143"/>
      <c r="AAT92" s="143"/>
      <c r="AAU92" s="143"/>
      <c r="AAV92" s="143"/>
      <c r="AAW92" s="143"/>
      <c r="AAX92" s="143"/>
      <c r="AAY92" s="143"/>
      <c r="AAZ92" s="143"/>
      <c r="ABA92" s="143"/>
      <c r="ABB92" s="143"/>
      <c r="ABC92" s="143"/>
      <c r="ABD92" s="143"/>
      <c r="ABE92" s="143"/>
      <c r="ABF92" s="143"/>
      <c r="ABG92" s="143"/>
      <c r="ABH92" s="143"/>
      <c r="ABI92" s="143"/>
      <c r="ABJ92" s="143"/>
      <c r="ABK92" s="143"/>
      <c r="ABL92" s="143"/>
      <c r="ABM92" s="143"/>
      <c r="ABN92" s="143"/>
      <c r="ABO92" s="143"/>
      <c r="ABP92" s="143"/>
      <c r="ABQ92" s="143"/>
      <c r="ABR92" s="143"/>
      <c r="ABS92" s="143"/>
      <c r="ABT92" s="143"/>
      <c r="ABU92" s="143"/>
      <c r="ABV92" s="143"/>
      <c r="ABW92" s="143"/>
      <c r="ABX92" s="143"/>
      <c r="ABY92" s="143"/>
      <c r="ABZ92" s="143"/>
      <c r="ACA92" s="143"/>
      <c r="ACB92" s="143"/>
      <c r="ACC92" s="143"/>
      <c r="ACD92" s="143"/>
      <c r="ACE92" s="143"/>
      <c r="ACF92" s="143"/>
      <c r="ACG92" s="143"/>
      <c r="ACH92" s="143"/>
      <c r="ACI92" s="143"/>
      <c r="ACJ92" s="143"/>
      <c r="ACK92" s="143"/>
      <c r="ACL92" s="143"/>
      <c r="ACM92" s="143"/>
      <c r="ACN92" s="143"/>
      <c r="ACO92" s="143"/>
      <c r="ACP92" s="143"/>
      <c r="ACQ92" s="143"/>
      <c r="ACR92" s="143"/>
      <c r="ACS92" s="143"/>
      <c r="ACT92" s="143"/>
      <c r="ACU92" s="143"/>
      <c r="ACV92" s="143"/>
      <c r="ACW92" s="143"/>
      <c r="ACX92" s="143"/>
      <c r="ACY92" s="143"/>
      <c r="ACZ92" s="143"/>
      <c r="ADA92" s="143"/>
      <c r="ADB92" s="143"/>
      <c r="ADC92" s="143"/>
      <c r="ADD92" s="143"/>
      <c r="ADE92" s="143"/>
      <c r="ADF92" s="143"/>
      <c r="ADG92" s="143"/>
      <c r="ADH92" s="143"/>
      <c r="ADI92" s="143"/>
      <c r="ADJ92" s="143"/>
      <c r="ADK92" s="143"/>
      <c r="ADL92" s="143"/>
      <c r="ADM92" s="143"/>
      <c r="ADN92" s="143"/>
      <c r="ADO92" s="143"/>
      <c r="ADP92" s="143"/>
      <c r="ADQ92" s="143"/>
      <c r="ADR92" s="143"/>
      <c r="ADS92" s="143"/>
      <c r="ADT92" s="143"/>
      <c r="ADU92" s="143"/>
      <c r="ADV92" s="143"/>
      <c r="ADW92" s="143"/>
      <c r="ADX92" s="143"/>
      <c r="ADY92" s="143"/>
      <c r="ADZ92" s="143"/>
      <c r="AEA92" s="143"/>
      <c r="AEB92" s="143"/>
      <c r="AEC92" s="143"/>
      <c r="AED92" s="143"/>
      <c r="AEE92" s="143"/>
      <c r="AEF92" s="143"/>
      <c r="AEG92" s="143"/>
      <c r="AEH92" s="143"/>
      <c r="AEI92" s="143"/>
      <c r="AEJ92" s="143"/>
      <c r="AEK92" s="143"/>
      <c r="AEL92" s="143"/>
      <c r="AEM92" s="143"/>
      <c r="AEN92" s="143"/>
      <c r="AEO92" s="143"/>
      <c r="AEP92" s="143"/>
      <c r="AEQ92" s="143"/>
      <c r="AER92" s="143"/>
      <c r="AES92" s="143"/>
      <c r="AET92" s="143"/>
      <c r="AEU92" s="143"/>
      <c r="AEV92" s="143"/>
      <c r="AEW92" s="143"/>
      <c r="AEX92" s="143"/>
      <c r="AEY92" s="143"/>
      <c r="AEZ92" s="143"/>
      <c r="AFA92" s="143"/>
      <c r="AFB92" s="143"/>
      <c r="AFC92" s="143"/>
      <c r="AFD92" s="143"/>
      <c r="AFE92" s="143"/>
      <c r="AFF92" s="143"/>
      <c r="AFG92" s="143"/>
      <c r="AFH92" s="143"/>
      <c r="AFI92" s="143"/>
      <c r="AFJ92" s="143"/>
      <c r="AFK92" s="143"/>
      <c r="AFL92" s="143"/>
      <c r="AFM92" s="143"/>
      <c r="AFN92" s="143"/>
      <c r="AFO92" s="143"/>
      <c r="AFP92" s="143"/>
      <c r="AFQ92" s="143"/>
      <c r="AFR92" s="143"/>
      <c r="AFS92" s="143"/>
      <c r="AFT92" s="143"/>
      <c r="AFU92" s="143"/>
      <c r="AFV92" s="143"/>
      <c r="AFW92" s="143"/>
      <c r="AFX92" s="143"/>
      <c r="AFY92" s="143"/>
      <c r="AFZ92" s="143"/>
      <c r="AGA92" s="143"/>
      <c r="AGB92" s="143"/>
      <c r="AGC92" s="143"/>
      <c r="AGD92" s="143"/>
      <c r="AGE92" s="143"/>
      <c r="AGF92" s="143"/>
      <c r="AGG92" s="143"/>
      <c r="AGH92" s="143"/>
      <c r="AGI92" s="143"/>
      <c r="AGJ92" s="143"/>
      <c r="AGK92" s="143"/>
      <c r="AGL92" s="143"/>
      <c r="AGM92" s="143"/>
      <c r="AGN92" s="143"/>
      <c r="AGO92" s="143"/>
      <c r="AGP92" s="143"/>
      <c r="AGQ92" s="143"/>
      <c r="AGR92" s="143"/>
      <c r="AGS92" s="143"/>
      <c r="AGT92" s="143"/>
      <c r="AGU92" s="143"/>
      <c r="AGV92" s="143"/>
      <c r="AGW92" s="143"/>
      <c r="AGX92" s="143"/>
      <c r="AGY92" s="143"/>
      <c r="AGZ92" s="143"/>
      <c r="AHA92" s="143"/>
      <c r="AHB92" s="143"/>
      <c r="AHC92" s="143"/>
      <c r="AHD92" s="143"/>
      <c r="AHE92" s="143"/>
      <c r="AHF92" s="143"/>
      <c r="AHG92" s="143"/>
      <c r="AHH92" s="143"/>
      <c r="AHI92" s="143"/>
      <c r="AHJ92" s="143"/>
      <c r="AHK92" s="143"/>
      <c r="AHL92" s="143"/>
      <c r="AHM92" s="143"/>
      <c r="AHN92" s="143"/>
      <c r="AHO92" s="143"/>
      <c r="AHP92" s="143"/>
      <c r="AHQ92" s="143"/>
      <c r="AHR92" s="143"/>
      <c r="AHS92" s="143"/>
      <c r="AHT92" s="143"/>
      <c r="AHU92" s="143"/>
      <c r="AHV92" s="143"/>
      <c r="AHW92" s="143"/>
      <c r="AHX92" s="143"/>
      <c r="AHY92" s="143"/>
      <c r="AHZ92" s="143"/>
      <c r="AIA92" s="143"/>
      <c r="AIB92" s="143"/>
      <c r="AIC92" s="143"/>
      <c r="AID92" s="143"/>
      <c r="AIE92" s="143"/>
      <c r="AIF92" s="143"/>
      <c r="AIG92" s="143"/>
      <c r="AIH92" s="143"/>
      <c r="AII92" s="143"/>
      <c r="AIJ92" s="143"/>
      <c r="AIK92" s="143"/>
      <c r="AIL92" s="143"/>
      <c r="AIM92" s="143"/>
      <c r="AIN92" s="143"/>
      <c r="AIO92" s="143"/>
      <c r="AIP92" s="143"/>
      <c r="AIQ92" s="143"/>
      <c r="AIR92" s="143"/>
      <c r="AIS92" s="143"/>
      <c r="AIT92" s="143"/>
      <c r="AIU92" s="143"/>
      <c r="AIV92" s="143"/>
      <c r="AIW92" s="143"/>
      <c r="AIX92" s="143"/>
      <c r="AIY92" s="143"/>
      <c r="AIZ92" s="143"/>
      <c r="AJA92" s="143"/>
      <c r="AJB92" s="143"/>
      <c r="AJC92" s="143"/>
      <c r="AJD92" s="143"/>
      <c r="AJE92" s="143"/>
      <c r="AJF92" s="143"/>
      <c r="AJG92" s="143"/>
      <c r="AJH92" s="143"/>
      <c r="AJI92" s="143"/>
      <c r="AJJ92" s="143"/>
      <c r="AJK92" s="143"/>
      <c r="AJL92" s="143"/>
      <c r="AJM92" s="143"/>
      <c r="AJN92" s="143"/>
      <c r="AJO92" s="143"/>
      <c r="AJP92" s="143"/>
      <c r="AJQ92" s="143"/>
      <c r="AJR92" s="143"/>
      <c r="AJS92" s="143"/>
      <c r="AJT92" s="143"/>
      <c r="AJU92" s="143"/>
      <c r="AJV92" s="143"/>
      <c r="AJW92" s="143"/>
      <c r="AJX92" s="143"/>
      <c r="AJY92" s="143"/>
      <c r="AJZ92" s="143"/>
      <c r="AKA92" s="143"/>
      <c r="AKB92" s="143"/>
      <c r="AKC92" s="143"/>
      <c r="AKD92" s="143"/>
      <c r="AKE92" s="143"/>
      <c r="AKF92" s="143"/>
      <c r="AKG92" s="143"/>
      <c r="AKH92" s="143"/>
      <c r="AKI92" s="143"/>
      <c r="AKJ92" s="143"/>
      <c r="AKK92" s="143"/>
      <c r="AKL92" s="143"/>
      <c r="AKM92" s="143"/>
      <c r="AKN92" s="143"/>
      <c r="AKO92" s="143"/>
      <c r="AKP92" s="143"/>
      <c r="AKQ92" s="143"/>
      <c r="AKR92" s="143"/>
      <c r="AKS92" s="143"/>
      <c r="AKT92" s="143"/>
      <c r="AKU92" s="143"/>
      <c r="AKV92" s="143"/>
      <c r="AKW92" s="143"/>
      <c r="AKX92" s="143"/>
      <c r="AKY92" s="143"/>
      <c r="AKZ92" s="143"/>
      <c r="ALA92" s="143"/>
      <c r="ALB92" s="143"/>
      <c r="ALC92" s="143"/>
      <c r="ALD92" s="143"/>
      <c r="ALE92" s="143"/>
      <c r="ALF92" s="143"/>
      <c r="ALG92" s="143"/>
      <c r="ALH92" s="143"/>
      <c r="ALI92" s="143"/>
      <c r="ALJ92" s="143"/>
      <c r="ALK92" s="143"/>
      <c r="ALL92" s="143"/>
      <c r="ALM92" s="143"/>
      <c r="ALN92" s="143"/>
      <c r="ALO92" s="143"/>
      <c r="ALP92" s="143"/>
      <c r="ALQ92" s="143"/>
      <c r="ALR92" s="143"/>
      <c r="ALS92" s="143"/>
      <c r="ALT92" s="143"/>
      <c r="ALU92" s="143"/>
      <c r="ALV92" s="143"/>
      <c r="ALW92" s="143"/>
      <c r="ALX92" s="143"/>
      <c r="ALY92" s="143"/>
      <c r="ALZ92" s="143"/>
      <c r="AMA92" s="143"/>
      <c r="AMB92" s="143"/>
      <c r="AMC92" s="143"/>
      <c r="AMD92" s="143"/>
      <c r="AME92" s="143"/>
      <c r="AMF92" s="143"/>
      <c r="AMG92" s="143"/>
      <c r="AMH92" s="143"/>
      <c r="AMI92" s="143"/>
      <c r="AMJ92" s="143"/>
      <c r="AMK92" s="143"/>
      <c r="AML92" s="143"/>
      <c r="AMM92" s="143"/>
      <c r="AMN92" s="143"/>
      <c r="AMO92" s="143"/>
      <c r="AMP92" s="143"/>
      <c r="AMQ92" s="143"/>
      <c r="AMR92" s="143"/>
      <c r="AMS92" s="143"/>
      <c r="AMT92" s="143"/>
      <c r="AMU92" s="143"/>
      <c r="AMV92" s="143"/>
      <c r="AMW92" s="143"/>
      <c r="AMX92" s="143"/>
      <c r="AMY92" s="143"/>
      <c r="AMZ92" s="143"/>
      <c r="ANA92" s="143"/>
      <c r="ANB92" s="143"/>
      <c r="ANC92" s="143"/>
      <c r="AND92" s="143"/>
      <c r="ANE92" s="143"/>
      <c r="ANF92" s="143"/>
      <c r="ANG92" s="143"/>
      <c r="ANH92" s="143"/>
      <c r="ANI92" s="143"/>
      <c r="ANJ92" s="143"/>
      <c r="ANK92" s="143"/>
      <c r="ANL92" s="143"/>
      <c r="ANM92" s="143"/>
      <c r="ANN92" s="143"/>
      <c r="ANO92" s="143"/>
      <c r="ANP92" s="143"/>
      <c r="ANQ92" s="143"/>
      <c r="ANR92" s="143"/>
      <c r="ANS92" s="143"/>
      <c r="ANT92" s="143"/>
      <c r="ANU92" s="143"/>
      <c r="ANV92" s="143"/>
      <c r="ANW92" s="143"/>
      <c r="ANX92" s="143"/>
      <c r="ANY92" s="143"/>
      <c r="ANZ92" s="143"/>
      <c r="AOA92" s="143"/>
      <c r="AOB92" s="143"/>
      <c r="AOC92" s="143"/>
      <c r="AOD92" s="143"/>
      <c r="AOE92" s="143"/>
      <c r="AOF92" s="143"/>
      <c r="AOG92" s="143"/>
      <c r="AOH92" s="143"/>
      <c r="AOI92" s="143"/>
      <c r="AOJ92" s="143"/>
      <c r="AOK92" s="143"/>
      <c r="AOL92" s="143"/>
      <c r="AOM92" s="143"/>
      <c r="AON92" s="143"/>
      <c r="AOO92" s="143"/>
      <c r="AOP92" s="143"/>
      <c r="AOQ92" s="143"/>
      <c r="AOR92" s="143"/>
      <c r="AOS92" s="143"/>
      <c r="AOT92" s="143"/>
      <c r="AOU92" s="143"/>
      <c r="AOV92" s="143"/>
      <c r="AOW92" s="143"/>
      <c r="AOX92" s="143"/>
      <c r="AOY92" s="143"/>
      <c r="AOZ92" s="143"/>
      <c r="APA92" s="143"/>
      <c r="APB92" s="143"/>
      <c r="APC92" s="143"/>
      <c r="APD92" s="143"/>
      <c r="APE92" s="143"/>
      <c r="APF92" s="143"/>
      <c r="APG92" s="143"/>
      <c r="APH92" s="143"/>
      <c r="API92" s="143"/>
      <c r="APJ92" s="143"/>
      <c r="APK92" s="143"/>
      <c r="APL92" s="143"/>
      <c r="APM92" s="143"/>
      <c r="APN92" s="143"/>
      <c r="APO92" s="143"/>
      <c r="APP92" s="143"/>
      <c r="APQ92" s="143"/>
      <c r="APR92" s="143"/>
      <c r="APS92" s="143"/>
      <c r="APT92" s="143"/>
      <c r="APU92" s="143"/>
      <c r="APV92" s="143"/>
      <c r="APW92" s="143"/>
      <c r="APX92" s="143"/>
      <c r="APY92" s="143"/>
      <c r="APZ92" s="143"/>
      <c r="AQA92" s="143"/>
      <c r="AQB92" s="143"/>
      <c r="AQC92" s="143"/>
      <c r="AQD92" s="143"/>
      <c r="AQE92" s="143"/>
      <c r="AQF92" s="143"/>
      <c r="AQG92" s="143"/>
      <c r="AQH92" s="143"/>
      <c r="AQI92" s="143"/>
      <c r="AQJ92" s="143"/>
      <c r="AQK92" s="143"/>
      <c r="AQL92" s="143"/>
      <c r="AQM92" s="143"/>
      <c r="AQN92" s="143"/>
      <c r="AQO92" s="143"/>
      <c r="AQP92" s="143"/>
      <c r="AQQ92" s="143"/>
      <c r="AQR92" s="143"/>
      <c r="AQS92" s="143"/>
      <c r="AQT92" s="143"/>
      <c r="AQU92" s="143"/>
      <c r="AQV92" s="143"/>
      <c r="AQW92" s="143"/>
      <c r="AQX92" s="143"/>
      <c r="AQY92" s="143"/>
      <c r="AQZ92" s="143"/>
      <c r="ARA92" s="143"/>
      <c r="ARB92" s="143"/>
      <c r="ARC92" s="143"/>
      <c r="ARD92" s="143"/>
      <c r="ARE92" s="143"/>
      <c r="ARF92" s="143"/>
      <c r="ARG92" s="143"/>
      <c r="ARH92" s="143"/>
      <c r="ARI92" s="143"/>
      <c r="ARJ92" s="143"/>
      <c r="ARK92" s="143"/>
      <c r="ARL92" s="143"/>
      <c r="ARM92" s="143"/>
      <c r="ARN92" s="143"/>
      <c r="ARO92" s="143"/>
      <c r="ARP92" s="143"/>
      <c r="ARQ92" s="143"/>
      <c r="ARR92" s="143"/>
      <c r="ARS92" s="143"/>
      <c r="ART92" s="143"/>
      <c r="ARU92" s="143"/>
      <c r="ARV92" s="143"/>
      <c r="ARW92" s="143"/>
      <c r="ARX92" s="143"/>
      <c r="ARY92" s="143"/>
      <c r="ARZ92" s="143"/>
      <c r="ASA92" s="143"/>
      <c r="ASB92" s="143"/>
      <c r="ASC92" s="143"/>
      <c r="ASD92" s="143"/>
      <c r="ASE92" s="143"/>
      <c r="ASF92" s="143"/>
      <c r="ASG92" s="143"/>
      <c r="ASH92" s="143"/>
      <c r="ASI92" s="143"/>
      <c r="ASJ92" s="143"/>
      <c r="ASK92" s="143"/>
      <c r="ASL92" s="143"/>
      <c r="ASM92" s="143"/>
      <c r="ASN92" s="143"/>
      <c r="ASO92" s="143"/>
      <c r="ASP92" s="143"/>
      <c r="ASQ92" s="143"/>
      <c r="ASR92" s="143"/>
      <c r="ASS92" s="143"/>
      <c r="AST92" s="143"/>
      <c r="ASU92" s="143"/>
      <c r="ASV92" s="143"/>
      <c r="ASW92" s="143"/>
      <c r="ASX92" s="143"/>
      <c r="ASY92" s="143"/>
      <c r="ASZ92" s="143"/>
      <c r="ATA92" s="143"/>
      <c r="ATB92" s="143"/>
      <c r="ATC92" s="143"/>
      <c r="ATD92" s="143"/>
      <c r="ATE92" s="143"/>
      <c r="ATF92" s="143"/>
      <c r="ATG92" s="143"/>
      <c r="ATH92" s="143"/>
      <c r="ATI92" s="143"/>
      <c r="ATJ92" s="143"/>
      <c r="ATK92" s="143"/>
      <c r="ATL92" s="143"/>
      <c r="ATM92" s="143"/>
      <c r="ATN92" s="143"/>
      <c r="ATO92" s="143"/>
      <c r="ATP92" s="143"/>
      <c r="ATQ92" s="143"/>
      <c r="ATR92" s="143"/>
      <c r="ATS92" s="143"/>
      <c r="ATT92" s="143"/>
      <c r="ATU92" s="143"/>
      <c r="ATV92" s="143"/>
      <c r="ATW92" s="143"/>
      <c r="ATX92" s="143"/>
      <c r="ATY92" s="143"/>
      <c r="ATZ92" s="143"/>
      <c r="AUA92" s="143"/>
      <c r="AUB92" s="143"/>
      <c r="AUC92" s="143"/>
      <c r="AUD92" s="143"/>
      <c r="AUE92" s="143"/>
      <c r="AUF92" s="143"/>
      <c r="AUG92" s="143"/>
      <c r="AUH92" s="143"/>
      <c r="AUI92" s="143"/>
      <c r="AUJ92" s="143"/>
      <c r="AUK92" s="143"/>
      <c r="AUL92" s="143"/>
      <c r="AUM92" s="143"/>
      <c r="AUN92" s="143"/>
      <c r="AUO92" s="143"/>
      <c r="AUP92" s="143"/>
      <c r="AUQ92" s="143"/>
      <c r="AUR92" s="143"/>
      <c r="AUS92" s="143"/>
      <c r="AUT92" s="143"/>
      <c r="AUU92" s="143"/>
      <c r="AUV92" s="143"/>
      <c r="AUW92" s="143"/>
      <c r="AUX92" s="143"/>
      <c r="AUY92" s="143"/>
      <c r="AUZ92" s="143"/>
      <c r="AVA92" s="143"/>
      <c r="AVB92" s="143"/>
      <c r="AVC92" s="143"/>
      <c r="AVD92" s="143"/>
      <c r="AVE92" s="143"/>
      <c r="AVF92" s="143"/>
      <c r="AVG92" s="143"/>
      <c r="AVH92" s="143"/>
      <c r="AVI92" s="143"/>
      <c r="AVJ92" s="143"/>
      <c r="AVK92" s="143"/>
      <c r="AVL92" s="143"/>
      <c r="AVM92" s="143"/>
      <c r="AVN92" s="143"/>
      <c r="AVO92" s="143"/>
      <c r="AVP92" s="143"/>
      <c r="AVQ92" s="143"/>
      <c r="AVR92" s="143"/>
      <c r="AVS92" s="143"/>
      <c r="AVT92" s="143"/>
      <c r="AVU92" s="143"/>
      <c r="AVV92" s="143"/>
      <c r="AVW92" s="143"/>
      <c r="AVX92" s="143"/>
      <c r="AVY92" s="143"/>
      <c r="AVZ92" s="143"/>
      <c r="AWA92" s="143"/>
      <c r="AWB92" s="143"/>
      <c r="AWC92" s="143"/>
      <c r="AWD92" s="143"/>
      <c r="AWE92" s="143"/>
      <c r="AWF92" s="143"/>
      <c r="AWG92" s="143"/>
      <c r="AWH92" s="143"/>
      <c r="AWI92" s="143"/>
      <c r="AWJ92" s="143"/>
      <c r="AWK92" s="143"/>
      <c r="AWL92" s="143"/>
      <c r="AWM92" s="143"/>
      <c r="AWN92" s="143"/>
      <c r="AWO92" s="143"/>
      <c r="AWP92" s="143"/>
      <c r="AWQ92" s="143"/>
      <c r="AWR92" s="143"/>
      <c r="AWS92" s="143"/>
      <c r="AWT92" s="143"/>
      <c r="AWU92" s="143"/>
      <c r="AWV92" s="143"/>
      <c r="AWW92" s="143"/>
      <c r="AWX92" s="143"/>
      <c r="AWY92" s="143"/>
      <c r="AWZ92" s="143"/>
      <c r="AXA92" s="143"/>
      <c r="AXB92" s="143"/>
      <c r="AXC92" s="143"/>
      <c r="AXD92" s="143"/>
      <c r="AXE92" s="143"/>
      <c r="AXF92" s="143"/>
      <c r="AXG92" s="143"/>
      <c r="AXH92" s="143"/>
      <c r="AXI92" s="143"/>
      <c r="AXJ92" s="143"/>
      <c r="AXK92" s="143"/>
      <c r="AXL92" s="143"/>
      <c r="AXM92" s="143"/>
      <c r="AXN92" s="143"/>
      <c r="AXO92" s="143"/>
      <c r="AXP92" s="143"/>
      <c r="AXQ92" s="143"/>
      <c r="AXR92" s="143"/>
      <c r="AXS92" s="143"/>
      <c r="AXT92" s="143"/>
      <c r="AXU92" s="143"/>
      <c r="AXV92" s="143"/>
      <c r="AXW92" s="143"/>
      <c r="AXX92" s="143"/>
      <c r="AXY92" s="143"/>
      <c r="AXZ92" s="143"/>
      <c r="AYA92" s="143"/>
      <c r="AYB92" s="143"/>
      <c r="AYC92" s="143"/>
      <c r="AYD92" s="143"/>
      <c r="AYE92" s="143"/>
      <c r="AYF92" s="143"/>
      <c r="AYG92" s="143"/>
      <c r="AYH92" s="143"/>
      <c r="AYI92" s="143"/>
      <c r="AYJ92" s="143"/>
      <c r="AYK92" s="143"/>
      <c r="AYL92" s="143"/>
      <c r="AYM92" s="143"/>
      <c r="AYN92" s="143"/>
      <c r="AYO92" s="143"/>
      <c r="AYP92" s="143"/>
      <c r="AYQ92" s="143"/>
      <c r="AYR92" s="143"/>
      <c r="AYS92" s="143"/>
      <c r="AYT92" s="143"/>
      <c r="AYU92" s="143"/>
      <c r="AYV92" s="143"/>
      <c r="AYW92" s="143"/>
      <c r="AYX92" s="143"/>
      <c r="AYY92" s="143"/>
      <c r="AYZ92" s="143"/>
      <c r="AZA92" s="143"/>
      <c r="AZB92" s="143"/>
      <c r="AZC92" s="143"/>
      <c r="AZD92" s="143"/>
      <c r="AZE92" s="143"/>
      <c r="AZF92" s="143"/>
      <c r="AZG92" s="143"/>
      <c r="AZH92" s="143"/>
      <c r="AZI92" s="143"/>
      <c r="AZJ92" s="143"/>
      <c r="AZK92" s="143"/>
      <c r="AZL92" s="143"/>
      <c r="AZM92" s="143"/>
      <c r="AZN92" s="143"/>
      <c r="AZO92" s="143"/>
      <c r="AZP92" s="143"/>
      <c r="AZQ92" s="143"/>
      <c r="AZR92" s="143"/>
      <c r="AZS92" s="143"/>
      <c r="AZT92" s="143"/>
      <c r="AZU92" s="143"/>
      <c r="AZV92" s="143"/>
      <c r="AZW92" s="143"/>
      <c r="AZX92" s="143"/>
      <c r="AZY92" s="143"/>
      <c r="AZZ92" s="143"/>
      <c r="BAA92" s="143"/>
      <c r="BAB92" s="143"/>
      <c r="BAC92" s="143"/>
      <c r="BAD92" s="143"/>
      <c r="BAE92" s="143"/>
      <c r="BAF92" s="143"/>
      <c r="BAG92" s="143"/>
      <c r="BAH92" s="143"/>
      <c r="BAI92" s="143"/>
      <c r="BAJ92" s="143"/>
      <c r="BAK92" s="143"/>
      <c r="BAL92" s="143"/>
      <c r="BAM92" s="143"/>
      <c r="BAN92" s="143"/>
      <c r="BAO92" s="143"/>
      <c r="BAP92" s="143"/>
      <c r="BAQ92" s="143"/>
      <c r="BAR92" s="143"/>
      <c r="BAS92" s="143"/>
      <c r="BAT92" s="143"/>
      <c r="BAU92" s="143"/>
      <c r="BAV92" s="143"/>
      <c r="BAW92" s="143"/>
      <c r="BAX92" s="143"/>
      <c r="BAY92" s="143"/>
      <c r="BAZ92" s="143"/>
      <c r="BBA92" s="143"/>
      <c r="BBB92" s="143"/>
      <c r="BBC92" s="143"/>
      <c r="BBD92" s="143"/>
      <c r="BBE92" s="143"/>
      <c r="BBF92" s="143"/>
      <c r="BBG92" s="143"/>
      <c r="BBH92" s="143"/>
      <c r="BBI92" s="143"/>
      <c r="BBJ92" s="143"/>
      <c r="BBK92" s="143"/>
      <c r="BBL92" s="143"/>
      <c r="BBM92" s="143"/>
      <c r="BBN92" s="143"/>
      <c r="BBO92" s="143"/>
      <c r="BBP92" s="143"/>
      <c r="BBQ92" s="143"/>
      <c r="BBR92" s="143"/>
      <c r="BBS92" s="143"/>
      <c r="BBT92" s="143"/>
      <c r="BBU92" s="143"/>
      <c r="BBV92" s="143"/>
      <c r="BBW92" s="143"/>
      <c r="BBX92" s="143"/>
      <c r="BBY92" s="143"/>
      <c r="BBZ92" s="143"/>
      <c r="BCA92" s="143"/>
      <c r="BCB92" s="143"/>
      <c r="BCC92" s="143"/>
      <c r="BCD92" s="143"/>
      <c r="BCE92" s="143"/>
      <c r="BCF92" s="143"/>
      <c r="BCG92" s="143"/>
      <c r="BCH92" s="143"/>
      <c r="BCI92" s="143"/>
      <c r="BCJ92" s="143"/>
      <c r="BCK92" s="143"/>
      <c r="BCL92" s="143"/>
      <c r="BCM92" s="143"/>
      <c r="BCN92" s="143"/>
      <c r="BCO92" s="143"/>
      <c r="BCP92" s="143"/>
      <c r="BCQ92" s="143"/>
      <c r="BCR92" s="143"/>
      <c r="BCS92" s="143"/>
      <c r="BCT92" s="143"/>
      <c r="BCU92" s="143"/>
      <c r="BCV92" s="143"/>
      <c r="BCW92" s="143"/>
      <c r="BCX92" s="143"/>
      <c r="BCY92" s="143"/>
      <c r="BCZ92" s="143"/>
      <c r="BDA92" s="143"/>
      <c r="BDB92" s="143"/>
      <c r="BDC92" s="143"/>
      <c r="BDD92" s="143"/>
      <c r="BDE92" s="143"/>
      <c r="BDF92" s="143"/>
      <c r="BDG92" s="143"/>
      <c r="BDH92" s="143"/>
      <c r="BDI92" s="143"/>
      <c r="BDJ92" s="143"/>
      <c r="BDK92" s="143"/>
      <c r="BDL92" s="143"/>
      <c r="BDM92" s="143"/>
      <c r="BDN92" s="143"/>
      <c r="BDO92" s="143"/>
      <c r="BDP92" s="143"/>
      <c r="BDQ92" s="143"/>
      <c r="BDR92" s="143"/>
      <c r="BDS92" s="143"/>
      <c r="BDT92" s="143"/>
      <c r="BDU92" s="143"/>
      <c r="BDV92" s="143"/>
      <c r="BDW92" s="143"/>
      <c r="BDX92" s="143"/>
      <c r="BDY92" s="143"/>
      <c r="BDZ92" s="143"/>
      <c r="BEA92" s="143"/>
      <c r="BEB92" s="143"/>
      <c r="BEC92" s="143"/>
      <c r="BED92" s="143"/>
      <c r="BEE92" s="143"/>
      <c r="BEF92" s="143"/>
      <c r="BEG92" s="143"/>
      <c r="BEH92" s="143"/>
      <c r="BEI92" s="143"/>
      <c r="BEJ92" s="143"/>
      <c r="BEK92" s="143"/>
      <c r="BEL92" s="143"/>
      <c r="BEM92" s="143"/>
      <c r="BEN92" s="143"/>
      <c r="BEO92" s="143"/>
      <c r="BEP92" s="143"/>
      <c r="BEQ92" s="143"/>
      <c r="BER92" s="143"/>
      <c r="BES92" s="143"/>
      <c r="BET92" s="143"/>
      <c r="BEU92" s="143"/>
      <c r="BEV92" s="143"/>
      <c r="BEW92" s="143"/>
      <c r="BEX92" s="143"/>
      <c r="BEY92" s="143"/>
      <c r="BEZ92" s="143"/>
      <c r="BFA92" s="143"/>
      <c r="BFB92" s="143"/>
      <c r="BFC92" s="143"/>
      <c r="BFD92" s="143"/>
      <c r="BFE92" s="143"/>
      <c r="BFF92" s="143"/>
      <c r="BFG92" s="143"/>
      <c r="BFH92" s="143"/>
      <c r="BFI92" s="143"/>
      <c r="BFJ92" s="143"/>
      <c r="BFK92" s="143"/>
      <c r="BFL92" s="143"/>
      <c r="BFM92" s="143"/>
      <c r="BFN92" s="143"/>
      <c r="BFO92" s="143"/>
      <c r="BFP92" s="143"/>
      <c r="BFQ92" s="143"/>
      <c r="BFR92" s="143"/>
      <c r="BFS92" s="143"/>
      <c r="BFT92" s="143"/>
      <c r="BFU92" s="143"/>
      <c r="BFV92" s="143"/>
      <c r="BFW92" s="143"/>
      <c r="BFX92" s="143"/>
      <c r="BFY92" s="143"/>
      <c r="BFZ92" s="143"/>
      <c r="BGA92" s="143"/>
      <c r="BGB92" s="143"/>
      <c r="BGC92" s="143"/>
      <c r="BGD92" s="143"/>
      <c r="BGE92" s="143"/>
      <c r="BGF92" s="143"/>
      <c r="BGG92" s="143"/>
      <c r="BGH92" s="143"/>
      <c r="BGI92" s="143"/>
      <c r="BGJ92" s="143"/>
      <c r="BGK92" s="143"/>
      <c r="BGL92" s="143"/>
      <c r="BGM92" s="143"/>
      <c r="BGN92" s="143"/>
      <c r="BGO92" s="143"/>
      <c r="BGP92" s="143"/>
      <c r="BGQ92" s="143"/>
      <c r="BGR92" s="143"/>
      <c r="BGS92" s="143"/>
      <c r="BGT92" s="143"/>
      <c r="BGU92" s="143"/>
      <c r="BGV92" s="143"/>
      <c r="BGW92" s="143"/>
      <c r="BGX92" s="143"/>
      <c r="BGY92" s="143"/>
      <c r="BGZ92" s="143"/>
      <c r="BHA92" s="143"/>
      <c r="BHB92" s="143"/>
      <c r="BHC92" s="143"/>
      <c r="BHD92" s="143"/>
      <c r="BHE92" s="143"/>
      <c r="BHF92" s="143"/>
      <c r="BHG92" s="143"/>
      <c r="BHH92" s="143"/>
      <c r="BHI92" s="143"/>
      <c r="BHJ92" s="143"/>
      <c r="BHK92" s="143"/>
      <c r="BHL92" s="143"/>
      <c r="BHM92" s="143"/>
      <c r="BHN92" s="143"/>
      <c r="BHO92" s="143"/>
      <c r="BHP92" s="143"/>
      <c r="BHQ92" s="143"/>
      <c r="BHR92" s="143"/>
      <c r="BHS92" s="143"/>
      <c r="BHT92" s="143"/>
      <c r="BHU92" s="143"/>
      <c r="BHV92" s="143"/>
      <c r="BHW92" s="143"/>
      <c r="BHX92" s="143"/>
      <c r="BHY92" s="143"/>
      <c r="BHZ92" s="143"/>
      <c r="BIA92" s="143"/>
      <c r="BIB92" s="143"/>
      <c r="BIC92" s="143"/>
      <c r="BID92" s="143"/>
      <c r="BIE92" s="143"/>
      <c r="BIF92" s="143"/>
      <c r="BIG92" s="143"/>
      <c r="BIH92" s="143"/>
      <c r="BII92" s="143"/>
      <c r="BIJ92" s="143"/>
      <c r="BIK92" s="143"/>
      <c r="BIL92" s="143"/>
      <c r="BIM92" s="143"/>
      <c r="BIN92" s="143"/>
      <c r="BIO92" s="143"/>
      <c r="BIP92" s="143"/>
      <c r="BIQ92" s="143"/>
      <c r="BIR92" s="143"/>
      <c r="BIS92" s="143"/>
      <c r="BIT92" s="143"/>
      <c r="BIU92" s="143"/>
      <c r="BIV92" s="143"/>
      <c r="BIW92" s="143"/>
      <c r="BIX92" s="143"/>
      <c r="BIY92" s="143"/>
      <c r="BIZ92" s="143"/>
      <c r="BJA92" s="143"/>
      <c r="BJB92" s="143"/>
      <c r="BJC92" s="143"/>
      <c r="BJD92" s="143"/>
      <c r="BJE92" s="143"/>
      <c r="BJF92" s="143"/>
      <c r="BJG92" s="143"/>
      <c r="BJH92" s="143"/>
      <c r="BJI92" s="143"/>
      <c r="BJJ92" s="143"/>
      <c r="BJK92" s="143"/>
      <c r="BJL92" s="143"/>
      <c r="BJM92" s="143"/>
      <c r="BJN92" s="143"/>
      <c r="BJO92" s="143"/>
      <c r="BJP92" s="143"/>
      <c r="BJQ92" s="143"/>
      <c r="BJR92" s="143"/>
      <c r="BJS92" s="143"/>
      <c r="BJT92" s="143"/>
      <c r="BJU92" s="143"/>
      <c r="BJV92" s="143"/>
      <c r="BJW92" s="143"/>
      <c r="BJX92" s="143"/>
      <c r="BJY92" s="143"/>
      <c r="BJZ92" s="143"/>
      <c r="BKA92" s="143"/>
      <c r="BKB92" s="143"/>
      <c r="BKC92" s="143"/>
      <c r="BKD92" s="143"/>
      <c r="BKE92" s="143"/>
      <c r="BKF92" s="143"/>
      <c r="BKG92" s="143"/>
      <c r="BKH92" s="143"/>
      <c r="BKI92" s="143"/>
      <c r="BKJ92" s="143"/>
      <c r="BKK92" s="143"/>
      <c r="BKL92" s="143"/>
      <c r="BKM92" s="143"/>
      <c r="BKN92" s="143"/>
      <c r="BKO92" s="143"/>
      <c r="BKP92" s="143"/>
      <c r="BKQ92" s="143"/>
      <c r="BKR92" s="143"/>
      <c r="BKS92" s="143"/>
      <c r="BKT92" s="143"/>
      <c r="BKU92" s="143"/>
      <c r="BKV92" s="143"/>
      <c r="BKW92" s="143"/>
      <c r="BKX92" s="143"/>
      <c r="BKY92" s="143"/>
      <c r="BKZ92" s="143"/>
      <c r="BLA92" s="143"/>
      <c r="BLB92" s="143"/>
      <c r="BLC92" s="143"/>
      <c r="BLD92" s="143"/>
      <c r="BLE92" s="143"/>
      <c r="BLF92" s="143"/>
      <c r="BLG92" s="143"/>
      <c r="BLH92" s="143"/>
      <c r="BLI92" s="143"/>
      <c r="BLJ92" s="143"/>
      <c r="BLK92" s="143"/>
      <c r="BLL92" s="143"/>
      <c r="BLM92" s="143"/>
      <c r="BLN92" s="143"/>
      <c r="BLO92" s="143"/>
      <c r="BLP92" s="143"/>
      <c r="BLQ92" s="143"/>
      <c r="BLR92" s="143"/>
      <c r="BLS92" s="143"/>
      <c r="BLT92" s="143"/>
      <c r="BLU92" s="143"/>
      <c r="BLV92" s="143"/>
      <c r="BLW92" s="143"/>
      <c r="BLX92" s="143"/>
      <c r="BLY92" s="143"/>
      <c r="BLZ92" s="143"/>
      <c r="BMA92" s="143"/>
      <c r="BMB92" s="143"/>
      <c r="BMC92" s="143"/>
      <c r="BMD92" s="143"/>
      <c r="BME92" s="143"/>
      <c r="BMF92" s="143"/>
      <c r="BMG92" s="143"/>
      <c r="BMH92" s="143"/>
      <c r="BMI92" s="143"/>
      <c r="BMJ92" s="143"/>
      <c r="BMK92" s="143"/>
      <c r="BML92" s="143"/>
      <c r="BMM92" s="143"/>
      <c r="BMN92" s="143"/>
      <c r="BMO92" s="143"/>
      <c r="BMP92" s="143"/>
      <c r="BMQ92" s="143"/>
      <c r="BMR92" s="143"/>
      <c r="BMS92" s="143"/>
      <c r="BMT92" s="143"/>
      <c r="BMU92" s="143"/>
      <c r="BMV92" s="143"/>
      <c r="BMW92" s="143"/>
      <c r="BMX92" s="143"/>
      <c r="BMY92" s="143"/>
      <c r="BMZ92" s="143"/>
      <c r="BNA92" s="143"/>
      <c r="BNB92" s="143"/>
      <c r="BNC92" s="143"/>
      <c r="BND92" s="143"/>
      <c r="BNE92" s="143"/>
      <c r="BNF92" s="143"/>
      <c r="BNG92" s="143"/>
      <c r="BNH92" s="143"/>
      <c r="BNI92" s="143"/>
      <c r="BNJ92" s="143"/>
      <c r="BNK92" s="143"/>
      <c r="BNL92" s="143"/>
      <c r="BNM92" s="143"/>
      <c r="BNN92" s="143"/>
      <c r="BNO92" s="143"/>
      <c r="BNP92" s="143"/>
      <c r="BNQ92" s="143"/>
      <c r="BNR92" s="143"/>
      <c r="BNS92" s="143"/>
      <c r="BNT92" s="143"/>
      <c r="BNU92" s="143"/>
      <c r="BNV92" s="143"/>
      <c r="BNW92" s="143"/>
      <c r="BNX92" s="143"/>
      <c r="BNY92" s="143"/>
      <c r="BNZ92" s="143"/>
      <c r="BOA92" s="143"/>
      <c r="BOB92" s="143"/>
      <c r="BOC92" s="143"/>
      <c r="BOD92" s="143"/>
      <c r="BOE92" s="143"/>
      <c r="BOF92" s="143"/>
      <c r="BOG92" s="143"/>
      <c r="BOH92" s="143"/>
      <c r="BOI92" s="143"/>
      <c r="BOJ92" s="143"/>
      <c r="BOK92" s="143"/>
      <c r="BOL92" s="143"/>
      <c r="BOM92" s="143"/>
      <c r="BON92" s="143"/>
      <c r="BOO92" s="143"/>
      <c r="BOP92" s="143"/>
      <c r="BOQ92" s="143"/>
      <c r="BOR92" s="143"/>
      <c r="BOS92" s="143"/>
      <c r="BOT92" s="143"/>
      <c r="BOU92" s="143"/>
      <c r="BOV92" s="143"/>
      <c r="BOW92" s="143"/>
      <c r="BOX92" s="143"/>
      <c r="BOY92" s="143"/>
      <c r="BOZ92" s="143"/>
      <c r="BPA92" s="143"/>
      <c r="BPB92" s="143"/>
      <c r="BPC92" s="143"/>
      <c r="BPD92" s="143"/>
      <c r="BPE92" s="143"/>
      <c r="BPF92" s="143"/>
      <c r="BPG92" s="143"/>
      <c r="BPH92" s="143"/>
      <c r="BPI92" s="143"/>
      <c r="BPJ92" s="143"/>
      <c r="BPK92" s="143"/>
      <c r="BPL92" s="143"/>
      <c r="BPM92" s="143"/>
      <c r="BPN92" s="143"/>
      <c r="BPO92" s="143"/>
      <c r="BPP92" s="143"/>
      <c r="BPQ92" s="143"/>
      <c r="BPR92" s="143"/>
      <c r="BPS92" s="143"/>
      <c r="BPT92" s="143"/>
      <c r="BPU92" s="143"/>
      <c r="BPV92" s="143"/>
      <c r="BPW92" s="143"/>
      <c r="BPX92" s="143"/>
      <c r="BPY92" s="143"/>
      <c r="BPZ92" s="143"/>
      <c r="BQA92" s="143"/>
      <c r="BQB92" s="143"/>
      <c r="BQC92" s="143"/>
      <c r="BQD92" s="143"/>
      <c r="BQE92" s="143"/>
      <c r="BQF92" s="143"/>
      <c r="BQG92" s="143"/>
      <c r="BQH92" s="143"/>
      <c r="BQI92" s="143"/>
      <c r="BQJ92" s="143"/>
      <c r="BQK92" s="143"/>
      <c r="BQL92" s="143"/>
      <c r="BQM92" s="143"/>
      <c r="BQN92" s="143"/>
      <c r="BQO92" s="143"/>
      <c r="BQP92" s="143"/>
      <c r="BQQ92" s="143"/>
      <c r="BQR92" s="143"/>
      <c r="BQS92" s="143"/>
      <c r="BQT92" s="143"/>
      <c r="BQU92" s="143"/>
      <c r="BQV92" s="143"/>
      <c r="BQW92" s="143"/>
      <c r="BQX92" s="143"/>
      <c r="BQY92" s="143"/>
      <c r="BQZ92" s="143"/>
      <c r="BRA92" s="143"/>
      <c r="BRB92" s="143"/>
      <c r="BRC92" s="143"/>
      <c r="BRD92" s="143"/>
      <c r="BRE92" s="143"/>
      <c r="BRF92" s="143"/>
      <c r="BRG92" s="143"/>
      <c r="BRH92" s="143"/>
      <c r="BRI92" s="143"/>
      <c r="BRJ92" s="143"/>
      <c r="BRK92" s="143"/>
      <c r="BRL92" s="143"/>
      <c r="BRM92" s="143"/>
      <c r="BRN92" s="143"/>
      <c r="BRO92" s="143"/>
      <c r="BRP92" s="143"/>
      <c r="BRQ92" s="143"/>
      <c r="BRR92" s="143"/>
      <c r="BRS92" s="143"/>
      <c r="BRT92" s="143"/>
      <c r="BRU92" s="143"/>
      <c r="BRV92" s="143"/>
      <c r="BRW92" s="143"/>
      <c r="BRX92" s="143"/>
      <c r="BRY92" s="143"/>
      <c r="BRZ92" s="143"/>
      <c r="BSA92" s="143"/>
      <c r="BSB92" s="143"/>
      <c r="BSC92" s="143"/>
      <c r="BSD92" s="143"/>
      <c r="BSE92" s="143"/>
      <c r="BSF92" s="143"/>
      <c r="BSG92" s="143"/>
      <c r="BSH92" s="143"/>
      <c r="BSI92" s="143"/>
      <c r="BSJ92" s="143"/>
      <c r="BSK92" s="143"/>
      <c r="BSL92" s="143"/>
      <c r="BSM92" s="143"/>
      <c r="BSN92" s="143"/>
      <c r="BSO92" s="143"/>
      <c r="BSP92" s="143"/>
      <c r="BSQ92" s="143"/>
      <c r="BSR92" s="143"/>
      <c r="BSS92" s="143"/>
      <c r="BST92" s="143"/>
      <c r="BSU92" s="143"/>
      <c r="BSV92" s="143"/>
      <c r="BSW92" s="143"/>
      <c r="BSX92" s="143"/>
      <c r="BSY92" s="143"/>
      <c r="BSZ92" s="143"/>
      <c r="BTA92" s="143"/>
      <c r="BTB92" s="143"/>
      <c r="BTC92" s="143"/>
      <c r="BTD92" s="143"/>
      <c r="BTE92" s="143"/>
      <c r="BTF92" s="143"/>
      <c r="BTG92" s="143"/>
      <c r="BTH92" s="143"/>
      <c r="BTI92" s="143"/>
      <c r="BTJ92" s="143"/>
      <c r="BTK92" s="143"/>
      <c r="BTL92" s="143"/>
      <c r="BTM92" s="143"/>
      <c r="BTN92" s="143"/>
      <c r="BTO92" s="143"/>
      <c r="BTP92" s="143"/>
      <c r="BTQ92" s="143"/>
      <c r="BTR92" s="143"/>
      <c r="BTS92" s="143"/>
      <c r="BTT92" s="143"/>
      <c r="BTU92" s="143"/>
      <c r="BTV92" s="143"/>
      <c r="BTW92" s="143"/>
      <c r="BTX92" s="143"/>
      <c r="BTY92" s="143"/>
      <c r="BTZ92" s="143"/>
      <c r="BUA92" s="143"/>
      <c r="BUB92" s="143"/>
      <c r="BUC92" s="143"/>
      <c r="BUD92" s="143"/>
      <c r="BUE92" s="143"/>
      <c r="BUF92" s="143"/>
      <c r="BUG92" s="143"/>
      <c r="BUH92" s="143"/>
      <c r="BUI92" s="143"/>
      <c r="BUJ92" s="143"/>
      <c r="BUK92" s="143"/>
      <c r="BUL92" s="143"/>
      <c r="BUM92" s="143"/>
      <c r="BUN92" s="143"/>
      <c r="BUO92" s="143"/>
      <c r="BUP92" s="143"/>
      <c r="BUQ92" s="143"/>
      <c r="BUR92" s="143"/>
      <c r="BUS92" s="143"/>
      <c r="BUT92" s="143"/>
      <c r="BUU92" s="143"/>
      <c r="BUV92" s="143"/>
      <c r="BUW92" s="143"/>
      <c r="BUX92" s="143"/>
      <c r="BUY92" s="143"/>
      <c r="BUZ92" s="143"/>
      <c r="BVA92" s="143"/>
      <c r="BVB92" s="143"/>
      <c r="BVC92" s="143"/>
      <c r="BVD92" s="143"/>
      <c r="BVE92" s="143"/>
      <c r="BVF92" s="143"/>
      <c r="BVG92" s="143"/>
      <c r="BVH92" s="143"/>
      <c r="BVI92" s="143"/>
      <c r="BVJ92" s="143"/>
      <c r="BVK92" s="143"/>
      <c r="BVL92" s="143"/>
      <c r="BVM92" s="143"/>
      <c r="BVN92" s="143"/>
      <c r="BVO92" s="143"/>
      <c r="BVP92" s="143"/>
      <c r="BVQ92" s="143"/>
      <c r="BVR92" s="143"/>
      <c r="BVS92" s="143"/>
      <c r="BVT92" s="143"/>
      <c r="BVU92" s="143"/>
      <c r="BVV92" s="143"/>
      <c r="BVW92" s="143"/>
      <c r="BVX92" s="143"/>
      <c r="BVY92" s="143"/>
      <c r="BVZ92" s="143"/>
      <c r="BWA92" s="143"/>
      <c r="BWB92" s="143"/>
      <c r="BWC92" s="143"/>
      <c r="BWD92" s="143"/>
      <c r="BWE92" s="143"/>
      <c r="BWF92" s="143"/>
      <c r="BWG92" s="143"/>
      <c r="BWH92" s="143"/>
      <c r="BWI92" s="143"/>
      <c r="BWJ92" s="143"/>
      <c r="BWK92" s="143"/>
      <c r="BWL92" s="143"/>
      <c r="BWM92" s="143"/>
      <c r="BWN92" s="143"/>
      <c r="BWO92" s="143"/>
      <c r="BWP92" s="143"/>
      <c r="BWQ92" s="143"/>
      <c r="BWR92" s="143"/>
      <c r="BWS92" s="143"/>
      <c r="BWT92" s="143"/>
      <c r="BWU92" s="143"/>
      <c r="BWV92" s="143"/>
      <c r="BWW92" s="143"/>
      <c r="BWX92" s="143"/>
      <c r="BWY92" s="143"/>
      <c r="BWZ92" s="143"/>
      <c r="BXA92" s="143"/>
      <c r="BXB92" s="143"/>
      <c r="BXC92" s="143"/>
      <c r="BXD92" s="143"/>
      <c r="BXE92" s="143"/>
      <c r="BXF92" s="143"/>
      <c r="BXG92" s="143"/>
      <c r="BXH92" s="143"/>
      <c r="BXI92" s="143"/>
      <c r="BXJ92" s="143"/>
      <c r="BXK92" s="143"/>
      <c r="BXL92" s="143"/>
      <c r="BXM92" s="143"/>
      <c r="BXN92" s="143"/>
      <c r="BXO92" s="143"/>
      <c r="BXP92" s="143"/>
      <c r="BXQ92" s="143"/>
      <c r="BXR92" s="143"/>
      <c r="BXS92" s="143"/>
      <c r="BXT92" s="143"/>
      <c r="BXU92" s="143"/>
      <c r="BXV92" s="143"/>
      <c r="BXW92" s="143"/>
      <c r="BXX92" s="143"/>
      <c r="BXY92" s="143"/>
      <c r="BXZ92" s="143"/>
      <c r="BYA92" s="143"/>
      <c r="BYB92" s="143"/>
      <c r="BYC92" s="143"/>
      <c r="BYD92" s="143"/>
      <c r="BYE92" s="143"/>
      <c r="BYF92" s="143"/>
      <c r="BYG92" s="143"/>
      <c r="BYH92" s="143"/>
      <c r="BYI92" s="143"/>
      <c r="BYJ92" s="143"/>
      <c r="BYK92" s="143"/>
      <c r="BYL92" s="143"/>
      <c r="BYM92" s="143"/>
      <c r="BYN92" s="143"/>
      <c r="BYO92" s="143"/>
      <c r="BYP92" s="143"/>
      <c r="BYQ92" s="143"/>
      <c r="BYR92" s="143"/>
      <c r="BYS92" s="143"/>
      <c r="BYT92" s="143"/>
      <c r="BYU92" s="143"/>
      <c r="BYV92" s="143"/>
      <c r="BYW92" s="143"/>
      <c r="BYX92" s="143"/>
      <c r="BYY92" s="143"/>
      <c r="BYZ92" s="143"/>
      <c r="BZA92" s="143"/>
      <c r="BZB92" s="143"/>
      <c r="BZC92" s="143"/>
      <c r="BZD92" s="143"/>
      <c r="BZE92" s="143"/>
      <c r="BZF92" s="143"/>
      <c r="BZG92" s="143"/>
      <c r="BZH92" s="143"/>
      <c r="BZI92" s="143"/>
      <c r="BZJ92" s="143"/>
      <c r="BZK92" s="143"/>
      <c r="BZL92" s="143"/>
      <c r="BZM92" s="143"/>
      <c r="BZN92" s="143"/>
      <c r="BZO92" s="143"/>
      <c r="BZP92" s="143"/>
      <c r="BZQ92" s="143"/>
      <c r="BZR92" s="143"/>
      <c r="BZS92" s="143"/>
      <c r="BZT92" s="143"/>
      <c r="BZU92" s="143"/>
      <c r="BZV92" s="143"/>
      <c r="BZW92" s="143"/>
      <c r="BZX92" s="143"/>
      <c r="BZY92" s="143"/>
      <c r="BZZ92" s="143"/>
      <c r="CAA92" s="143"/>
      <c r="CAB92" s="143"/>
      <c r="CAC92" s="143"/>
      <c r="CAD92" s="143"/>
      <c r="CAE92" s="143"/>
      <c r="CAF92" s="143"/>
      <c r="CAG92" s="143"/>
      <c r="CAH92" s="143"/>
      <c r="CAI92" s="143"/>
      <c r="CAJ92" s="143"/>
      <c r="CAK92" s="143"/>
      <c r="CAL92" s="143"/>
      <c r="CAM92" s="143"/>
      <c r="CAN92" s="143"/>
      <c r="CAO92" s="143"/>
      <c r="CAP92" s="143"/>
      <c r="CAQ92" s="143"/>
      <c r="CAR92" s="143"/>
      <c r="CAS92" s="143"/>
      <c r="CAT92" s="143"/>
      <c r="CAU92" s="143"/>
      <c r="CAV92" s="143"/>
      <c r="CAW92" s="143"/>
      <c r="CAX92" s="143"/>
      <c r="CAY92" s="143"/>
      <c r="CAZ92" s="143"/>
      <c r="CBA92" s="143"/>
      <c r="CBB92" s="143"/>
      <c r="CBC92" s="143"/>
      <c r="CBD92" s="143"/>
      <c r="CBE92" s="143"/>
      <c r="CBF92" s="143"/>
      <c r="CBG92" s="143"/>
      <c r="CBH92" s="143"/>
      <c r="CBI92" s="143"/>
      <c r="CBJ92" s="143"/>
      <c r="CBK92" s="143"/>
      <c r="CBL92" s="143"/>
      <c r="CBM92" s="143"/>
      <c r="CBN92" s="143"/>
      <c r="CBO92" s="143"/>
      <c r="CBP92" s="143"/>
      <c r="CBQ92" s="143"/>
      <c r="CBR92" s="143"/>
      <c r="CBS92" s="143"/>
      <c r="CBT92" s="143"/>
      <c r="CBU92" s="143"/>
      <c r="CBV92" s="143"/>
      <c r="CBW92" s="143"/>
      <c r="CBX92" s="143"/>
      <c r="CBY92" s="143"/>
      <c r="CBZ92" s="143"/>
      <c r="CCA92" s="143"/>
      <c r="CCB92" s="143"/>
      <c r="CCC92" s="143"/>
      <c r="CCD92" s="143"/>
      <c r="CCE92" s="143"/>
      <c r="CCF92" s="143"/>
      <c r="CCG92" s="143"/>
      <c r="CCH92" s="143"/>
      <c r="CCI92" s="143"/>
      <c r="CCJ92" s="143"/>
      <c r="CCK92" s="143"/>
      <c r="CCL92" s="143"/>
      <c r="CCM92" s="143"/>
      <c r="CCN92" s="143"/>
      <c r="CCO92" s="143"/>
      <c r="CCP92" s="143"/>
      <c r="CCQ92" s="143"/>
      <c r="CCR92" s="143"/>
      <c r="CCS92" s="143"/>
      <c r="CCT92" s="143"/>
      <c r="CCU92" s="143"/>
      <c r="CCV92" s="143"/>
      <c r="CCW92" s="143"/>
      <c r="CCX92" s="143"/>
      <c r="CCY92" s="143"/>
      <c r="CCZ92" s="143"/>
      <c r="CDA92" s="143"/>
      <c r="CDB92" s="143"/>
      <c r="CDC92" s="143"/>
      <c r="CDD92" s="143"/>
      <c r="CDE92" s="143"/>
      <c r="CDF92" s="143"/>
      <c r="CDG92" s="143"/>
      <c r="CDH92" s="143"/>
      <c r="CDI92" s="143"/>
      <c r="CDJ92" s="143"/>
      <c r="CDK92" s="143"/>
      <c r="CDL92" s="143"/>
      <c r="CDM92" s="143"/>
      <c r="CDN92" s="143"/>
      <c r="CDO92" s="143"/>
      <c r="CDP92" s="143"/>
      <c r="CDQ92" s="143"/>
      <c r="CDR92" s="143"/>
      <c r="CDS92" s="143"/>
      <c r="CDT92" s="143"/>
      <c r="CDU92" s="143"/>
      <c r="CDV92" s="143"/>
      <c r="CDW92" s="143"/>
      <c r="CDX92" s="143"/>
      <c r="CDY92" s="143"/>
      <c r="CDZ92" s="143"/>
      <c r="CEA92" s="143"/>
      <c r="CEB92" s="143"/>
      <c r="CEC92" s="143"/>
      <c r="CED92" s="143"/>
      <c r="CEE92" s="143"/>
      <c r="CEF92" s="143"/>
      <c r="CEG92" s="143"/>
      <c r="CEH92" s="143"/>
      <c r="CEI92" s="143"/>
      <c r="CEJ92" s="143"/>
      <c r="CEK92" s="143"/>
      <c r="CEL92" s="143"/>
      <c r="CEM92" s="143"/>
      <c r="CEN92" s="143"/>
      <c r="CEO92" s="143"/>
      <c r="CEP92" s="143"/>
      <c r="CEQ92" s="143"/>
      <c r="CER92" s="143"/>
      <c r="CES92" s="143"/>
      <c r="CET92" s="143"/>
      <c r="CEU92" s="143"/>
      <c r="CEV92" s="143"/>
      <c r="CEW92" s="143"/>
      <c r="CEX92" s="143"/>
      <c r="CEY92" s="143"/>
      <c r="CEZ92" s="143"/>
      <c r="CFA92" s="143"/>
      <c r="CFB92" s="143"/>
      <c r="CFC92" s="143"/>
      <c r="CFD92" s="143"/>
      <c r="CFE92" s="143"/>
      <c r="CFF92" s="143"/>
      <c r="CFG92" s="143"/>
      <c r="CFH92" s="143"/>
      <c r="CFI92" s="143"/>
      <c r="CFJ92" s="143"/>
      <c r="CFK92" s="143"/>
      <c r="CFL92" s="143"/>
      <c r="CFM92" s="143"/>
      <c r="CFN92" s="143"/>
      <c r="CFO92" s="143"/>
      <c r="CFP92" s="143"/>
      <c r="CFQ92" s="143"/>
      <c r="CFR92" s="143"/>
      <c r="CFS92" s="143"/>
      <c r="CFT92" s="143"/>
      <c r="CFU92" s="143"/>
      <c r="CFV92" s="143"/>
      <c r="CFW92" s="143"/>
      <c r="CFX92" s="143"/>
      <c r="CFY92" s="143"/>
      <c r="CFZ92" s="143"/>
      <c r="CGA92" s="143"/>
      <c r="CGB92" s="143"/>
      <c r="CGC92" s="143"/>
      <c r="CGD92" s="143"/>
      <c r="CGE92" s="143"/>
      <c r="CGF92" s="143"/>
      <c r="CGG92" s="143"/>
      <c r="CGH92" s="143"/>
      <c r="CGI92" s="143"/>
      <c r="CGJ92" s="143"/>
      <c r="CGK92" s="143"/>
      <c r="CGL92" s="143"/>
      <c r="CGM92" s="143"/>
      <c r="CGN92" s="143"/>
      <c r="CGO92" s="143"/>
      <c r="CGP92" s="143"/>
      <c r="CGQ92" s="143"/>
      <c r="CGR92" s="143"/>
      <c r="CGS92" s="143"/>
      <c r="CGT92" s="143"/>
      <c r="CGU92" s="143"/>
      <c r="CGV92" s="143"/>
      <c r="CGW92" s="143"/>
      <c r="CGX92" s="143"/>
      <c r="CGY92" s="143"/>
      <c r="CGZ92" s="143"/>
      <c r="CHA92" s="143"/>
      <c r="CHB92" s="143"/>
      <c r="CHC92" s="143"/>
      <c r="CHD92" s="143"/>
      <c r="CHE92" s="143"/>
      <c r="CHF92" s="143"/>
      <c r="CHG92" s="143"/>
      <c r="CHH92" s="143"/>
      <c r="CHI92" s="143"/>
      <c r="CHJ92" s="143"/>
      <c r="CHK92" s="143"/>
      <c r="CHL92" s="143"/>
      <c r="CHM92" s="143"/>
      <c r="CHN92" s="143"/>
      <c r="CHO92" s="143"/>
      <c r="CHP92" s="143"/>
      <c r="CHQ92" s="143"/>
      <c r="CHR92" s="143"/>
      <c r="CHS92" s="143"/>
      <c r="CHT92" s="143"/>
      <c r="CHU92" s="143"/>
      <c r="CHV92" s="143"/>
      <c r="CHW92" s="143"/>
      <c r="CHX92" s="143"/>
      <c r="CHY92" s="143"/>
      <c r="CHZ92" s="143"/>
      <c r="CIA92" s="143"/>
      <c r="CIB92" s="143"/>
      <c r="CIC92" s="143"/>
      <c r="CID92" s="143"/>
      <c r="CIE92" s="143"/>
      <c r="CIF92" s="143"/>
      <c r="CIG92" s="143"/>
      <c r="CIH92" s="143"/>
      <c r="CII92" s="143"/>
      <c r="CIJ92" s="143"/>
      <c r="CIK92" s="143"/>
      <c r="CIL92" s="143"/>
      <c r="CIM92" s="143"/>
      <c r="CIN92" s="143"/>
      <c r="CIO92" s="143"/>
      <c r="CIP92" s="143"/>
      <c r="CIQ92" s="143"/>
      <c r="CIR92" s="143"/>
      <c r="CIS92" s="143"/>
      <c r="CIT92" s="143"/>
      <c r="CIU92" s="143"/>
      <c r="CIV92" s="143"/>
      <c r="CIW92" s="143"/>
      <c r="CIX92" s="143"/>
      <c r="CIY92" s="143"/>
      <c r="CIZ92" s="143"/>
      <c r="CJA92" s="143"/>
      <c r="CJB92" s="143"/>
      <c r="CJC92" s="143"/>
      <c r="CJD92" s="143"/>
      <c r="CJE92" s="143"/>
      <c r="CJF92" s="143"/>
      <c r="CJG92" s="143"/>
      <c r="CJH92" s="143"/>
      <c r="CJI92" s="143"/>
      <c r="CJJ92" s="143"/>
      <c r="CJK92" s="143"/>
      <c r="CJL92" s="143"/>
      <c r="CJM92" s="143"/>
      <c r="CJN92" s="143"/>
      <c r="CJO92" s="143"/>
      <c r="CJP92" s="143"/>
      <c r="CJQ92" s="143"/>
      <c r="CJR92" s="143"/>
      <c r="CJS92" s="143"/>
      <c r="CJT92" s="143"/>
      <c r="CJU92" s="143"/>
      <c r="CJV92" s="143"/>
      <c r="CJW92" s="143"/>
      <c r="CJX92" s="143"/>
      <c r="CJY92" s="143"/>
      <c r="CJZ92" s="143"/>
      <c r="CKA92" s="143"/>
      <c r="CKB92" s="143"/>
      <c r="CKC92" s="143"/>
      <c r="CKD92" s="143"/>
      <c r="CKE92" s="143"/>
      <c r="CKF92" s="143"/>
      <c r="CKG92" s="143"/>
      <c r="CKH92" s="143"/>
      <c r="CKI92" s="143"/>
      <c r="CKJ92" s="143"/>
      <c r="CKK92" s="143"/>
      <c r="CKL92" s="143"/>
      <c r="CKM92" s="143"/>
      <c r="CKN92" s="143"/>
      <c r="CKO92" s="143"/>
      <c r="CKP92" s="143"/>
      <c r="CKQ92" s="143"/>
      <c r="CKR92" s="143"/>
      <c r="CKS92" s="143"/>
      <c r="CKT92" s="143"/>
      <c r="CKU92" s="143"/>
      <c r="CKV92" s="143"/>
      <c r="CKW92" s="143"/>
      <c r="CKX92" s="143"/>
      <c r="CKY92" s="143"/>
      <c r="CKZ92" s="143"/>
      <c r="CLA92" s="143"/>
      <c r="CLB92" s="143"/>
      <c r="CLC92" s="143"/>
      <c r="CLD92" s="143"/>
      <c r="CLE92" s="143"/>
      <c r="CLF92" s="143"/>
      <c r="CLG92" s="143"/>
      <c r="CLH92" s="143"/>
      <c r="CLI92" s="143"/>
      <c r="CLJ92" s="143"/>
      <c r="CLK92" s="143"/>
      <c r="CLL92" s="143"/>
      <c r="CLM92" s="143"/>
      <c r="CLN92" s="143"/>
      <c r="CLO92" s="143"/>
      <c r="CLP92" s="143"/>
      <c r="CLQ92" s="143"/>
      <c r="CLR92" s="143"/>
      <c r="CLS92" s="143"/>
      <c r="CLT92" s="143"/>
      <c r="CLU92" s="143"/>
      <c r="CLV92" s="143"/>
      <c r="CLW92" s="143"/>
      <c r="CLX92" s="143"/>
      <c r="CLY92" s="143"/>
      <c r="CLZ92" s="143"/>
      <c r="CMA92" s="143"/>
      <c r="CMB92" s="143"/>
      <c r="CMC92" s="143"/>
      <c r="CMD92" s="143"/>
      <c r="CME92" s="143"/>
      <c r="CMF92" s="143"/>
      <c r="CMG92" s="143"/>
      <c r="CMH92" s="143"/>
      <c r="CMI92" s="143"/>
      <c r="CMJ92" s="143"/>
      <c r="CMK92" s="143"/>
      <c r="CML92" s="143"/>
      <c r="CMM92" s="143"/>
      <c r="CMN92" s="143"/>
      <c r="CMO92" s="143"/>
      <c r="CMP92" s="143"/>
      <c r="CMQ92" s="143"/>
      <c r="CMR92" s="143"/>
      <c r="CMS92" s="143"/>
      <c r="CMT92" s="143"/>
      <c r="CMU92" s="143"/>
      <c r="CMV92" s="143"/>
      <c r="CMW92" s="143"/>
      <c r="CMX92" s="143"/>
      <c r="CMY92" s="143"/>
      <c r="CMZ92" s="143"/>
      <c r="CNA92" s="143"/>
      <c r="CNB92" s="143"/>
      <c r="CNC92" s="143"/>
      <c r="CND92" s="143"/>
      <c r="CNE92" s="143"/>
      <c r="CNF92" s="143"/>
      <c r="CNG92" s="143"/>
      <c r="CNH92" s="143"/>
      <c r="CNI92" s="143"/>
      <c r="CNJ92" s="143"/>
      <c r="CNK92" s="143"/>
      <c r="CNL92" s="143"/>
      <c r="CNM92" s="143"/>
      <c r="CNN92" s="143"/>
      <c r="CNO92" s="143"/>
      <c r="CNP92" s="143"/>
      <c r="CNQ92" s="143"/>
      <c r="CNR92" s="143"/>
      <c r="CNS92" s="143"/>
      <c r="CNT92" s="143"/>
      <c r="CNU92" s="143"/>
      <c r="CNV92" s="143"/>
      <c r="CNW92" s="143"/>
      <c r="CNX92" s="143"/>
      <c r="CNY92" s="143"/>
      <c r="CNZ92" s="143"/>
      <c r="COA92" s="143"/>
      <c r="COB92" s="143"/>
      <c r="COC92" s="143"/>
      <c r="COD92" s="143"/>
      <c r="COE92" s="143"/>
      <c r="COF92" s="143"/>
      <c r="COG92" s="143"/>
      <c r="COH92" s="143"/>
      <c r="COI92" s="143"/>
      <c r="COJ92" s="143"/>
      <c r="COK92" s="143"/>
      <c r="COL92" s="143"/>
      <c r="COM92" s="143"/>
      <c r="CON92" s="143"/>
      <c r="COO92" s="143"/>
      <c r="COP92" s="143"/>
      <c r="COQ92" s="143"/>
      <c r="COR92" s="143"/>
      <c r="COS92" s="143"/>
      <c r="COT92" s="143"/>
      <c r="COU92" s="143"/>
      <c r="COV92" s="143"/>
      <c r="COW92" s="143"/>
      <c r="COX92" s="143"/>
      <c r="COY92" s="143"/>
      <c r="COZ92" s="143"/>
      <c r="CPA92" s="143"/>
      <c r="CPB92" s="143"/>
      <c r="CPC92" s="143"/>
      <c r="CPD92" s="143"/>
      <c r="CPE92" s="143"/>
      <c r="CPF92" s="143"/>
      <c r="CPG92" s="143"/>
      <c r="CPH92" s="143"/>
      <c r="CPI92" s="143"/>
      <c r="CPJ92" s="143"/>
      <c r="CPK92" s="143"/>
      <c r="CPL92" s="143"/>
      <c r="CPM92" s="143"/>
      <c r="CPN92" s="143"/>
      <c r="CPO92" s="143"/>
      <c r="CPP92" s="143"/>
      <c r="CPQ92" s="143"/>
      <c r="CPR92" s="143"/>
      <c r="CPS92" s="143"/>
      <c r="CPT92" s="143"/>
      <c r="CPU92" s="143"/>
      <c r="CPV92" s="143"/>
      <c r="CPW92" s="143"/>
      <c r="CPX92" s="143"/>
      <c r="CPY92" s="143"/>
      <c r="CPZ92" s="143"/>
      <c r="CQA92" s="143"/>
      <c r="CQB92" s="143"/>
      <c r="CQC92" s="143"/>
      <c r="CQD92" s="143"/>
      <c r="CQE92" s="143"/>
      <c r="CQF92" s="143"/>
      <c r="CQG92" s="143"/>
      <c r="CQH92" s="143"/>
      <c r="CQI92" s="143"/>
      <c r="CQJ92" s="143"/>
      <c r="CQK92" s="143"/>
      <c r="CQL92" s="143"/>
      <c r="CQM92" s="143"/>
      <c r="CQN92" s="143"/>
      <c r="CQO92" s="143"/>
      <c r="CQP92" s="143"/>
      <c r="CQQ92" s="143"/>
      <c r="CQR92" s="143"/>
      <c r="CQS92" s="143"/>
      <c r="CQT92" s="143"/>
      <c r="CQU92" s="143"/>
      <c r="CQV92" s="143"/>
      <c r="CQW92" s="143"/>
      <c r="CQX92" s="143"/>
      <c r="CQY92" s="143"/>
      <c r="CQZ92" s="143"/>
      <c r="CRA92" s="143"/>
      <c r="CRB92" s="143"/>
      <c r="CRC92" s="143"/>
      <c r="CRD92" s="143"/>
      <c r="CRE92" s="143"/>
      <c r="CRF92" s="143"/>
      <c r="CRG92" s="143"/>
      <c r="CRH92" s="143"/>
      <c r="CRI92" s="143"/>
      <c r="CRJ92" s="143"/>
      <c r="CRK92" s="143"/>
      <c r="CRL92" s="143"/>
      <c r="CRM92" s="143"/>
      <c r="CRN92" s="143"/>
      <c r="CRO92" s="143"/>
      <c r="CRP92" s="143"/>
      <c r="CRQ92" s="143"/>
      <c r="CRR92" s="143"/>
      <c r="CRS92" s="143"/>
      <c r="CRT92" s="143"/>
      <c r="CRU92" s="143"/>
      <c r="CRV92" s="143"/>
      <c r="CRW92" s="143"/>
      <c r="CRX92" s="143"/>
      <c r="CRY92" s="143"/>
      <c r="CRZ92" s="143"/>
      <c r="CSA92" s="143"/>
      <c r="CSB92" s="143"/>
      <c r="CSC92" s="143"/>
      <c r="CSD92" s="143"/>
      <c r="CSE92" s="143"/>
      <c r="CSF92" s="143"/>
      <c r="CSG92" s="143"/>
      <c r="CSH92" s="143"/>
      <c r="CSI92" s="143"/>
      <c r="CSJ92" s="143"/>
      <c r="CSK92" s="143"/>
      <c r="CSL92" s="143"/>
      <c r="CSM92" s="143"/>
      <c r="CSN92" s="143"/>
      <c r="CSO92" s="143"/>
      <c r="CSP92" s="143"/>
      <c r="CSQ92" s="143"/>
      <c r="CSR92" s="143"/>
      <c r="CSS92" s="143"/>
      <c r="CST92" s="143"/>
      <c r="CSU92" s="143"/>
      <c r="CSV92" s="143"/>
      <c r="CSW92" s="143"/>
      <c r="CSX92" s="143"/>
      <c r="CSY92" s="143"/>
      <c r="CSZ92" s="143"/>
      <c r="CTA92" s="143"/>
      <c r="CTB92" s="143"/>
      <c r="CTC92" s="143"/>
      <c r="CTD92" s="143"/>
      <c r="CTE92" s="143"/>
      <c r="CTF92" s="143"/>
      <c r="CTG92" s="143"/>
      <c r="CTH92" s="143"/>
      <c r="CTI92" s="143"/>
      <c r="CTJ92" s="143"/>
      <c r="CTK92" s="143"/>
      <c r="CTL92" s="143"/>
      <c r="CTM92" s="143"/>
      <c r="CTN92" s="143"/>
      <c r="CTO92" s="143"/>
      <c r="CTP92" s="143"/>
      <c r="CTQ92" s="143"/>
      <c r="CTR92" s="143"/>
      <c r="CTS92" s="143"/>
      <c r="CTT92" s="143"/>
      <c r="CTU92" s="143"/>
      <c r="CTV92" s="143"/>
      <c r="CTW92" s="143"/>
      <c r="CTX92" s="143"/>
      <c r="CTY92" s="143"/>
      <c r="CTZ92" s="143"/>
      <c r="CUA92" s="143"/>
      <c r="CUB92" s="143"/>
      <c r="CUC92" s="143"/>
      <c r="CUD92" s="143"/>
      <c r="CUE92" s="143"/>
      <c r="CUF92" s="143"/>
      <c r="CUG92" s="143"/>
      <c r="CUH92" s="143"/>
      <c r="CUI92" s="143"/>
      <c r="CUJ92" s="143"/>
      <c r="CUK92" s="143"/>
      <c r="CUL92" s="143"/>
      <c r="CUM92" s="143"/>
      <c r="CUN92" s="143"/>
      <c r="CUO92" s="143"/>
      <c r="CUP92" s="143"/>
      <c r="CUQ92" s="143"/>
      <c r="CUR92" s="143"/>
      <c r="CUS92" s="143"/>
      <c r="CUT92" s="143"/>
      <c r="CUU92" s="143"/>
      <c r="CUV92" s="143"/>
      <c r="CUW92" s="143"/>
      <c r="CUX92" s="143"/>
      <c r="CUY92" s="143"/>
      <c r="CUZ92" s="143"/>
      <c r="CVA92" s="143"/>
      <c r="CVB92" s="143"/>
      <c r="CVC92" s="143"/>
      <c r="CVD92" s="143"/>
      <c r="CVE92" s="143"/>
      <c r="CVF92" s="143"/>
      <c r="CVG92" s="143"/>
      <c r="CVH92" s="143"/>
      <c r="CVI92" s="143"/>
      <c r="CVJ92" s="143"/>
      <c r="CVK92" s="143"/>
      <c r="CVL92" s="143"/>
      <c r="CVM92" s="143"/>
      <c r="CVN92" s="143"/>
      <c r="CVO92" s="143"/>
      <c r="CVP92" s="143"/>
      <c r="CVQ92" s="143"/>
      <c r="CVR92" s="143"/>
      <c r="CVS92" s="143"/>
      <c r="CVT92" s="143"/>
      <c r="CVU92" s="143"/>
      <c r="CVV92" s="143"/>
      <c r="CVW92" s="143"/>
      <c r="CVX92" s="143"/>
      <c r="CVY92" s="143"/>
      <c r="CVZ92" s="143"/>
      <c r="CWA92" s="143"/>
      <c r="CWB92" s="143"/>
      <c r="CWC92" s="143"/>
      <c r="CWD92" s="143"/>
      <c r="CWE92" s="143"/>
      <c r="CWF92" s="143"/>
      <c r="CWG92" s="143"/>
      <c r="CWH92" s="143"/>
      <c r="CWI92" s="143"/>
      <c r="CWJ92" s="143"/>
      <c r="CWK92" s="143"/>
      <c r="CWL92" s="143"/>
      <c r="CWM92" s="143"/>
      <c r="CWN92" s="143"/>
      <c r="CWO92" s="143"/>
      <c r="CWP92" s="143"/>
      <c r="CWQ92" s="143"/>
      <c r="CWR92" s="143"/>
      <c r="CWS92" s="143"/>
      <c r="CWT92" s="143"/>
      <c r="CWU92" s="143"/>
      <c r="CWV92" s="143"/>
      <c r="CWW92" s="143"/>
      <c r="CWX92" s="143"/>
      <c r="CWY92" s="143"/>
      <c r="CWZ92" s="143"/>
      <c r="CXA92" s="143"/>
      <c r="CXB92" s="143"/>
      <c r="CXC92" s="143"/>
      <c r="CXD92" s="143"/>
      <c r="CXE92" s="143"/>
      <c r="CXF92" s="143"/>
      <c r="CXG92" s="143"/>
      <c r="CXH92" s="143"/>
      <c r="CXI92" s="143"/>
      <c r="CXJ92" s="143"/>
      <c r="CXK92" s="143"/>
      <c r="CXL92" s="143"/>
      <c r="CXM92" s="143"/>
      <c r="CXN92" s="143"/>
      <c r="CXO92" s="143"/>
      <c r="CXP92" s="143"/>
      <c r="CXQ92" s="143"/>
      <c r="CXR92" s="143"/>
      <c r="CXS92" s="143"/>
      <c r="CXT92" s="143"/>
      <c r="CXU92" s="143"/>
      <c r="CXV92" s="143"/>
      <c r="CXW92" s="143"/>
      <c r="CXX92" s="143"/>
      <c r="CXY92" s="143"/>
      <c r="CXZ92" s="143"/>
      <c r="CYA92" s="143"/>
      <c r="CYB92" s="143"/>
      <c r="CYC92" s="143"/>
      <c r="CYD92" s="143"/>
      <c r="CYE92" s="143"/>
      <c r="CYF92" s="143"/>
      <c r="CYG92" s="143"/>
      <c r="CYH92" s="143"/>
      <c r="CYI92" s="143"/>
      <c r="CYJ92" s="143"/>
      <c r="CYK92" s="143"/>
      <c r="CYL92" s="143"/>
      <c r="CYM92" s="143"/>
      <c r="CYN92" s="143"/>
      <c r="CYO92" s="143"/>
      <c r="CYP92" s="143"/>
      <c r="CYQ92" s="143"/>
      <c r="CYR92" s="143"/>
      <c r="CYS92" s="143"/>
      <c r="CYT92" s="143"/>
      <c r="CYU92" s="143"/>
      <c r="CYV92" s="143"/>
      <c r="CYW92" s="143"/>
      <c r="CYX92" s="143"/>
      <c r="CYY92" s="143"/>
      <c r="CYZ92" s="143"/>
      <c r="CZA92" s="143"/>
      <c r="CZB92" s="143"/>
      <c r="CZC92" s="143"/>
      <c r="CZD92" s="143"/>
      <c r="CZE92" s="143"/>
      <c r="CZF92" s="143"/>
      <c r="CZG92" s="143"/>
      <c r="CZH92" s="143"/>
      <c r="CZI92" s="143"/>
      <c r="CZJ92" s="143"/>
      <c r="CZK92" s="143"/>
      <c r="CZL92" s="143"/>
      <c r="CZM92" s="143"/>
      <c r="CZN92" s="143"/>
      <c r="CZO92" s="143"/>
      <c r="CZP92" s="143"/>
      <c r="CZQ92" s="143"/>
      <c r="CZR92" s="143"/>
      <c r="CZS92" s="143"/>
      <c r="CZT92" s="143"/>
      <c r="CZU92" s="143"/>
      <c r="CZV92" s="143"/>
      <c r="CZW92" s="143"/>
      <c r="CZX92" s="143"/>
      <c r="CZY92" s="143"/>
      <c r="CZZ92" s="143"/>
      <c r="DAA92" s="143"/>
      <c r="DAB92" s="143"/>
      <c r="DAC92" s="143"/>
      <c r="DAD92" s="143"/>
      <c r="DAE92" s="143"/>
      <c r="DAF92" s="143"/>
      <c r="DAG92" s="143"/>
      <c r="DAH92" s="143"/>
      <c r="DAI92" s="143"/>
      <c r="DAJ92" s="143"/>
      <c r="DAK92" s="143"/>
      <c r="DAL92" s="143"/>
      <c r="DAM92" s="143"/>
      <c r="DAN92" s="143"/>
      <c r="DAO92" s="143"/>
      <c r="DAP92" s="143"/>
      <c r="DAQ92" s="143"/>
      <c r="DAR92" s="143"/>
      <c r="DAS92" s="143"/>
      <c r="DAT92" s="143"/>
      <c r="DAU92" s="143"/>
      <c r="DAV92" s="143"/>
      <c r="DAW92" s="143"/>
      <c r="DAX92" s="143"/>
      <c r="DAY92" s="143"/>
      <c r="DAZ92" s="143"/>
      <c r="DBA92" s="143"/>
      <c r="DBB92" s="143"/>
      <c r="DBC92" s="143"/>
      <c r="DBD92" s="143"/>
      <c r="DBE92" s="143"/>
      <c r="DBF92" s="143"/>
      <c r="DBG92" s="143"/>
      <c r="DBH92" s="143"/>
      <c r="DBI92" s="143"/>
      <c r="DBJ92" s="143"/>
      <c r="DBK92" s="143"/>
      <c r="DBL92" s="143"/>
      <c r="DBM92" s="143"/>
      <c r="DBN92" s="143"/>
      <c r="DBO92" s="143"/>
      <c r="DBP92" s="143"/>
      <c r="DBQ92" s="143"/>
      <c r="DBR92" s="143"/>
      <c r="DBS92" s="143"/>
      <c r="DBT92" s="143"/>
      <c r="DBU92" s="143"/>
      <c r="DBV92" s="143"/>
      <c r="DBW92" s="143"/>
      <c r="DBX92" s="143"/>
      <c r="DBY92" s="143"/>
      <c r="DBZ92" s="143"/>
      <c r="DCA92" s="143"/>
      <c r="DCB92" s="143"/>
      <c r="DCC92" s="143"/>
      <c r="DCD92" s="143"/>
      <c r="DCE92" s="143"/>
      <c r="DCF92" s="143"/>
      <c r="DCG92" s="143"/>
      <c r="DCH92" s="143"/>
      <c r="DCI92" s="143"/>
      <c r="DCJ92" s="143"/>
      <c r="DCK92" s="143"/>
      <c r="DCL92" s="143"/>
      <c r="DCM92" s="143"/>
      <c r="DCN92" s="143"/>
      <c r="DCO92" s="143"/>
      <c r="DCP92" s="143"/>
      <c r="DCQ92" s="143"/>
      <c r="DCR92" s="143"/>
      <c r="DCS92" s="143"/>
      <c r="DCT92" s="143"/>
      <c r="DCU92" s="143"/>
      <c r="DCV92" s="143"/>
      <c r="DCW92" s="143"/>
      <c r="DCX92" s="143"/>
      <c r="DCY92" s="143"/>
      <c r="DCZ92" s="143"/>
      <c r="DDA92" s="143"/>
      <c r="DDB92" s="143"/>
      <c r="DDC92" s="143"/>
      <c r="DDD92" s="143"/>
      <c r="DDE92" s="143"/>
      <c r="DDF92" s="143"/>
      <c r="DDG92" s="143"/>
      <c r="DDH92" s="143"/>
      <c r="DDI92" s="143"/>
      <c r="DDJ92" s="143"/>
      <c r="DDK92" s="143"/>
      <c r="DDL92" s="143"/>
      <c r="DDM92" s="143"/>
      <c r="DDN92" s="143"/>
      <c r="DDO92" s="143"/>
      <c r="DDP92" s="143"/>
      <c r="DDQ92" s="143"/>
      <c r="DDR92" s="143"/>
      <c r="DDS92" s="143"/>
      <c r="DDT92" s="143"/>
      <c r="DDU92" s="143"/>
      <c r="DDV92" s="143"/>
      <c r="DDW92" s="143"/>
      <c r="DDX92" s="143"/>
      <c r="DDY92" s="143"/>
      <c r="DDZ92" s="143"/>
      <c r="DEA92" s="143"/>
      <c r="DEB92" s="143"/>
      <c r="DEC92" s="143"/>
      <c r="DED92" s="143"/>
      <c r="DEE92" s="143"/>
      <c r="DEF92" s="143"/>
      <c r="DEG92" s="143"/>
      <c r="DEH92" s="143"/>
      <c r="DEI92" s="143"/>
      <c r="DEJ92" s="143"/>
      <c r="DEK92" s="143"/>
      <c r="DEL92" s="143"/>
      <c r="DEM92" s="143"/>
      <c r="DEN92" s="143"/>
      <c r="DEO92" s="143"/>
      <c r="DEP92" s="143"/>
      <c r="DEQ92" s="143"/>
      <c r="DER92" s="143"/>
      <c r="DES92" s="143"/>
      <c r="DET92" s="143"/>
      <c r="DEU92" s="143"/>
      <c r="DEV92" s="143"/>
      <c r="DEW92" s="143"/>
      <c r="DEX92" s="143"/>
      <c r="DEY92" s="143"/>
      <c r="DEZ92" s="143"/>
      <c r="DFA92" s="143"/>
      <c r="DFB92" s="143"/>
      <c r="DFC92" s="143"/>
      <c r="DFD92" s="143"/>
      <c r="DFE92" s="143"/>
      <c r="DFF92" s="143"/>
      <c r="DFG92" s="143"/>
      <c r="DFH92" s="143"/>
      <c r="DFI92" s="143"/>
      <c r="DFJ92" s="143"/>
      <c r="DFK92" s="143"/>
      <c r="DFL92" s="143"/>
      <c r="DFM92" s="143"/>
      <c r="DFN92" s="143"/>
      <c r="DFO92" s="143"/>
      <c r="DFP92" s="143"/>
      <c r="DFQ92" s="143"/>
      <c r="DFR92" s="143"/>
      <c r="DFS92" s="143"/>
      <c r="DFT92" s="143"/>
      <c r="DFU92" s="143"/>
      <c r="DFV92" s="143"/>
      <c r="DFW92" s="143"/>
      <c r="DFX92" s="143"/>
      <c r="DFY92" s="143"/>
      <c r="DFZ92" s="143"/>
      <c r="DGA92" s="143"/>
      <c r="DGB92" s="143"/>
      <c r="DGC92" s="143"/>
      <c r="DGD92" s="143"/>
      <c r="DGE92" s="143"/>
      <c r="DGF92" s="143"/>
      <c r="DGG92" s="143"/>
      <c r="DGH92" s="143"/>
      <c r="DGI92" s="143"/>
      <c r="DGJ92" s="143"/>
      <c r="DGK92" s="143"/>
      <c r="DGL92" s="143"/>
      <c r="DGM92" s="143"/>
      <c r="DGN92" s="143"/>
      <c r="DGO92" s="143"/>
      <c r="DGP92" s="143"/>
      <c r="DGQ92" s="143"/>
      <c r="DGR92" s="143"/>
      <c r="DGS92" s="143"/>
      <c r="DGT92" s="143"/>
      <c r="DGU92" s="143"/>
      <c r="DGV92" s="143"/>
      <c r="DGW92" s="143"/>
      <c r="DGX92" s="143"/>
      <c r="DGY92" s="143"/>
      <c r="DGZ92" s="143"/>
      <c r="DHA92" s="143"/>
      <c r="DHB92" s="143"/>
      <c r="DHC92" s="143"/>
      <c r="DHD92" s="143"/>
      <c r="DHE92" s="143"/>
      <c r="DHF92" s="143"/>
      <c r="DHG92" s="143"/>
      <c r="DHH92" s="143"/>
      <c r="DHI92" s="143"/>
      <c r="DHJ92" s="143"/>
      <c r="DHK92" s="143"/>
      <c r="DHL92" s="143"/>
      <c r="DHM92" s="143"/>
      <c r="DHN92" s="143"/>
      <c r="DHO92" s="143"/>
      <c r="DHP92" s="143"/>
      <c r="DHQ92" s="143"/>
      <c r="DHR92" s="143"/>
      <c r="DHS92" s="143"/>
      <c r="DHT92" s="143"/>
      <c r="DHU92" s="143"/>
      <c r="DHV92" s="143"/>
      <c r="DHW92" s="143"/>
      <c r="DHX92" s="143"/>
      <c r="DHY92" s="143"/>
      <c r="DHZ92" s="143"/>
      <c r="DIA92" s="143"/>
      <c r="DIB92" s="143"/>
      <c r="DIC92" s="143"/>
      <c r="DID92" s="143"/>
      <c r="DIE92" s="143"/>
      <c r="DIF92" s="143"/>
      <c r="DIG92" s="143"/>
      <c r="DIH92" s="143"/>
      <c r="DII92" s="143"/>
      <c r="DIJ92" s="143"/>
      <c r="DIK92" s="143"/>
      <c r="DIL92" s="143"/>
      <c r="DIM92" s="143"/>
      <c r="DIN92" s="143"/>
      <c r="DIO92" s="143"/>
      <c r="DIP92" s="143"/>
      <c r="DIQ92" s="143"/>
      <c r="DIR92" s="143"/>
      <c r="DIS92" s="143"/>
      <c r="DIT92" s="143"/>
      <c r="DIU92" s="143"/>
      <c r="DIV92" s="143"/>
      <c r="DIW92" s="143"/>
      <c r="DIX92" s="143"/>
      <c r="DIY92" s="143"/>
      <c r="DIZ92" s="143"/>
      <c r="DJA92" s="143"/>
      <c r="DJB92" s="143"/>
      <c r="DJC92" s="143"/>
      <c r="DJD92" s="143"/>
      <c r="DJE92" s="143"/>
      <c r="DJF92" s="143"/>
      <c r="DJG92" s="143"/>
      <c r="DJH92" s="143"/>
      <c r="DJI92" s="143"/>
      <c r="DJJ92" s="143"/>
      <c r="DJK92" s="143"/>
      <c r="DJL92" s="143"/>
      <c r="DJM92" s="143"/>
      <c r="DJN92" s="143"/>
      <c r="DJO92" s="143"/>
      <c r="DJP92" s="143"/>
      <c r="DJQ92" s="143"/>
      <c r="DJR92" s="143"/>
      <c r="DJS92" s="143"/>
      <c r="DJT92" s="143"/>
      <c r="DJU92" s="143"/>
      <c r="DJV92" s="143"/>
      <c r="DJW92" s="143"/>
      <c r="DJX92" s="143"/>
      <c r="DJY92" s="143"/>
      <c r="DJZ92" s="143"/>
      <c r="DKA92" s="143"/>
      <c r="DKB92" s="143"/>
      <c r="DKC92" s="143"/>
      <c r="DKD92" s="143"/>
      <c r="DKE92" s="143"/>
      <c r="DKF92" s="143"/>
      <c r="DKG92" s="143"/>
      <c r="DKH92" s="143"/>
      <c r="DKI92" s="143"/>
      <c r="DKJ92" s="143"/>
      <c r="DKK92" s="143"/>
      <c r="DKL92" s="143"/>
      <c r="DKM92" s="143"/>
      <c r="DKN92" s="143"/>
      <c r="DKO92" s="143"/>
      <c r="DKP92" s="143"/>
      <c r="DKQ92" s="143"/>
      <c r="DKR92" s="143"/>
      <c r="DKS92" s="143"/>
      <c r="DKT92" s="143"/>
      <c r="DKU92" s="143"/>
      <c r="DKV92" s="143"/>
      <c r="DKW92" s="143"/>
      <c r="DKX92" s="143"/>
      <c r="DKY92" s="143"/>
      <c r="DKZ92" s="143"/>
      <c r="DLA92" s="143"/>
      <c r="DLB92" s="143"/>
      <c r="DLC92" s="143"/>
      <c r="DLD92" s="143"/>
      <c r="DLE92" s="143"/>
      <c r="DLF92" s="143"/>
      <c r="DLG92" s="143"/>
      <c r="DLH92" s="143"/>
      <c r="DLI92" s="143"/>
      <c r="DLJ92" s="143"/>
      <c r="DLK92" s="143"/>
      <c r="DLL92" s="143"/>
      <c r="DLM92" s="143"/>
      <c r="DLN92" s="143"/>
      <c r="DLO92" s="143"/>
      <c r="DLP92" s="143"/>
      <c r="DLQ92" s="143"/>
      <c r="DLR92" s="143"/>
      <c r="DLS92" s="143"/>
      <c r="DLT92" s="143"/>
      <c r="DLU92" s="143"/>
      <c r="DLV92" s="143"/>
      <c r="DLW92" s="143"/>
      <c r="DLX92" s="143"/>
      <c r="DLY92" s="143"/>
      <c r="DLZ92" s="143"/>
      <c r="DMA92" s="143"/>
      <c r="DMB92" s="143"/>
      <c r="DMC92" s="143"/>
      <c r="DMD92" s="143"/>
      <c r="DME92" s="143"/>
      <c r="DMF92" s="143"/>
      <c r="DMG92" s="143"/>
      <c r="DMH92" s="143"/>
      <c r="DMI92" s="143"/>
      <c r="DMJ92" s="143"/>
      <c r="DMK92" s="143"/>
      <c r="DML92" s="143"/>
      <c r="DMM92" s="143"/>
      <c r="DMN92" s="143"/>
      <c r="DMO92" s="143"/>
      <c r="DMP92" s="143"/>
      <c r="DMQ92" s="143"/>
      <c r="DMR92" s="143"/>
      <c r="DMS92" s="143"/>
      <c r="DMT92" s="143"/>
      <c r="DMU92" s="143"/>
      <c r="DMV92" s="143"/>
      <c r="DMW92" s="143"/>
      <c r="DMX92" s="143"/>
      <c r="DMY92" s="143"/>
      <c r="DMZ92" s="143"/>
      <c r="DNA92" s="143"/>
      <c r="DNB92" s="143"/>
      <c r="DNC92" s="143"/>
      <c r="DND92" s="143"/>
      <c r="DNE92" s="143"/>
      <c r="DNF92" s="143"/>
      <c r="DNG92" s="143"/>
      <c r="DNH92" s="143"/>
      <c r="DNI92" s="143"/>
      <c r="DNJ92" s="143"/>
      <c r="DNK92" s="143"/>
      <c r="DNL92" s="143"/>
      <c r="DNM92" s="143"/>
      <c r="DNN92" s="143"/>
      <c r="DNO92" s="143"/>
      <c r="DNP92" s="143"/>
      <c r="DNQ92" s="143"/>
      <c r="DNR92" s="143"/>
      <c r="DNS92" s="143"/>
      <c r="DNT92" s="143"/>
      <c r="DNU92" s="143"/>
      <c r="DNV92" s="143"/>
      <c r="DNW92" s="143"/>
      <c r="DNX92" s="143"/>
      <c r="DNY92" s="143"/>
      <c r="DNZ92" s="143"/>
      <c r="DOA92" s="143"/>
      <c r="DOB92" s="143"/>
      <c r="DOC92" s="143"/>
      <c r="DOD92" s="143"/>
      <c r="DOE92" s="143"/>
      <c r="DOF92" s="143"/>
      <c r="DOG92" s="143"/>
      <c r="DOH92" s="143"/>
      <c r="DOI92" s="143"/>
      <c r="DOJ92" s="143"/>
      <c r="DOK92" s="143"/>
      <c r="DOL92" s="143"/>
      <c r="DOM92" s="143"/>
      <c r="DON92" s="143"/>
      <c r="DOO92" s="143"/>
      <c r="DOP92" s="143"/>
      <c r="DOQ92" s="143"/>
      <c r="DOR92" s="143"/>
      <c r="DOS92" s="143"/>
      <c r="DOT92" s="143"/>
      <c r="DOU92" s="143"/>
      <c r="DOV92" s="143"/>
      <c r="DOW92" s="143"/>
      <c r="DOX92" s="143"/>
      <c r="DOY92" s="143"/>
      <c r="DOZ92" s="143"/>
      <c r="DPA92" s="143"/>
      <c r="DPB92" s="143"/>
      <c r="DPC92" s="143"/>
      <c r="DPD92" s="143"/>
      <c r="DPE92" s="143"/>
      <c r="DPF92" s="143"/>
      <c r="DPG92" s="143"/>
      <c r="DPH92" s="143"/>
      <c r="DPI92" s="143"/>
      <c r="DPJ92" s="143"/>
      <c r="DPK92" s="143"/>
      <c r="DPL92" s="143"/>
      <c r="DPM92" s="143"/>
      <c r="DPN92" s="143"/>
      <c r="DPO92" s="143"/>
      <c r="DPP92" s="143"/>
      <c r="DPQ92" s="143"/>
      <c r="DPR92" s="143"/>
      <c r="DPS92" s="143"/>
      <c r="DPT92" s="143"/>
      <c r="DPU92" s="143"/>
      <c r="DPV92" s="143"/>
      <c r="DPW92" s="143"/>
      <c r="DPX92" s="143"/>
      <c r="DPY92" s="143"/>
      <c r="DPZ92" s="143"/>
      <c r="DQA92" s="143"/>
      <c r="DQB92" s="143"/>
      <c r="DQC92" s="143"/>
      <c r="DQD92" s="143"/>
      <c r="DQE92" s="143"/>
      <c r="DQF92" s="143"/>
      <c r="DQG92" s="143"/>
      <c r="DQH92" s="143"/>
      <c r="DQI92" s="143"/>
      <c r="DQJ92" s="143"/>
      <c r="DQK92" s="143"/>
      <c r="DQL92" s="143"/>
      <c r="DQM92" s="143"/>
      <c r="DQN92" s="143"/>
      <c r="DQO92" s="143"/>
      <c r="DQP92" s="143"/>
      <c r="DQQ92" s="143"/>
      <c r="DQR92" s="143"/>
      <c r="DQS92" s="143"/>
      <c r="DQT92" s="143"/>
      <c r="DQU92" s="143"/>
      <c r="DQV92" s="143"/>
      <c r="DQW92" s="143"/>
      <c r="DQX92" s="143"/>
      <c r="DQY92" s="143"/>
      <c r="DQZ92" s="143"/>
      <c r="DRA92" s="143"/>
      <c r="DRB92" s="143"/>
      <c r="DRC92" s="143"/>
      <c r="DRD92" s="143"/>
      <c r="DRE92" s="143"/>
      <c r="DRF92" s="143"/>
      <c r="DRG92" s="143"/>
      <c r="DRH92" s="143"/>
      <c r="DRI92" s="143"/>
      <c r="DRJ92" s="143"/>
      <c r="DRK92" s="143"/>
      <c r="DRL92" s="143"/>
      <c r="DRM92" s="143"/>
      <c r="DRN92" s="143"/>
      <c r="DRO92" s="143"/>
      <c r="DRP92" s="143"/>
      <c r="DRQ92" s="143"/>
      <c r="DRR92" s="143"/>
      <c r="DRS92" s="143"/>
      <c r="DRT92" s="143"/>
      <c r="DRU92" s="143"/>
      <c r="DRV92" s="143"/>
      <c r="DRW92" s="143"/>
      <c r="DRX92" s="143"/>
      <c r="DRY92" s="143"/>
      <c r="DRZ92" s="143"/>
      <c r="DSA92" s="143"/>
      <c r="DSB92" s="143"/>
      <c r="DSC92" s="143"/>
      <c r="DSD92" s="143"/>
      <c r="DSE92" s="143"/>
      <c r="DSF92" s="143"/>
      <c r="DSG92" s="143"/>
      <c r="DSH92" s="143"/>
      <c r="DSI92" s="143"/>
      <c r="DSJ92" s="143"/>
      <c r="DSK92" s="143"/>
      <c r="DSL92" s="143"/>
      <c r="DSM92" s="143"/>
      <c r="DSN92" s="143"/>
      <c r="DSO92" s="143"/>
      <c r="DSP92" s="143"/>
      <c r="DSQ92" s="143"/>
      <c r="DSR92" s="143"/>
      <c r="DSS92" s="143"/>
      <c r="DST92" s="143"/>
      <c r="DSU92" s="143"/>
      <c r="DSV92" s="143"/>
      <c r="DSW92" s="143"/>
      <c r="DSX92" s="143"/>
      <c r="DSY92" s="143"/>
      <c r="DSZ92" s="143"/>
      <c r="DTA92" s="143"/>
      <c r="DTB92" s="143"/>
      <c r="DTC92" s="143"/>
      <c r="DTD92" s="143"/>
      <c r="DTE92" s="143"/>
      <c r="DTF92" s="143"/>
      <c r="DTG92" s="143"/>
      <c r="DTH92" s="143"/>
      <c r="DTI92" s="143"/>
      <c r="DTJ92" s="143"/>
      <c r="DTK92" s="143"/>
      <c r="DTL92" s="143"/>
      <c r="DTM92" s="143"/>
      <c r="DTN92" s="143"/>
      <c r="DTO92" s="143"/>
      <c r="DTP92" s="143"/>
      <c r="DTQ92" s="143"/>
      <c r="DTR92" s="143"/>
      <c r="DTS92" s="143"/>
      <c r="DTT92" s="143"/>
      <c r="DTU92" s="143"/>
      <c r="DTV92" s="143"/>
      <c r="DTW92" s="143"/>
      <c r="DTX92" s="143"/>
      <c r="DTY92" s="143"/>
      <c r="DTZ92" s="143"/>
      <c r="DUA92" s="143"/>
      <c r="DUB92" s="143"/>
      <c r="DUC92" s="143"/>
      <c r="DUD92" s="143"/>
      <c r="DUE92" s="143"/>
      <c r="DUF92" s="143"/>
      <c r="DUG92" s="143"/>
      <c r="DUH92" s="143"/>
      <c r="DUI92" s="143"/>
      <c r="DUJ92" s="143"/>
      <c r="DUK92" s="143"/>
      <c r="DUL92" s="143"/>
      <c r="DUM92" s="143"/>
      <c r="DUN92" s="143"/>
      <c r="DUO92" s="143"/>
      <c r="DUP92" s="143"/>
      <c r="DUQ92" s="143"/>
      <c r="DUR92" s="143"/>
      <c r="DUS92" s="143"/>
      <c r="DUT92" s="143"/>
      <c r="DUU92" s="143"/>
      <c r="DUV92" s="143"/>
      <c r="DUW92" s="143"/>
      <c r="DUX92" s="143"/>
      <c r="DUY92" s="143"/>
      <c r="DUZ92" s="143"/>
      <c r="DVA92" s="143"/>
      <c r="DVB92" s="143"/>
      <c r="DVC92" s="143"/>
      <c r="DVD92" s="143"/>
      <c r="DVE92" s="143"/>
      <c r="DVF92" s="143"/>
      <c r="DVG92" s="143"/>
      <c r="DVH92" s="143"/>
      <c r="DVI92" s="143"/>
      <c r="DVJ92" s="143"/>
      <c r="DVK92" s="143"/>
      <c r="DVL92" s="143"/>
      <c r="DVM92" s="143"/>
      <c r="DVN92" s="143"/>
      <c r="DVO92" s="143"/>
      <c r="DVP92" s="143"/>
      <c r="DVQ92" s="143"/>
      <c r="DVR92" s="143"/>
      <c r="DVS92" s="143"/>
      <c r="DVT92" s="143"/>
      <c r="DVU92" s="143"/>
      <c r="DVV92" s="143"/>
      <c r="DVW92" s="143"/>
      <c r="DVX92" s="143"/>
      <c r="DVY92" s="143"/>
      <c r="DVZ92" s="143"/>
      <c r="DWA92" s="143"/>
      <c r="DWB92" s="143"/>
      <c r="DWC92" s="143"/>
      <c r="DWD92" s="143"/>
      <c r="DWE92" s="143"/>
      <c r="DWF92" s="143"/>
      <c r="DWG92" s="143"/>
      <c r="DWH92" s="143"/>
      <c r="DWI92" s="143"/>
      <c r="DWJ92" s="143"/>
      <c r="DWK92" s="143"/>
      <c r="DWL92" s="143"/>
      <c r="DWM92" s="143"/>
      <c r="DWN92" s="143"/>
      <c r="DWO92" s="143"/>
      <c r="DWP92" s="143"/>
      <c r="DWQ92" s="143"/>
      <c r="DWR92" s="143"/>
      <c r="DWS92" s="143"/>
      <c r="DWT92" s="143"/>
      <c r="DWU92" s="143"/>
      <c r="DWV92" s="143"/>
      <c r="DWW92" s="143"/>
      <c r="DWX92" s="143"/>
      <c r="DWY92" s="143"/>
      <c r="DWZ92" s="143"/>
      <c r="DXA92" s="143"/>
      <c r="DXB92" s="143"/>
      <c r="DXC92" s="143"/>
      <c r="DXD92" s="143"/>
      <c r="DXE92" s="143"/>
      <c r="DXF92" s="143"/>
      <c r="DXG92" s="143"/>
      <c r="DXH92" s="143"/>
      <c r="DXI92" s="143"/>
      <c r="DXJ92" s="143"/>
      <c r="DXK92" s="143"/>
      <c r="DXL92" s="143"/>
      <c r="DXM92" s="143"/>
      <c r="DXN92" s="143"/>
      <c r="DXO92" s="143"/>
      <c r="DXP92" s="143"/>
      <c r="DXQ92" s="143"/>
      <c r="DXR92" s="143"/>
      <c r="DXS92" s="143"/>
      <c r="DXT92" s="143"/>
      <c r="DXU92" s="143"/>
      <c r="DXV92" s="143"/>
      <c r="DXW92" s="143"/>
      <c r="DXX92" s="143"/>
      <c r="DXY92" s="143"/>
      <c r="DXZ92" s="143"/>
      <c r="DYA92" s="143"/>
      <c r="DYB92" s="143"/>
      <c r="DYC92" s="143"/>
      <c r="DYD92" s="143"/>
      <c r="DYE92" s="143"/>
      <c r="DYF92" s="143"/>
      <c r="DYG92" s="143"/>
      <c r="DYH92" s="143"/>
      <c r="DYI92" s="143"/>
      <c r="DYJ92" s="143"/>
      <c r="DYK92" s="143"/>
      <c r="DYL92" s="143"/>
      <c r="DYM92" s="143"/>
      <c r="DYN92" s="143"/>
      <c r="DYO92" s="143"/>
      <c r="DYP92" s="143"/>
      <c r="DYQ92" s="143"/>
      <c r="DYR92" s="143"/>
      <c r="DYS92" s="143"/>
      <c r="DYT92" s="143"/>
      <c r="DYU92" s="143"/>
      <c r="DYV92" s="143"/>
      <c r="DYW92" s="143"/>
      <c r="DYX92" s="143"/>
      <c r="DYY92" s="143"/>
      <c r="DYZ92" s="143"/>
      <c r="DZA92" s="143"/>
      <c r="DZB92" s="143"/>
      <c r="DZC92" s="143"/>
      <c r="DZD92" s="143"/>
      <c r="DZE92" s="143"/>
      <c r="DZF92" s="143"/>
      <c r="DZG92" s="143"/>
      <c r="DZH92" s="143"/>
      <c r="DZI92" s="143"/>
      <c r="DZJ92" s="143"/>
      <c r="DZK92" s="143"/>
      <c r="DZL92" s="143"/>
      <c r="DZM92" s="143"/>
      <c r="DZN92" s="143"/>
      <c r="DZO92" s="143"/>
      <c r="DZP92" s="143"/>
      <c r="DZQ92" s="143"/>
      <c r="DZR92" s="143"/>
      <c r="DZS92" s="143"/>
      <c r="DZT92" s="143"/>
      <c r="DZU92" s="143"/>
      <c r="DZV92" s="143"/>
      <c r="DZW92" s="143"/>
      <c r="DZX92" s="143"/>
      <c r="DZY92" s="143"/>
      <c r="DZZ92" s="143"/>
      <c r="EAA92" s="143"/>
      <c r="EAB92" s="143"/>
      <c r="EAC92" s="143"/>
      <c r="EAD92" s="143"/>
      <c r="EAE92" s="143"/>
      <c r="EAF92" s="143"/>
      <c r="EAG92" s="143"/>
      <c r="EAH92" s="143"/>
      <c r="EAI92" s="143"/>
      <c r="EAJ92" s="143"/>
      <c r="EAK92" s="143"/>
      <c r="EAL92" s="143"/>
      <c r="EAM92" s="143"/>
      <c r="EAN92" s="143"/>
      <c r="EAO92" s="143"/>
      <c r="EAP92" s="143"/>
      <c r="EAQ92" s="143"/>
      <c r="EAR92" s="143"/>
      <c r="EAS92" s="143"/>
      <c r="EAT92" s="143"/>
      <c r="EAU92" s="143"/>
      <c r="EAV92" s="143"/>
      <c r="EAW92" s="143"/>
      <c r="EAX92" s="143"/>
      <c r="EAY92" s="143"/>
      <c r="EAZ92" s="143"/>
      <c r="EBA92" s="143"/>
      <c r="EBB92" s="143"/>
      <c r="EBC92" s="143"/>
      <c r="EBD92" s="143"/>
      <c r="EBE92" s="143"/>
      <c r="EBF92" s="143"/>
      <c r="EBG92" s="143"/>
      <c r="EBH92" s="143"/>
      <c r="EBI92" s="143"/>
      <c r="EBJ92" s="143"/>
      <c r="EBK92" s="143"/>
      <c r="EBL92" s="143"/>
      <c r="EBM92" s="143"/>
      <c r="EBN92" s="143"/>
      <c r="EBO92" s="143"/>
      <c r="EBP92" s="143"/>
      <c r="EBQ92" s="143"/>
      <c r="EBR92" s="143"/>
      <c r="EBS92" s="143"/>
      <c r="EBT92" s="143"/>
      <c r="EBU92" s="143"/>
      <c r="EBV92" s="143"/>
      <c r="EBW92" s="143"/>
      <c r="EBX92" s="143"/>
      <c r="EBY92" s="143"/>
      <c r="EBZ92" s="143"/>
      <c r="ECA92" s="143"/>
      <c r="ECB92" s="143"/>
      <c r="ECC92" s="143"/>
      <c r="ECD92" s="143"/>
      <c r="ECE92" s="143"/>
      <c r="ECF92" s="143"/>
      <c r="ECG92" s="143"/>
      <c r="ECH92" s="143"/>
      <c r="ECI92" s="143"/>
      <c r="ECJ92" s="143"/>
      <c r="ECK92" s="143"/>
      <c r="ECL92" s="143"/>
      <c r="ECM92" s="143"/>
      <c r="ECN92" s="143"/>
      <c r="ECO92" s="143"/>
      <c r="ECP92" s="143"/>
      <c r="ECQ92" s="143"/>
      <c r="ECR92" s="143"/>
      <c r="ECS92" s="143"/>
      <c r="ECT92" s="143"/>
      <c r="ECU92" s="143"/>
      <c r="ECV92" s="143"/>
      <c r="ECW92" s="143"/>
      <c r="ECX92" s="143"/>
      <c r="ECY92" s="143"/>
      <c r="ECZ92" s="143"/>
      <c r="EDA92" s="143"/>
      <c r="EDB92" s="143"/>
      <c r="EDC92" s="143"/>
      <c r="EDD92" s="143"/>
      <c r="EDE92" s="143"/>
      <c r="EDF92" s="143"/>
      <c r="EDG92" s="143"/>
      <c r="EDH92" s="143"/>
      <c r="EDI92" s="143"/>
      <c r="EDJ92" s="143"/>
      <c r="EDK92" s="143"/>
      <c r="EDL92" s="143"/>
      <c r="EDM92" s="143"/>
      <c r="EDN92" s="143"/>
      <c r="EDO92" s="143"/>
      <c r="EDP92" s="143"/>
      <c r="EDQ92" s="143"/>
      <c r="EDR92" s="143"/>
      <c r="EDS92" s="143"/>
      <c r="EDT92" s="143"/>
      <c r="EDU92" s="143"/>
      <c r="EDV92" s="143"/>
      <c r="EDW92" s="143"/>
      <c r="EDX92" s="143"/>
      <c r="EDY92" s="143"/>
      <c r="EDZ92" s="143"/>
      <c r="EEA92" s="143"/>
      <c r="EEB92" s="143"/>
      <c r="EEC92" s="143"/>
      <c r="EED92" s="143"/>
      <c r="EEE92" s="143"/>
      <c r="EEF92" s="143"/>
      <c r="EEG92" s="143"/>
      <c r="EEH92" s="143"/>
      <c r="EEI92" s="143"/>
      <c r="EEJ92" s="143"/>
      <c r="EEK92" s="143"/>
      <c r="EEL92" s="143"/>
      <c r="EEM92" s="143"/>
      <c r="EEN92" s="143"/>
      <c r="EEO92" s="143"/>
      <c r="EEP92" s="143"/>
      <c r="EEQ92" s="143"/>
      <c r="EER92" s="143"/>
      <c r="EES92" s="143"/>
      <c r="EET92" s="143"/>
      <c r="EEU92" s="143"/>
      <c r="EEV92" s="143"/>
      <c r="EEW92" s="143"/>
      <c r="EEX92" s="143"/>
      <c r="EEY92" s="143"/>
      <c r="EEZ92" s="143"/>
      <c r="EFA92" s="143"/>
      <c r="EFB92" s="143"/>
      <c r="EFC92" s="143"/>
      <c r="EFD92" s="143"/>
      <c r="EFE92" s="143"/>
      <c r="EFF92" s="143"/>
      <c r="EFG92" s="143"/>
      <c r="EFH92" s="143"/>
      <c r="EFI92" s="143"/>
      <c r="EFJ92" s="143"/>
      <c r="EFK92" s="143"/>
      <c r="EFL92" s="143"/>
      <c r="EFM92" s="143"/>
      <c r="EFN92" s="143"/>
      <c r="EFO92" s="143"/>
      <c r="EFP92" s="143"/>
      <c r="EFQ92" s="143"/>
      <c r="EFR92" s="143"/>
      <c r="EFS92" s="143"/>
      <c r="EFT92" s="143"/>
      <c r="EFU92" s="143"/>
      <c r="EFV92" s="143"/>
      <c r="EFW92" s="143"/>
      <c r="EFX92" s="143"/>
      <c r="EFY92" s="143"/>
      <c r="EFZ92" s="143"/>
      <c r="EGA92" s="143"/>
      <c r="EGB92" s="143"/>
      <c r="EGC92" s="143"/>
      <c r="EGD92" s="143"/>
      <c r="EGE92" s="143"/>
      <c r="EGF92" s="143"/>
      <c r="EGG92" s="143"/>
      <c r="EGH92" s="143"/>
      <c r="EGI92" s="143"/>
      <c r="EGJ92" s="143"/>
      <c r="EGK92" s="143"/>
      <c r="EGL92" s="143"/>
      <c r="EGM92" s="143"/>
      <c r="EGN92" s="143"/>
      <c r="EGO92" s="143"/>
      <c r="EGP92" s="143"/>
      <c r="EGQ92" s="143"/>
      <c r="EGR92" s="143"/>
      <c r="EGS92" s="143"/>
      <c r="EGT92" s="143"/>
      <c r="EGU92" s="143"/>
      <c r="EGV92" s="143"/>
      <c r="EGW92" s="143"/>
      <c r="EGX92" s="143"/>
      <c r="EGY92" s="143"/>
      <c r="EGZ92" s="143"/>
      <c r="EHA92" s="143"/>
      <c r="EHB92" s="143"/>
      <c r="EHC92" s="143"/>
      <c r="EHD92" s="143"/>
      <c r="EHE92" s="143"/>
      <c r="EHF92" s="143"/>
      <c r="EHG92" s="143"/>
      <c r="EHH92" s="143"/>
      <c r="EHI92" s="143"/>
      <c r="EHJ92" s="143"/>
      <c r="EHK92" s="143"/>
      <c r="EHL92" s="143"/>
      <c r="EHM92" s="143"/>
      <c r="EHN92" s="143"/>
      <c r="EHO92" s="143"/>
      <c r="EHP92" s="143"/>
      <c r="EHQ92" s="143"/>
      <c r="EHR92" s="143"/>
      <c r="EHS92" s="143"/>
      <c r="EHT92" s="143"/>
      <c r="EHU92" s="143"/>
      <c r="EHV92" s="143"/>
      <c r="EHW92" s="143"/>
      <c r="EHX92" s="143"/>
      <c r="EHY92" s="143"/>
      <c r="EHZ92" s="143"/>
      <c r="EIA92" s="143"/>
      <c r="EIB92" s="143"/>
      <c r="EIC92" s="143"/>
      <c r="EID92" s="143"/>
      <c r="EIE92" s="143"/>
      <c r="EIF92" s="143"/>
      <c r="EIG92" s="143"/>
      <c r="EIH92" s="143"/>
      <c r="EII92" s="143"/>
      <c r="EIJ92" s="143"/>
      <c r="EIK92" s="143"/>
      <c r="EIL92" s="143"/>
      <c r="EIM92" s="143"/>
      <c r="EIN92" s="143"/>
      <c r="EIO92" s="143"/>
      <c r="EIP92" s="143"/>
      <c r="EIQ92" s="143"/>
      <c r="EIR92" s="143"/>
      <c r="EIS92" s="143"/>
      <c r="EIT92" s="143"/>
      <c r="EIU92" s="143"/>
      <c r="EIV92" s="143"/>
      <c r="EIW92" s="143"/>
      <c r="EIX92" s="143"/>
      <c r="EIY92" s="143"/>
      <c r="EIZ92" s="143"/>
      <c r="EJA92" s="143"/>
      <c r="EJB92" s="143"/>
      <c r="EJC92" s="143"/>
      <c r="EJD92" s="143"/>
      <c r="EJE92" s="143"/>
      <c r="EJF92" s="143"/>
      <c r="EJG92" s="143"/>
      <c r="EJH92" s="143"/>
      <c r="EJI92" s="143"/>
      <c r="EJJ92" s="143"/>
      <c r="EJK92" s="143"/>
      <c r="EJL92" s="143"/>
      <c r="EJM92" s="143"/>
      <c r="EJN92" s="143"/>
      <c r="EJO92" s="143"/>
      <c r="EJP92" s="143"/>
      <c r="EJQ92" s="143"/>
      <c r="EJR92" s="143"/>
      <c r="EJS92" s="143"/>
      <c r="EJT92" s="143"/>
      <c r="EJU92" s="143"/>
      <c r="EJV92" s="143"/>
      <c r="EJW92" s="143"/>
      <c r="EJX92" s="143"/>
      <c r="EJY92" s="143"/>
      <c r="EJZ92" s="143"/>
      <c r="EKA92" s="143"/>
      <c r="EKB92" s="143"/>
      <c r="EKC92" s="143"/>
      <c r="EKD92" s="143"/>
      <c r="EKE92" s="143"/>
      <c r="EKF92" s="143"/>
      <c r="EKG92" s="143"/>
      <c r="EKH92" s="143"/>
      <c r="EKI92" s="143"/>
      <c r="EKJ92" s="143"/>
      <c r="EKK92" s="143"/>
      <c r="EKL92" s="143"/>
      <c r="EKM92" s="143"/>
      <c r="EKN92" s="143"/>
      <c r="EKO92" s="143"/>
      <c r="EKP92" s="143"/>
      <c r="EKQ92" s="143"/>
      <c r="EKR92" s="143"/>
      <c r="EKS92" s="143"/>
      <c r="EKT92" s="143"/>
      <c r="EKU92" s="143"/>
      <c r="EKV92" s="143"/>
      <c r="EKW92" s="143"/>
      <c r="EKX92" s="143"/>
      <c r="EKY92" s="143"/>
      <c r="EKZ92" s="143"/>
      <c r="ELA92" s="143"/>
      <c r="ELB92" s="143"/>
      <c r="ELC92" s="143"/>
      <c r="ELD92" s="143"/>
      <c r="ELE92" s="143"/>
      <c r="ELF92" s="143"/>
      <c r="ELG92" s="143"/>
      <c r="ELH92" s="143"/>
      <c r="ELI92" s="143"/>
      <c r="ELJ92" s="143"/>
      <c r="ELK92" s="143"/>
      <c r="ELL92" s="143"/>
      <c r="ELM92" s="143"/>
      <c r="ELN92" s="143"/>
      <c r="ELO92" s="143"/>
      <c r="ELP92" s="143"/>
      <c r="ELQ92" s="143"/>
      <c r="ELR92" s="143"/>
      <c r="ELS92" s="143"/>
      <c r="ELT92" s="143"/>
      <c r="ELU92" s="143"/>
      <c r="ELV92" s="143"/>
      <c r="ELW92" s="143"/>
      <c r="ELX92" s="143"/>
      <c r="ELY92" s="143"/>
      <c r="ELZ92" s="143"/>
      <c r="EMA92" s="143"/>
      <c r="EMB92" s="143"/>
      <c r="EMC92" s="143"/>
      <c r="EMD92" s="143"/>
      <c r="EME92" s="143"/>
      <c r="EMF92" s="143"/>
      <c r="EMG92" s="143"/>
      <c r="EMH92" s="143"/>
      <c r="EMI92" s="143"/>
      <c r="EMJ92" s="143"/>
      <c r="EMK92" s="143"/>
      <c r="EML92" s="143"/>
      <c r="EMM92" s="143"/>
      <c r="EMN92" s="143"/>
      <c r="EMO92" s="143"/>
      <c r="EMP92" s="143"/>
      <c r="EMQ92" s="143"/>
      <c r="EMR92" s="143"/>
      <c r="EMS92" s="143"/>
      <c r="EMT92" s="143"/>
      <c r="EMU92" s="143"/>
      <c r="EMV92" s="143"/>
      <c r="EMW92" s="143"/>
      <c r="EMX92" s="143"/>
      <c r="EMY92" s="143"/>
      <c r="EMZ92" s="143"/>
      <c r="ENA92" s="143"/>
      <c r="ENB92" s="143"/>
      <c r="ENC92" s="143"/>
      <c r="END92" s="143"/>
      <c r="ENE92" s="143"/>
      <c r="ENF92" s="143"/>
      <c r="ENG92" s="143"/>
      <c r="ENH92" s="143"/>
      <c r="ENI92" s="143"/>
      <c r="ENJ92" s="143"/>
      <c r="ENK92" s="143"/>
      <c r="ENL92" s="143"/>
      <c r="ENM92" s="143"/>
      <c r="ENN92" s="143"/>
      <c r="ENO92" s="143"/>
      <c r="ENP92" s="143"/>
      <c r="ENQ92" s="143"/>
      <c r="ENR92" s="143"/>
      <c r="ENS92" s="143"/>
      <c r="ENT92" s="143"/>
      <c r="ENU92" s="143"/>
      <c r="ENV92" s="143"/>
      <c r="ENW92" s="143"/>
      <c r="ENX92" s="143"/>
      <c r="ENY92" s="143"/>
      <c r="ENZ92" s="143"/>
      <c r="EOA92" s="143"/>
      <c r="EOB92" s="143"/>
      <c r="EOC92" s="143"/>
      <c r="EOD92" s="143"/>
      <c r="EOE92" s="143"/>
      <c r="EOF92" s="143"/>
      <c r="EOG92" s="143"/>
      <c r="EOH92" s="143"/>
      <c r="EOI92" s="143"/>
      <c r="EOJ92" s="143"/>
      <c r="EOK92" s="143"/>
      <c r="EOL92" s="143"/>
      <c r="EOM92" s="143"/>
      <c r="EON92" s="143"/>
      <c r="EOO92" s="143"/>
      <c r="EOP92" s="143"/>
      <c r="EOQ92" s="143"/>
      <c r="EOR92" s="143"/>
      <c r="EOS92" s="143"/>
      <c r="EOT92" s="143"/>
      <c r="EOU92" s="143"/>
      <c r="EOV92" s="143"/>
      <c r="EOW92" s="143"/>
      <c r="EOX92" s="143"/>
      <c r="EOY92" s="143"/>
      <c r="EOZ92" s="143"/>
      <c r="EPA92" s="143"/>
      <c r="EPB92" s="143"/>
      <c r="EPC92" s="143"/>
      <c r="EPD92" s="143"/>
      <c r="EPE92" s="143"/>
      <c r="EPF92" s="143"/>
      <c r="EPG92" s="143"/>
      <c r="EPH92" s="143"/>
      <c r="EPI92" s="143"/>
      <c r="EPJ92" s="143"/>
      <c r="EPK92" s="143"/>
      <c r="EPL92" s="143"/>
      <c r="EPM92" s="143"/>
      <c r="EPN92" s="143"/>
      <c r="EPO92" s="143"/>
      <c r="EPP92" s="143"/>
      <c r="EPQ92" s="143"/>
      <c r="EPR92" s="143"/>
      <c r="EPS92" s="143"/>
      <c r="EPT92" s="143"/>
      <c r="EPU92" s="143"/>
      <c r="EPV92" s="143"/>
      <c r="EPW92" s="143"/>
      <c r="EPX92" s="143"/>
      <c r="EPY92" s="143"/>
      <c r="EPZ92" s="143"/>
      <c r="EQA92" s="143"/>
      <c r="EQB92" s="143"/>
      <c r="EQC92" s="143"/>
      <c r="EQD92" s="143"/>
      <c r="EQE92" s="143"/>
      <c r="EQF92" s="143"/>
      <c r="EQG92" s="143"/>
      <c r="EQH92" s="143"/>
      <c r="EQI92" s="143"/>
      <c r="EQJ92" s="143"/>
      <c r="EQK92" s="143"/>
      <c r="EQL92" s="143"/>
      <c r="EQM92" s="143"/>
      <c r="EQN92" s="143"/>
      <c r="EQO92" s="143"/>
      <c r="EQP92" s="143"/>
      <c r="EQQ92" s="143"/>
      <c r="EQR92" s="143"/>
      <c r="EQS92" s="143"/>
      <c r="EQT92" s="143"/>
      <c r="EQU92" s="143"/>
      <c r="EQV92" s="143"/>
      <c r="EQW92" s="143"/>
      <c r="EQX92" s="143"/>
      <c r="EQY92" s="143"/>
      <c r="EQZ92" s="143"/>
      <c r="ERA92" s="143"/>
      <c r="ERB92" s="143"/>
      <c r="ERC92" s="143"/>
      <c r="ERD92" s="143"/>
      <c r="ERE92" s="143"/>
      <c r="ERF92" s="143"/>
      <c r="ERG92" s="143"/>
      <c r="ERH92" s="143"/>
      <c r="ERI92" s="143"/>
      <c r="ERJ92" s="143"/>
      <c r="ERK92" s="143"/>
      <c r="ERL92" s="143"/>
      <c r="ERM92" s="143"/>
      <c r="ERN92" s="143"/>
      <c r="ERO92" s="143"/>
      <c r="ERP92" s="143"/>
      <c r="ERQ92" s="143"/>
      <c r="ERR92" s="143"/>
      <c r="ERS92" s="143"/>
      <c r="ERT92" s="143"/>
      <c r="ERU92" s="143"/>
      <c r="ERV92" s="143"/>
      <c r="ERW92" s="143"/>
      <c r="ERX92" s="143"/>
      <c r="ERY92" s="143"/>
      <c r="ERZ92" s="143"/>
      <c r="ESA92" s="143"/>
      <c r="ESB92" s="143"/>
      <c r="ESC92" s="143"/>
      <c r="ESD92" s="143"/>
      <c r="ESE92" s="143"/>
      <c r="ESF92" s="143"/>
      <c r="ESG92" s="143"/>
      <c r="ESH92" s="143"/>
      <c r="ESI92" s="143"/>
      <c r="ESJ92" s="143"/>
      <c r="ESK92" s="143"/>
      <c r="ESL92" s="143"/>
      <c r="ESM92" s="143"/>
      <c r="ESN92" s="143"/>
      <c r="ESO92" s="143"/>
      <c r="ESP92" s="143"/>
      <c r="ESQ92" s="143"/>
      <c r="ESR92" s="143"/>
      <c r="ESS92" s="143"/>
      <c r="EST92" s="143"/>
      <c r="ESU92" s="143"/>
      <c r="ESV92" s="143"/>
      <c r="ESW92" s="143"/>
      <c r="ESX92" s="143"/>
      <c r="ESY92" s="143"/>
      <c r="ESZ92" s="143"/>
      <c r="ETA92" s="143"/>
      <c r="ETB92" s="143"/>
      <c r="ETC92" s="143"/>
      <c r="ETD92" s="143"/>
      <c r="ETE92" s="143"/>
      <c r="ETF92" s="143"/>
      <c r="ETG92" s="143"/>
      <c r="ETH92" s="143"/>
      <c r="ETI92" s="143"/>
      <c r="ETJ92" s="143"/>
      <c r="ETK92" s="143"/>
      <c r="ETL92" s="143"/>
      <c r="ETM92" s="143"/>
      <c r="ETN92" s="143"/>
      <c r="ETO92" s="143"/>
      <c r="ETP92" s="143"/>
      <c r="ETQ92" s="143"/>
      <c r="ETR92" s="143"/>
      <c r="ETS92" s="143"/>
      <c r="ETT92" s="143"/>
      <c r="ETU92" s="143"/>
      <c r="ETV92" s="143"/>
      <c r="ETW92" s="143"/>
      <c r="ETX92" s="143"/>
      <c r="ETY92" s="143"/>
      <c r="ETZ92" s="143"/>
      <c r="EUA92" s="143"/>
      <c r="EUB92" s="143"/>
      <c r="EUC92" s="143"/>
      <c r="EUD92" s="143"/>
      <c r="EUE92" s="143"/>
      <c r="EUF92" s="143"/>
      <c r="EUG92" s="143"/>
      <c r="EUH92" s="143"/>
      <c r="EUI92" s="143"/>
      <c r="EUJ92" s="143"/>
      <c r="EUK92" s="143"/>
      <c r="EUL92" s="143"/>
      <c r="EUM92" s="143"/>
      <c r="EUN92" s="143"/>
      <c r="EUO92" s="143"/>
      <c r="EUP92" s="143"/>
      <c r="EUQ92" s="143"/>
      <c r="EUR92" s="143"/>
      <c r="EUS92" s="143"/>
      <c r="EUT92" s="143"/>
      <c r="EUU92" s="143"/>
      <c r="EUV92" s="143"/>
      <c r="EUW92" s="143"/>
      <c r="EUX92" s="143"/>
      <c r="EUY92" s="143"/>
      <c r="EUZ92" s="143"/>
      <c r="EVA92" s="143"/>
      <c r="EVB92" s="143"/>
      <c r="EVC92" s="143"/>
      <c r="EVD92" s="143"/>
      <c r="EVE92" s="143"/>
      <c r="EVF92" s="143"/>
      <c r="EVG92" s="143"/>
      <c r="EVH92" s="143"/>
      <c r="EVI92" s="143"/>
      <c r="EVJ92" s="143"/>
      <c r="EVK92" s="143"/>
      <c r="EVL92" s="143"/>
      <c r="EVM92" s="143"/>
      <c r="EVN92" s="143"/>
      <c r="EVO92" s="143"/>
      <c r="EVP92" s="143"/>
      <c r="EVQ92" s="143"/>
      <c r="EVR92" s="143"/>
      <c r="EVS92" s="143"/>
      <c r="EVT92" s="143"/>
      <c r="EVU92" s="143"/>
      <c r="EVV92" s="143"/>
      <c r="EVW92" s="143"/>
      <c r="EVX92" s="143"/>
      <c r="EVY92" s="143"/>
      <c r="EVZ92" s="143"/>
      <c r="EWA92" s="143"/>
      <c r="EWB92" s="143"/>
      <c r="EWC92" s="143"/>
      <c r="EWD92" s="143"/>
      <c r="EWE92" s="143"/>
      <c r="EWF92" s="143"/>
      <c r="EWG92" s="143"/>
      <c r="EWH92" s="143"/>
      <c r="EWI92" s="143"/>
      <c r="EWJ92" s="143"/>
      <c r="EWK92" s="143"/>
      <c r="EWL92" s="143"/>
      <c r="EWM92" s="143"/>
      <c r="EWN92" s="143"/>
      <c r="EWO92" s="143"/>
      <c r="EWP92" s="143"/>
      <c r="EWQ92" s="143"/>
      <c r="EWR92" s="143"/>
      <c r="EWS92" s="143"/>
      <c r="EWT92" s="143"/>
      <c r="EWU92" s="143"/>
      <c r="EWV92" s="143"/>
      <c r="EWW92" s="143"/>
      <c r="EWX92" s="143"/>
      <c r="EWY92" s="143"/>
      <c r="EWZ92" s="143"/>
      <c r="EXA92" s="143"/>
      <c r="EXB92" s="143"/>
      <c r="EXC92" s="143"/>
      <c r="EXD92" s="143"/>
      <c r="EXE92" s="143"/>
      <c r="EXF92" s="143"/>
      <c r="EXG92" s="143"/>
      <c r="EXH92" s="143"/>
      <c r="EXI92" s="143"/>
      <c r="EXJ92" s="143"/>
      <c r="EXK92" s="143"/>
      <c r="EXL92" s="143"/>
      <c r="EXM92" s="143"/>
      <c r="EXN92" s="143"/>
      <c r="EXO92" s="143"/>
      <c r="EXP92" s="143"/>
      <c r="EXQ92" s="143"/>
      <c r="EXR92" s="143"/>
      <c r="EXS92" s="143"/>
      <c r="EXT92" s="143"/>
      <c r="EXU92" s="143"/>
      <c r="EXV92" s="143"/>
      <c r="EXW92" s="143"/>
      <c r="EXX92" s="143"/>
      <c r="EXY92" s="143"/>
      <c r="EXZ92" s="143"/>
      <c r="EYA92" s="143"/>
      <c r="EYB92" s="143"/>
      <c r="EYC92" s="143"/>
      <c r="EYD92" s="143"/>
      <c r="EYE92" s="143"/>
      <c r="EYF92" s="143"/>
      <c r="EYG92" s="143"/>
      <c r="EYH92" s="143"/>
      <c r="EYI92" s="143"/>
      <c r="EYJ92" s="143"/>
      <c r="EYK92" s="143"/>
      <c r="EYL92" s="143"/>
      <c r="EYM92" s="143"/>
      <c r="EYN92" s="143"/>
      <c r="EYO92" s="143"/>
      <c r="EYP92" s="143"/>
      <c r="EYQ92" s="143"/>
      <c r="EYR92" s="143"/>
      <c r="EYS92" s="143"/>
      <c r="EYT92" s="143"/>
      <c r="EYU92" s="143"/>
      <c r="EYV92" s="143"/>
      <c r="EYW92" s="143"/>
      <c r="EYX92" s="143"/>
      <c r="EYY92" s="143"/>
      <c r="EYZ92" s="143"/>
      <c r="EZA92" s="143"/>
      <c r="EZB92" s="143"/>
      <c r="EZC92" s="143"/>
      <c r="EZD92" s="143"/>
      <c r="EZE92" s="143"/>
      <c r="EZF92" s="143"/>
      <c r="EZG92" s="143"/>
      <c r="EZH92" s="143"/>
      <c r="EZI92" s="143"/>
      <c r="EZJ92" s="143"/>
      <c r="EZK92" s="143"/>
      <c r="EZL92" s="143"/>
      <c r="EZM92" s="143"/>
      <c r="EZN92" s="143"/>
      <c r="EZO92" s="143"/>
      <c r="EZP92" s="143"/>
      <c r="EZQ92" s="143"/>
      <c r="EZR92" s="143"/>
      <c r="EZS92" s="143"/>
      <c r="EZT92" s="143"/>
      <c r="EZU92" s="143"/>
      <c r="EZV92" s="143"/>
      <c r="EZW92" s="143"/>
      <c r="EZX92" s="143"/>
      <c r="EZY92" s="143"/>
      <c r="EZZ92" s="143"/>
      <c r="FAA92" s="143"/>
      <c r="FAB92" s="143"/>
      <c r="FAC92" s="143"/>
      <c r="FAD92" s="143"/>
      <c r="FAE92" s="143"/>
      <c r="FAF92" s="143"/>
      <c r="FAG92" s="143"/>
      <c r="FAH92" s="143"/>
      <c r="FAI92" s="143"/>
      <c r="FAJ92" s="143"/>
      <c r="FAK92" s="143"/>
      <c r="FAL92" s="143"/>
      <c r="FAM92" s="143"/>
      <c r="FAN92" s="143"/>
      <c r="FAO92" s="143"/>
      <c r="FAP92" s="143"/>
      <c r="FAQ92" s="143"/>
      <c r="FAR92" s="143"/>
      <c r="FAS92" s="143"/>
      <c r="FAT92" s="143"/>
      <c r="FAU92" s="143"/>
      <c r="FAV92" s="143"/>
      <c r="FAW92" s="143"/>
      <c r="FAX92" s="143"/>
      <c r="FAY92" s="143"/>
      <c r="FAZ92" s="143"/>
      <c r="FBA92" s="143"/>
      <c r="FBB92" s="143"/>
      <c r="FBC92" s="143"/>
      <c r="FBD92" s="143"/>
      <c r="FBE92" s="143"/>
      <c r="FBF92" s="143"/>
      <c r="FBG92" s="143"/>
      <c r="FBH92" s="143"/>
      <c r="FBI92" s="143"/>
      <c r="FBJ92" s="143"/>
      <c r="FBK92" s="143"/>
      <c r="FBL92" s="143"/>
      <c r="FBM92" s="143"/>
      <c r="FBN92" s="143"/>
      <c r="FBO92" s="143"/>
      <c r="FBP92" s="143"/>
      <c r="FBQ92" s="143"/>
      <c r="FBR92" s="143"/>
      <c r="FBS92" s="143"/>
      <c r="FBT92" s="143"/>
      <c r="FBU92" s="143"/>
      <c r="FBV92" s="143"/>
      <c r="FBW92" s="143"/>
      <c r="FBX92" s="143"/>
      <c r="FBY92" s="143"/>
      <c r="FBZ92" s="143"/>
      <c r="FCA92" s="143"/>
      <c r="FCB92" s="143"/>
      <c r="FCC92" s="143"/>
      <c r="FCD92" s="143"/>
      <c r="FCE92" s="143"/>
      <c r="FCF92" s="143"/>
      <c r="FCG92" s="143"/>
      <c r="FCH92" s="143"/>
      <c r="FCI92" s="143"/>
      <c r="FCJ92" s="143"/>
      <c r="FCK92" s="143"/>
      <c r="FCL92" s="143"/>
      <c r="FCM92" s="143"/>
      <c r="FCN92" s="143"/>
      <c r="FCO92" s="143"/>
      <c r="FCP92" s="143"/>
      <c r="FCQ92" s="143"/>
      <c r="FCR92" s="143"/>
      <c r="FCS92" s="143"/>
      <c r="FCT92" s="143"/>
      <c r="FCU92" s="143"/>
      <c r="FCV92" s="143"/>
      <c r="FCW92" s="143"/>
      <c r="FCX92" s="143"/>
      <c r="FCY92" s="143"/>
      <c r="FCZ92" s="143"/>
      <c r="FDA92" s="143"/>
      <c r="FDB92" s="143"/>
      <c r="FDC92" s="143"/>
      <c r="FDD92" s="143"/>
      <c r="FDE92" s="143"/>
      <c r="FDF92" s="143"/>
      <c r="FDG92" s="143"/>
      <c r="FDH92" s="143"/>
      <c r="FDI92" s="143"/>
      <c r="FDJ92" s="143"/>
      <c r="FDK92" s="143"/>
      <c r="FDL92" s="143"/>
      <c r="FDM92" s="143"/>
      <c r="FDN92" s="143"/>
      <c r="FDO92" s="143"/>
      <c r="FDP92" s="143"/>
      <c r="FDQ92" s="143"/>
      <c r="FDR92" s="143"/>
      <c r="FDS92" s="143"/>
      <c r="FDT92" s="143"/>
      <c r="FDU92" s="143"/>
      <c r="FDV92" s="143"/>
      <c r="FDW92" s="143"/>
      <c r="FDX92" s="143"/>
      <c r="FDY92" s="143"/>
      <c r="FDZ92" s="143"/>
      <c r="FEA92" s="143"/>
      <c r="FEB92" s="143"/>
      <c r="FEC92" s="143"/>
      <c r="FED92" s="143"/>
      <c r="FEE92" s="143"/>
      <c r="FEF92" s="143"/>
      <c r="FEG92" s="143"/>
      <c r="FEH92" s="143"/>
      <c r="FEI92" s="143"/>
      <c r="FEJ92" s="143"/>
      <c r="FEK92" s="143"/>
      <c r="FEL92" s="143"/>
      <c r="FEM92" s="143"/>
      <c r="FEN92" s="143"/>
      <c r="FEO92" s="143"/>
      <c r="FEP92" s="143"/>
      <c r="FEQ92" s="143"/>
      <c r="FER92" s="143"/>
      <c r="FES92" s="143"/>
      <c r="FET92" s="143"/>
      <c r="FEU92" s="143"/>
      <c r="FEV92" s="143"/>
      <c r="FEW92" s="143"/>
      <c r="FEX92" s="143"/>
      <c r="FEY92" s="143"/>
      <c r="FEZ92" s="143"/>
      <c r="FFA92" s="143"/>
      <c r="FFB92" s="143"/>
      <c r="FFC92" s="143"/>
      <c r="FFD92" s="143"/>
      <c r="FFE92" s="143"/>
      <c r="FFF92" s="143"/>
      <c r="FFG92" s="143"/>
      <c r="FFH92" s="143"/>
      <c r="FFI92" s="143"/>
      <c r="FFJ92" s="143"/>
      <c r="FFK92" s="143"/>
      <c r="FFL92" s="143"/>
      <c r="FFM92" s="143"/>
      <c r="FFN92" s="143"/>
      <c r="FFO92" s="143"/>
      <c r="FFP92" s="143"/>
      <c r="FFQ92" s="143"/>
      <c r="FFR92" s="143"/>
      <c r="FFS92" s="143"/>
      <c r="FFT92" s="143"/>
      <c r="FFU92" s="143"/>
      <c r="FFV92" s="143"/>
      <c r="FFW92" s="143"/>
      <c r="FFX92" s="143"/>
      <c r="FFY92" s="143"/>
      <c r="FFZ92" s="143"/>
      <c r="FGA92" s="143"/>
      <c r="FGB92" s="143"/>
      <c r="FGC92" s="143"/>
      <c r="FGD92" s="143"/>
      <c r="FGE92" s="143"/>
      <c r="FGF92" s="143"/>
      <c r="FGG92" s="143"/>
      <c r="FGH92" s="143"/>
      <c r="FGI92" s="143"/>
      <c r="FGJ92" s="143"/>
      <c r="FGK92" s="143"/>
      <c r="FGL92" s="143"/>
      <c r="FGM92" s="143"/>
      <c r="FGN92" s="143"/>
      <c r="FGO92" s="143"/>
      <c r="FGP92" s="143"/>
      <c r="FGQ92" s="143"/>
      <c r="FGR92" s="143"/>
      <c r="FGS92" s="143"/>
      <c r="FGT92" s="143"/>
      <c r="FGU92" s="143"/>
      <c r="FGV92" s="143"/>
      <c r="FGW92" s="143"/>
      <c r="FGX92" s="143"/>
      <c r="FGY92" s="143"/>
      <c r="FGZ92" s="143"/>
      <c r="FHA92" s="143"/>
      <c r="FHB92" s="143"/>
      <c r="FHC92" s="143"/>
      <c r="FHD92" s="143"/>
      <c r="FHE92" s="143"/>
      <c r="FHF92" s="143"/>
      <c r="FHG92" s="143"/>
      <c r="FHH92" s="143"/>
      <c r="FHI92" s="143"/>
      <c r="FHJ92" s="143"/>
      <c r="FHK92" s="143"/>
      <c r="FHL92" s="143"/>
      <c r="FHM92" s="143"/>
      <c r="FHN92" s="143"/>
      <c r="FHO92" s="143"/>
      <c r="FHP92" s="143"/>
      <c r="FHQ92" s="143"/>
      <c r="FHR92" s="143"/>
      <c r="FHS92" s="143"/>
      <c r="FHT92" s="143"/>
      <c r="FHU92" s="143"/>
      <c r="FHV92" s="143"/>
      <c r="FHW92" s="143"/>
      <c r="FHX92" s="143"/>
      <c r="FHY92" s="143"/>
      <c r="FHZ92" s="143"/>
      <c r="FIA92" s="143"/>
      <c r="FIB92" s="143"/>
      <c r="FIC92" s="143"/>
      <c r="FID92" s="143"/>
      <c r="FIE92" s="143"/>
      <c r="FIF92" s="143"/>
      <c r="FIG92" s="143"/>
      <c r="FIH92" s="143"/>
      <c r="FII92" s="143"/>
      <c r="FIJ92" s="143"/>
      <c r="FIK92" s="143"/>
      <c r="FIL92" s="143"/>
      <c r="FIM92" s="143"/>
      <c r="FIN92" s="143"/>
      <c r="FIO92" s="143"/>
      <c r="FIP92" s="143"/>
      <c r="FIQ92" s="143"/>
      <c r="FIR92" s="143"/>
      <c r="FIS92" s="143"/>
      <c r="FIT92" s="143"/>
      <c r="FIU92" s="143"/>
      <c r="FIV92" s="143"/>
      <c r="FIW92" s="143"/>
      <c r="FIX92" s="143"/>
      <c r="FIY92" s="143"/>
      <c r="FIZ92" s="143"/>
      <c r="FJA92" s="143"/>
      <c r="FJB92" s="143"/>
      <c r="FJC92" s="143"/>
      <c r="FJD92" s="143"/>
      <c r="FJE92" s="143"/>
      <c r="FJF92" s="143"/>
      <c r="FJG92" s="143"/>
      <c r="FJH92" s="143"/>
      <c r="FJI92" s="143"/>
      <c r="FJJ92" s="143"/>
      <c r="FJK92" s="143"/>
      <c r="FJL92" s="143"/>
      <c r="FJM92" s="143"/>
      <c r="FJN92" s="143"/>
      <c r="FJO92" s="143"/>
      <c r="FJP92" s="143"/>
      <c r="FJQ92" s="143"/>
      <c r="FJR92" s="143"/>
      <c r="FJS92" s="143"/>
      <c r="FJT92" s="143"/>
      <c r="FJU92" s="143"/>
      <c r="FJV92" s="143"/>
      <c r="FJW92" s="143"/>
      <c r="FJX92" s="143"/>
      <c r="FJY92" s="143"/>
      <c r="FJZ92" s="143"/>
      <c r="FKA92" s="143"/>
      <c r="FKB92" s="143"/>
      <c r="FKC92" s="143"/>
      <c r="FKD92" s="143"/>
      <c r="FKE92" s="143"/>
      <c r="FKF92" s="143"/>
      <c r="FKG92" s="143"/>
      <c r="FKH92" s="143"/>
      <c r="FKI92" s="143"/>
      <c r="FKJ92" s="143"/>
      <c r="FKK92" s="143"/>
      <c r="FKL92" s="143"/>
      <c r="FKM92" s="143"/>
      <c r="FKN92" s="143"/>
      <c r="FKO92" s="143"/>
      <c r="FKP92" s="143"/>
      <c r="FKQ92" s="143"/>
      <c r="FKR92" s="143"/>
      <c r="FKS92" s="143"/>
      <c r="FKT92" s="143"/>
      <c r="FKU92" s="143"/>
      <c r="FKV92" s="143"/>
      <c r="FKW92" s="143"/>
      <c r="FKX92" s="143"/>
      <c r="FKY92" s="143"/>
      <c r="FKZ92" s="143"/>
      <c r="FLA92" s="143"/>
      <c r="FLB92" s="143"/>
      <c r="FLC92" s="143"/>
      <c r="FLD92" s="143"/>
      <c r="FLE92" s="143"/>
      <c r="FLF92" s="143"/>
      <c r="FLG92" s="143"/>
      <c r="FLH92" s="143"/>
      <c r="FLI92" s="143"/>
      <c r="FLJ92" s="143"/>
      <c r="FLK92" s="143"/>
      <c r="FLL92" s="143"/>
      <c r="FLM92" s="143"/>
      <c r="FLN92" s="143"/>
      <c r="FLO92" s="143"/>
      <c r="FLP92" s="143"/>
      <c r="FLQ92" s="143"/>
      <c r="FLR92" s="143"/>
      <c r="FLS92" s="143"/>
      <c r="FLT92" s="143"/>
      <c r="FLU92" s="143"/>
      <c r="FLV92" s="143"/>
      <c r="FLW92" s="143"/>
      <c r="FLX92" s="143"/>
      <c r="FLY92" s="143"/>
      <c r="FLZ92" s="143"/>
      <c r="FMA92" s="143"/>
      <c r="FMB92" s="143"/>
      <c r="FMC92" s="143"/>
      <c r="FMD92" s="143"/>
      <c r="FME92" s="143"/>
      <c r="FMF92" s="143"/>
      <c r="FMG92" s="143"/>
      <c r="FMH92" s="143"/>
      <c r="FMI92" s="143"/>
      <c r="FMJ92" s="143"/>
      <c r="FMK92" s="143"/>
      <c r="FML92" s="143"/>
      <c r="FMM92" s="143"/>
      <c r="FMN92" s="143"/>
      <c r="FMO92" s="143"/>
      <c r="FMP92" s="143"/>
      <c r="FMQ92" s="143"/>
      <c r="FMR92" s="143"/>
      <c r="FMS92" s="143"/>
      <c r="FMT92" s="143"/>
      <c r="FMU92" s="143"/>
      <c r="FMV92" s="143"/>
      <c r="FMW92" s="143"/>
      <c r="FMX92" s="143"/>
      <c r="FMY92" s="143"/>
      <c r="FMZ92" s="143"/>
      <c r="FNA92" s="143"/>
      <c r="FNB92" s="143"/>
      <c r="FNC92" s="143"/>
      <c r="FND92" s="143"/>
      <c r="FNE92" s="143"/>
      <c r="FNF92" s="143"/>
      <c r="FNG92" s="143"/>
      <c r="FNH92" s="143"/>
      <c r="FNI92" s="143"/>
      <c r="FNJ92" s="143"/>
      <c r="FNK92" s="143"/>
      <c r="FNL92" s="143"/>
      <c r="FNM92" s="143"/>
      <c r="FNN92" s="143"/>
      <c r="FNO92" s="143"/>
      <c r="FNP92" s="143"/>
      <c r="FNQ92" s="143"/>
      <c r="FNR92" s="143"/>
      <c r="FNS92" s="143"/>
      <c r="FNT92" s="143"/>
      <c r="FNU92" s="143"/>
      <c r="FNV92" s="143"/>
      <c r="FNW92" s="143"/>
      <c r="FNX92" s="143"/>
      <c r="FNY92" s="143"/>
      <c r="FNZ92" s="143"/>
      <c r="FOA92" s="143"/>
      <c r="FOB92" s="143"/>
      <c r="FOC92" s="143"/>
      <c r="FOD92" s="143"/>
      <c r="FOE92" s="143"/>
      <c r="FOF92" s="143"/>
      <c r="FOG92" s="143"/>
      <c r="FOH92" s="143"/>
      <c r="FOI92" s="143"/>
      <c r="FOJ92" s="143"/>
      <c r="FOK92" s="143"/>
      <c r="FOL92" s="143"/>
      <c r="FOM92" s="143"/>
      <c r="FON92" s="143"/>
      <c r="FOO92" s="143"/>
      <c r="FOP92" s="143"/>
      <c r="FOQ92" s="143"/>
      <c r="FOR92" s="143"/>
      <c r="FOS92" s="143"/>
      <c r="FOT92" s="143"/>
      <c r="FOU92" s="143"/>
      <c r="FOV92" s="143"/>
      <c r="FOW92" s="143"/>
      <c r="FOX92" s="143"/>
      <c r="FOY92" s="143"/>
      <c r="FOZ92" s="143"/>
      <c r="FPA92" s="143"/>
      <c r="FPB92" s="143"/>
      <c r="FPC92" s="143"/>
      <c r="FPD92" s="143"/>
      <c r="FPE92" s="143"/>
      <c r="FPF92" s="143"/>
      <c r="FPG92" s="143"/>
      <c r="FPH92" s="143"/>
      <c r="FPI92" s="143"/>
      <c r="FPJ92" s="143"/>
      <c r="FPK92" s="143"/>
      <c r="FPL92" s="143"/>
      <c r="FPM92" s="143"/>
      <c r="FPN92" s="143"/>
      <c r="FPO92" s="143"/>
      <c r="FPP92" s="143"/>
      <c r="FPQ92" s="143"/>
      <c r="FPR92" s="143"/>
      <c r="FPS92" s="143"/>
      <c r="FPT92" s="143"/>
      <c r="FPU92" s="143"/>
      <c r="FPV92" s="143"/>
      <c r="FPW92" s="143"/>
      <c r="FPX92" s="143"/>
      <c r="FPY92" s="143"/>
      <c r="FPZ92" s="143"/>
      <c r="FQA92" s="143"/>
      <c r="FQB92" s="143"/>
      <c r="FQC92" s="143"/>
      <c r="FQD92" s="143"/>
      <c r="FQE92" s="143"/>
      <c r="FQF92" s="143"/>
      <c r="FQG92" s="143"/>
      <c r="FQH92" s="143"/>
      <c r="FQI92" s="143"/>
      <c r="FQJ92" s="143"/>
      <c r="FQK92" s="143"/>
      <c r="FQL92" s="143"/>
      <c r="FQM92" s="143"/>
      <c r="FQN92" s="143"/>
      <c r="FQO92" s="143"/>
      <c r="FQP92" s="143"/>
      <c r="FQQ92" s="143"/>
      <c r="FQR92" s="143"/>
      <c r="FQS92" s="143"/>
      <c r="FQT92" s="143"/>
      <c r="FQU92" s="143"/>
      <c r="FQV92" s="143"/>
      <c r="FQW92" s="143"/>
      <c r="FQX92" s="143"/>
      <c r="FQY92" s="143"/>
      <c r="FQZ92" s="143"/>
      <c r="FRA92" s="143"/>
      <c r="FRB92" s="143"/>
      <c r="FRC92" s="143"/>
      <c r="FRD92" s="143"/>
      <c r="FRE92" s="143"/>
      <c r="FRF92" s="143"/>
      <c r="FRG92" s="143"/>
      <c r="FRH92" s="143"/>
      <c r="FRI92" s="143"/>
      <c r="FRJ92" s="143"/>
      <c r="FRK92" s="143"/>
      <c r="FRL92" s="143"/>
      <c r="FRM92" s="143"/>
      <c r="FRN92" s="143"/>
      <c r="FRO92" s="143"/>
      <c r="FRP92" s="143"/>
      <c r="FRQ92" s="143"/>
      <c r="FRR92" s="143"/>
      <c r="FRS92" s="143"/>
      <c r="FRT92" s="143"/>
      <c r="FRU92" s="143"/>
      <c r="FRV92" s="143"/>
      <c r="FRW92" s="143"/>
      <c r="FRX92" s="143"/>
      <c r="FRY92" s="143"/>
      <c r="FRZ92" s="143"/>
      <c r="FSA92" s="143"/>
      <c r="FSB92" s="143"/>
      <c r="FSC92" s="143"/>
      <c r="FSD92" s="143"/>
      <c r="FSE92" s="143"/>
      <c r="FSF92" s="143"/>
      <c r="FSG92" s="143"/>
      <c r="FSH92" s="143"/>
      <c r="FSI92" s="143"/>
      <c r="FSJ92" s="143"/>
      <c r="FSK92" s="143"/>
      <c r="FSL92" s="143"/>
      <c r="FSM92" s="143"/>
      <c r="FSN92" s="143"/>
      <c r="FSO92" s="143"/>
      <c r="FSP92" s="143"/>
      <c r="FSQ92" s="143"/>
      <c r="FSR92" s="143"/>
      <c r="FSS92" s="143"/>
      <c r="FST92" s="143"/>
      <c r="FSU92" s="143"/>
      <c r="FSV92" s="143"/>
      <c r="FSW92" s="143"/>
      <c r="FSX92" s="143"/>
      <c r="FSY92" s="143"/>
      <c r="FSZ92" s="143"/>
      <c r="FTA92" s="143"/>
      <c r="FTB92" s="143"/>
      <c r="FTC92" s="143"/>
      <c r="FTD92" s="143"/>
      <c r="FTE92" s="143"/>
      <c r="FTF92" s="143"/>
      <c r="FTG92" s="143"/>
      <c r="FTH92" s="143"/>
      <c r="FTI92" s="143"/>
      <c r="FTJ92" s="143"/>
      <c r="FTK92" s="143"/>
      <c r="FTL92" s="143"/>
      <c r="FTM92" s="143"/>
      <c r="FTN92" s="143"/>
      <c r="FTO92" s="143"/>
      <c r="FTP92" s="143"/>
      <c r="FTQ92" s="143"/>
      <c r="FTR92" s="143"/>
      <c r="FTS92" s="143"/>
      <c r="FTT92" s="143"/>
      <c r="FTU92" s="143"/>
      <c r="FTV92" s="143"/>
      <c r="FTW92" s="143"/>
      <c r="FTX92" s="143"/>
      <c r="FTY92" s="143"/>
      <c r="FTZ92" s="143"/>
      <c r="FUA92" s="143"/>
      <c r="FUB92" s="143"/>
      <c r="FUC92" s="143"/>
      <c r="FUD92" s="143"/>
      <c r="FUE92" s="143"/>
      <c r="FUF92" s="143"/>
      <c r="FUG92" s="143"/>
      <c r="FUH92" s="143"/>
      <c r="FUI92" s="143"/>
      <c r="FUJ92" s="143"/>
      <c r="FUK92" s="143"/>
      <c r="FUL92" s="143"/>
      <c r="FUM92" s="143"/>
      <c r="FUN92" s="143"/>
      <c r="FUO92" s="143"/>
      <c r="FUP92" s="143"/>
      <c r="FUQ92" s="143"/>
      <c r="FUR92" s="143"/>
      <c r="FUS92" s="143"/>
      <c r="FUT92" s="143"/>
      <c r="FUU92" s="143"/>
      <c r="FUV92" s="143"/>
      <c r="FUW92" s="143"/>
      <c r="FUX92" s="143"/>
      <c r="FUY92" s="143"/>
      <c r="FUZ92" s="143"/>
      <c r="FVA92" s="143"/>
      <c r="FVB92" s="143"/>
      <c r="FVC92" s="143"/>
      <c r="FVD92" s="143"/>
      <c r="FVE92" s="143"/>
      <c r="FVF92" s="143"/>
      <c r="FVG92" s="143"/>
      <c r="FVH92" s="143"/>
      <c r="FVI92" s="143"/>
      <c r="FVJ92" s="143"/>
      <c r="FVK92" s="143"/>
      <c r="FVL92" s="143"/>
      <c r="FVM92" s="143"/>
      <c r="FVN92" s="143"/>
      <c r="FVO92" s="143"/>
      <c r="FVP92" s="143"/>
      <c r="FVQ92" s="143"/>
      <c r="FVR92" s="143"/>
      <c r="FVS92" s="143"/>
      <c r="FVT92" s="143"/>
      <c r="FVU92" s="143"/>
      <c r="FVV92" s="143"/>
      <c r="FVW92" s="143"/>
      <c r="FVX92" s="143"/>
      <c r="FVY92" s="143"/>
      <c r="FVZ92" s="143"/>
      <c r="FWA92" s="143"/>
      <c r="FWB92" s="143"/>
      <c r="FWC92" s="143"/>
      <c r="FWD92" s="143"/>
      <c r="FWE92" s="143"/>
      <c r="FWF92" s="143"/>
      <c r="FWG92" s="143"/>
      <c r="FWH92" s="143"/>
      <c r="FWI92" s="143"/>
      <c r="FWJ92" s="143"/>
      <c r="FWK92" s="143"/>
      <c r="FWL92" s="143"/>
      <c r="FWM92" s="143"/>
      <c r="FWN92" s="143"/>
      <c r="FWO92" s="143"/>
      <c r="FWP92" s="143"/>
      <c r="FWQ92" s="143"/>
      <c r="FWR92" s="143"/>
      <c r="FWS92" s="143"/>
      <c r="FWT92" s="143"/>
      <c r="FWU92" s="143"/>
      <c r="FWV92" s="143"/>
      <c r="FWW92" s="143"/>
      <c r="FWX92" s="143"/>
      <c r="FWY92" s="143"/>
      <c r="FWZ92" s="143"/>
      <c r="FXA92" s="143"/>
      <c r="FXB92" s="143"/>
      <c r="FXC92" s="143"/>
      <c r="FXD92" s="143"/>
      <c r="FXE92" s="143"/>
      <c r="FXF92" s="143"/>
      <c r="FXG92" s="143"/>
      <c r="FXH92" s="143"/>
      <c r="FXI92" s="143"/>
      <c r="FXJ92" s="143"/>
      <c r="FXK92" s="143"/>
      <c r="FXL92" s="143"/>
      <c r="FXM92" s="143"/>
      <c r="FXN92" s="143"/>
      <c r="FXO92" s="143"/>
      <c r="FXP92" s="143"/>
      <c r="FXQ92" s="143"/>
      <c r="FXR92" s="143"/>
      <c r="FXS92" s="143"/>
      <c r="FXT92" s="143"/>
      <c r="FXU92" s="143"/>
      <c r="FXV92" s="143"/>
      <c r="FXW92" s="143"/>
      <c r="FXX92" s="143"/>
      <c r="FXY92" s="143"/>
      <c r="FXZ92" s="143"/>
      <c r="FYA92" s="143"/>
      <c r="FYB92" s="143"/>
      <c r="FYC92" s="143"/>
      <c r="FYD92" s="143"/>
      <c r="FYE92" s="143"/>
      <c r="FYF92" s="143"/>
      <c r="FYG92" s="143"/>
      <c r="FYH92" s="143"/>
      <c r="FYI92" s="143"/>
      <c r="FYJ92" s="143"/>
      <c r="FYK92" s="143"/>
      <c r="FYL92" s="143"/>
      <c r="FYM92" s="143"/>
      <c r="FYN92" s="143"/>
      <c r="FYO92" s="143"/>
      <c r="FYP92" s="143"/>
      <c r="FYQ92" s="143"/>
      <c r="FYR92" s="143"/>
      <c r="FYS92" s="143"/>
      <c r="FYT92" s="143"/>
      <c r="FYU92" s="143"/>
      <c r="FYV92" s="143"/>
      <c r="FYW92" s="143"/>
      <c r="FYX92" s="143"/>
      <c r="FYY92" s="143"/>
      <c r="FYZ92" s="143"/>
      <c r="FZA92" s="143"/>
      <c r="FZB92" s="143"/>
      <c r="FZC92" s="143"/>
      <c r="FZD92" s="143"/>
      <c r="FZE92" s="143"/>
      <c r="FZF92" s="143"/>
      <c r="FZG92" s="143"/>
      <c r="FZH92" s="143"/>
      <c r="FZI92" s="143"/>
      <c r="FZJ92" s="143"/>
      <c r="FZK92" s="143"/>
      <c r="FZL92" s="143"/>
      <c r="FZM92" s="143"/>
      <c r="FZN92" s="143"/>
      <c r="FZO92" s="143"/>
      <c r="FZP92" s="143"/>
      <c r="FZQ92" s="143"/>
      <c r="FZR92" s="143"/>
      <c r="FZS92" s="143"/>
      <c r="FZT92" s="143"/>
      <c r="FZU92" s="143"/>
      <c r="FZV92" s="143"/>
      <c r="FZW92" s="143"/>
      <c r="FZX92" s="143"/>
      <c r="FZY92" s="143"/>
      <c r="FZZ92" s="143"/>
      <c r="GAA92" s="143"/>
      <c r="GAB92" s="143"/>
      <c r="GAC92" s="143"/>
      <c r="GAD92" s="143"/>
      <c r="GAE92" s="143"/>
      <c r="GAF92" s="143"/>
      <c r="GAG92" s="143"/>
      <c r="GAH92" s="143"/>
      <c r="GAI92" s="143"/>
      <c r="GAJ92" s="143"/>
      <c r="GAK92" s="143"/>
      <c r="GAL92" s="143"/>
      <c r="GAM92" s="143"/>
      <c r="GAN92" s="143"/>
      <c r="GAO92" s="143"/>
      <c r="GAP92" s="143"/>
      <c r="GAQ92" s="143"/>
      <c r="GAR92" s="143"/>
      <c r="GAS92" s="143"/>
      <c r="GAT92" s="143"/>
      <c r="GAU92" s="143"/>
      <c r="GAV92" s="143"/>
      <c r="GAW92" s="143"/>
      <c r="GAX92" s="143"/>
      <c r="GAY92" s="143"/>
      <c r="GAZ92" s="143"/>
      <c r="GBA92" s="143"/>
      <c r="GBB92" s="143"/>
      <c r="GBC92" s="143"/>
      <c r="GBD92" s="143"/>
      <c r="GBE92" s="143"/>
      <c r="GBF92" s="143"/>
      <c r="GBG92" s="143"/>
      <c r="GBH92" s="143"/>
      <c r="GBI92" s="143"/>
      <c r="GBJ92" s="143"/>
      <c r="GBK92" s="143"/>
      <c r="GBL92" s="143"/>
      <c r="GBM92" s="143"/>
      <c r="GBN92" s="143"/>
      <c r="GBO92" s="143"/>
      <c r="GBP92" s="143"/>
      <c r="GBQ92" s="143"/>
      <c r="GBR92" s="143"/>
      <c r="GBS92" s="143"/>
      <c r="GBT92" s="143"/>
      <c r="GBU92" s="143"/>
      <c r="GBV92" s="143"/>
      <c r="GBW92" s="143"/>
      <c r="GBX92" s="143"/>
      <c r="GBY92" s="143"/>
      <c r="GBZ92" s="143"/>
      <c r="GCA92" s="143"/>
      <c r="GCB92" s="143"/>
      <c r="GCC92" s="143"/>
      <c r="GCD92" s="143"/>
      <c r="GCE92" s="143"/>
      <c r="GCF92" s="143"/>
      <c r="GCG92" s="143"/>
      <c r="GCH92" s="143"/>
      <c r="GCI92" s="143"/>
      <c r="GCJ92" s="143"/>
      <c r="GCK92" s="143"/>
      <c r="GCL92" s="143"/>
      <c r="GCM92" s="143"/>
      <c r="GCN92" s="143"/>
      <c r="GCO92" s="143"/>
      <c r="GCP92" s="143"/>
      <c r="GCQ92" s="143"/>
      <c r="GCR92" s="143"/>
      <c r="GCS92" s="143"/>
      <c r="GCT92" s="143"/>
      <c r="GCU92" s="143"/>
      <c r="GCV92" s="143"/>
      <c r="GCW92" s="143"/>
      <c r="GCX92" s="143"/>
      <c r="GCY92" s="143"/>
      <c r="GCZ92" s="143"/>
      <c r="GDA92" s="143"/>
      <c r="GDB92" s="143"/>
      <c r="GDC92" s="143"/>
      <c r="GDD92" s="143"/>
      <c r="GDE92" s="143"/>
      <c r="GDF92" s="143"/>
      <c r="GDG92" s="143"/>
      <c r="GDH92" s="143"/>
      <c r="GDI92" s="143"/>
      <c r="GDJ92" s="143"/>
      <c r="GDK92" s="143"/>
      <c r="GDL92" s="143"/>
      <c r="GDM92" s="143"/>
      <c r="GDN92" s="143"/>
      <c r="GDO92" s="143"/>
      <c r="GDP92" s="143"/>
      <c r="GDQ92" s="143"/>
      <c r="GDR92" s="143"/>
      <c r="GDS92" s="143"/>
      <c r="GDT92" s="143"/>
      <c r="GDU92" s="143"/>
      <c r="GDV92" s="143"/>
      <c r="GDW92" s="143"/>
      <c r="GDX92" s="143"/>
      <c r="GDY92" s="143"/>
      <c r="GDZ92" s="143"/>
      <c r="GEA92" s="143"/>
      <c r="GEB92" s="143"/>
      <c r="GEC92" s="143"/>
      <c r="GED92" s="143"/>
      <c r="GEE92" s="143"/>
      <c r="GEF92" s="143"/>
      <c r="GEG92" s="143"/>
      <c r="GEH92" s="143"/>
      <c r="GEI92" s="143"/>
      <c r="GEJ92" s="143"/>
      <c r="GEK92" s="143"/>
      <c r="GEL92" s="143"/>
      <c r="GEM92" s="143"/>
      <c r="GEN92" s="143"/>
      <c r="GEO92" s="143"/>
      <c r="GEP92" s="143"/>
      <c r="GEQ92" s="143"/>
      <c r="GER92" s="143"/>
      <c r="GES92" s="143"/>
      <c r="GET92" s="143"/>
      <c r="GEU92" s="143"/>
      <c r="GEV92" s="143"/>
      <c r="GEW92" s="143"/>
      <c r="GEX92" s="143"/>
      <c r="GEY92" s="143"/>
      <c r="GEZ92" s="143"/>
      <c r="GFA92" s="143"/>
      <c r="GFB92" s="143"/>
      <c r="GFC92" s="143"/>
      <c r="GFD92" s="143"/>
      <c r="GFE92" s="143"/>
      <c r="GFF92" s="143"/>
      <c r="GFG92" s="143"/>
      <c r="GFH92" s="143"/>
      <c r="GFI92" s="143"/>
      <c r="GFJ92" s="143"/>
      <c r="GFK92" s="143"/>
      <c r="GFL92" s="143"/>
      <c r="GFM92" s="143"/>
      <c r="GFN92" s="143"/>
      <c r="GFO92" s="143"/>
      <c r="GFP92" s="143"/>
      <c r="GFQ92" s="143"/>
      <c r="GFR92" s="143"/>
      <c r="GFS92" s="143"/>
      <c r="GFT92" s="143"/>
      <c r="GFU92" s="143"/>
      <c r="GFV92" s="143"/>
      <c r="GFW92" s="143"/>
      <c r="GFX92" s="143"/>
      <c r="GFY92" s="143"/>
      <c r="GFZ92" s="143"/>
      <c r="GGA92" s="143"/>
      <c r="GGB92" s="143"/>
      <c r="GGC92" s="143"/>
      <c r="GGD92" s="143"/>
      <c r="GGE92" s="143"/>
      <c r="GGF92" s="143"/>
      <c r="GGG92" s="143"/>
      <c r="GGH92" s="143"/>
      <c r="GGI92" s="143"/>
      <c r="GGJ92" s="143"/>
      <c r="GGK92" s="143"/>
      <c r="GGL92" s="143"/>
      <c r="GGM92" s="143"/>
      <c r="GGN92" s="143"/>
      <c r="GGO92" s="143"/>
      <c r="GGP92" s="143"/>
      <c r="GGQ92" s="143"/>
      <c r="GGR92" s="143"/>
      <c r="GGS92" s="143"/>
      <c r="GGT92" s="143"/>
      <c r="GGU92" s="143"/>
      <c r="GGV92" s="143"/>
      <c r="GGW92" s="143"/>
      <c r="GGX92" s="143"/>
      <c r="GGY92" s="143"/>
      <c r="GGZ92" s="143"/>
      <c r="GHA92" s="143"/>
      <c r="GHB92" s="143"/>
      <c r="GHC92" s="143"/>
      <c r="GHD92" s="143"/>
      <c r="GHE92" s="143"/>
      <c r="GHF92" s="143"/>
      <c r="GHG92" s="143"/>
      <c r="GHH92" s="143"/>
      <c r="GHI92" s="143"/>
      <c r="GHJ92" s="143"/>
      <c r="GHK92" s="143"/>
      <c r="GHL92" s="143"/>
      <c r="GHM92" s="143"/>
      <c r="GHN92" s="143"/>
      <c r="GHO92" s="143"/>
      <c r="GHP92" s="143"/>
      <c r="GHQ92" s="143"/>
      <c r="GHR92" s="143"/>
      <c r="GHS92" s="143"/>
      <c r="GHT92" s="143"/>
      <c r="GHU92" s="143"/>
      <c r="GHV92" s="143"/>
      <c r="GHW92" s="143"/>
      <c r="GHX92" s="143"/>
      <c r="GHY92" s="143"/>
      <c r="GHZ92" s="143"/>
      <c r="GIA92" s="143"/>
      <c r="GIB92" s="143"/>
      <c r="GIC92" s="143"/>
      <c r="GID92" s="143"/>
      <c r="GIE92" s="143"/>
      <c r="GIF92" s="143"/>
      <c r="GIG92" s="143"/>
      <c r="GIH92" s="143"/>
      <c r="GII92" s="143"/>
      <c r="GIJ92" s="143"/>
      <c r="GIK92" s="143"/>
      <c r="GIL92" s="143"/>
      <c r="GIM92" s="143"/>
      <c r="GIN92" s="143"/>
      <c r="GIO92" s="143"/>
      <c r="GIP92" s="143"/>
      <c r="GIQ92" s="143"/>
      <c r="GIR92" s="143"/>
      <c r="GIS92" s="143"/>
      <c r="GIT92" s="143"/>
      <c r="GIU92" s="143"/>
      <c r="GIV92" s="143"/>
      <c r="GIW92" s="143"/>
      <c r="GIX92" s="143"/>
      <c r="GIY92" s="143"/>
      <c r="GIZ92" s="143"/>
      <c r="GJA92" s="143"/>
      <c r="GJB92" s="143"/>
      <c r="GJC92" s="143"/>
      <c r="GJD92" s="143"/>
      <c r="GJE92" s="143"/>
      <c r="GJF92" s="143"/>
      <c r="GJG92" s="143"/>
      <c r="GJH92" s="143"/>
      <c r="GJI92" s="143"/>
      <c r="GJJ92" s="143"/>
      <c r="GJK92" s="143"/>
      <c r="GJL92" s="143"/>
      <c r="GJM92" s="143"/>
      <c r="GJN92" s="143"/>
      <c r="GJO92" s="143"/>
      <c r="GJP92" s="143"/>
      <c r="GJQ92" s="143"/>
      <c r="GJR92" s="143"/>
      <c r="GJS92" s="143"/>
      <c r="GJT92" s="143"/>
      <c r="GJU92" s="143"/>
      <c r="GJV92" s="143"/>
      <c r="GJW92" s="143"/>
      <c r="GJX92" s="143"/>
      <c r="GJY92" s="143"/>
      <c r="GJZ92" s="143"/>
      <c r="GKA92" s="143"/>
      <c r="GKB92" s="143"/>
      <c r="GKC92" s="143"/>
      <c r="GKD92" s="143"/>
      <c r="GKE92" s="143"/>
      <c r="GKF92" s="143"/>
      <c r="GKG92" s="143"/>
      <c r="GKH92" s="143"/>
      <c r="GKI92" s="143"/>
      <c r="GKJ92" s="143"/>
      <c r="GKK92" s="143"/>
      <c r="GKL92" s="143"/>
      <c r="GKM92" s="143"/>
      <c r="GKN92" s="143"/>
      <c r="GKO92" s="143"/>
      <c r="GKP92" s="143"/>
      <c r="GKQ92" s="143"/>
      <c r="GKR92" s="143"/>
      <c r="GKS92" s="143"/>
      <c r="GKT92" s="143"/>
      <c r="GKU92" s="143"/>
      <c r="GKV92" s="143"/>
      <c r="GKW92" s="143"/>
      <c r="GKX92" s="143"/>
      <c r="GKY92" s="143"/>
      <c r="GKZ92" s="143"/>
      <c r="GLA92" s="143"/>
      <c r="GLB92" s="143"/>
      <c r="GLC92" s="143"/>
      <c r="GLD92" s="143"/>
      <c r="GLE92" s="143"/>
      <c r="GLF92" s="143"/>
      <c r="GLG92" s="143"/>
      <c r="GLH92" s="143"/>
      <c r="GLI92" s="143"/>
      <c r="GLJ92" s="143"/>
      <c r="GLK92" s="143"/>
      <c r="GLL92" s="143"/>
      <c r="GLM92" s="143"/>
      <c r="GLN92" s="143"/>
      <c r="GLO92" s="143"/>
      <c r="GLP92" s="143"/>
      <c r="GLQ92" s="143"/>
      <c r="GLR92" s="143"/>
      <c r="GLS92" s="143"/>
      <c r="GLT92" s="143"/>
      <c r="GLU92" s="143"/>
      <c r="GLV92" s="143"/>
      <c r="GLW92" s="143"/>
      <c r="GLX92" s="143"/>
      <c r="GLY92" s="143"/>
      <c r="GLZ92" s="143"/>
      <c r="GMA92" s="143"/>
      <c r="GMB92" s="143"/>
      <c r="GMC92" s="143"/>
      <c r="GMD92" s="143"/>
      <c r="GME92" s="143"/>
      <c r="GMF92" s="143"/>
      <c r="GMG92" s="143"/>
      <c r="GMH92" s="143"/>
      <c r="GMI92" s="143"/>
      <c r="GMJ92" s="143"/>
      <c r="GMK92" s="143"/>
      <c r="GML92" s="143"/>
      <c r="GMM92" s="143"/>
      <c r="GMN92" s="143"/>
      <c r="GMO92" s="143"/>
      <c r="GMP92" s="143"/>
      <c r="GMQ92" s="143"/>
      <c r="GMR92" s="143"/>
      <c r="GMS92" s="143"/>
      <c r="GMT92" s="143"/>
      <c r="GMU92" s="143"/>
      <c r="GMV92" s="143"/>
      <c r="GMW92" s="143"/>
      <c r="GMX92" s="143"/>
      <c r="GMY92" s="143"/>
      <c r="GMZ92" s="143"/>
      <c r="GNA92" s="143"/>
      <c r="GNB92" s="143"/>
      <c r="GNC92" s="143"/>
      <c r="GND92" s="143"/>
      <c r="GNE92" s="143"/>
      <c r="GNF92" s="143"/>
      <c r="GNG92" s="143"/>
      <c r="GNH92" s="143"/>
      <c r="GNI92" s="143"/>
      <c r="GNJ92" s="143"/>
      <c r="GNK92" s="143"/>
      <c r="GNL92" s="143"/>
      <c r="GNM92" s="143"/>
      <c r="GNN92" s="143"/>
      <c r="GNO92" s="143"/>
      <c r="GNP92" s="143"/>
      <c r="GNQ92" s="143"/>
      <c r="GNR92" s="143"/>
      <c r="GNS92" s="143"/>
      <c r="GNT92" s="143"/>
      <c r="GNU92" s="143"/>
      <c r="GNV92" s="143"/>
      <c r="GNW92" s="143"/>
      <c r="GNX92" s="143"/>
      <c r="GNY92" s="143"/>
      <c r="GNZ92" s="143"/>
      <c r="GOA92" s="143"/>
      <c r="GOB92" s="143"/>
      <c r="GOC92" s="143"/>
      <c r="GOD92" s="143"/>
      <c r="GOE92" s="143"/>
      <c r="GOF92" s="143"/>
      <c r="GOG92" s="143"/>
      <c r="GOH92" s="143"/>
      <c r="GOI92" s="143"/>
      <c r="GOJ92" s="143"/>
      <c r="GOK92" s="143"/>
      <c r="GOL92" s="143"/>
      <c r="GOM92" s="143"/>
      <c r="GON92" s="143"/>
      <c r="GOO92" s="143"/>
      <c r="GOP92" s="143"/>
      <c r="GOQ92" s="143"/>
      <c r="GOR92" s="143"/>
      <c r="GOS92" s="143"/>
      <c r="GOT92" s="143"/>
      <c r="GOU92" s="143"/>
      <c r="GOV92" s="143"/>
      <c r="GOW92" s="143"/>
      <c r="GOX92" s="143"/>
      <c r="GOY92" s="143"/>
      <c r="GOZ92" s="143"/>
      <c r="GPA92" s="143"/>
      <c r="GPB92" s="143"/>
      <c r="GPC92" s="143"/>
      <c r="GPD92" s="143"/>
      <c r="GPE92" s="143"/>
      <c r="GPF92" s="143"/>
      <c r="GPG92" s="143"/>
      <c r="GPH92" s="143"/>
      <c r="GPI92" s="143"/>
      <c r="GPJ92" s="143"/>
      <c r="GPK92" s="143"/>
      <c r="GPL92" s="143"/>
      <c r="GPM92" s="143"/>
      <c r="GPN92" s="143"/>
      <c r="GPO92" s="143"/>
      <c r="GPP92" s="143"/>
      <c r="GPQ92" s="143"/>
      <c r="GPR92" s="143"/>
      <c r="GPS92" s="143"/>
      <c r="GPT92" s="143"/>
      <c r="GPU92" s="143"/>
      <c r="GPV92" s="143"/>
      <c r="GPW92" s="143"/>
      <c r="GPX92" s="143"/>
      <c r="GPY92" s="143"/>
      <c r="GPZ92" s="143"/>
      <c r="GQA92" s="143"/>
      <c r="GQB92" s="143"/>
      <c r="GQC92" s="143"/>
      <c r="GQD92" s="143"/>
      <c r="GQE92" s="143"/>
      <c r="GQF92" s="143"/>
      <c r="GQG92" s="143"/>
      <c r="GQH92" s="143"/>
      <c r="GQI92" s="143"/>
      <c r="GQJ92" s="143"/>
      <c r="GQK92" s="143"/>
      <c r="GQL92" s="143"/>
      <c r="GQM92" s="143"/>
      <c r="GQN92" s="143"/>
      <c r="GQO92" s="143"/>
      <c r="GQP92" s="143"/>
      <c r="GQQ92" s="143"/>
      <c r="GQR92" s="143"/>
      <c r="GQS92" s="143"/>
      <c r="GQT92" s="143"/>
      <c r="GQU92" s="143"/>
      <c r="GQV92" s="143"/>
      <c r="GQW92" s="143"/>
      <c r="GQX92" s="143"/>
      <c r="GQY92" s="143"/>
      <c r="GQZ92" s="143"/>
      <c r="GRA92" s="143"/>
      <c r="GRB92" s="143"/>
      <c r="GRC92" s="143"/>
      <c r="GRD92" s="143"/>
      <c r="GRE92" s="143"/>
      <c r="GRF92" s="143"/>
      <c r="GRG92" s="143"/>
      <c r="GRH92" s="143"/>
      <c r="GRI92" s="143"/>
      <c r="GRJ92" s="143"/>
      <c r="GRK92" s="143"/>
      <c r="GRL92" s="143"/>
      <c r="GRM92" s="143"/>
      <c r="GRN92" s="143"/>
      <c r="GRO92" s="143"/>
      <c r="GRP92" s="143"/>
      <c r="GRQ92" s="143"/>
      <c r="GRR92" s="143"/>
      <c r="GRS92" s="143"/>
      <c r="GRT92" s="143"/>
      <c r="GRU92" s="143"/>
      <c r="GRV92" s="143"/>
      <c r="GRW92" s="143"/>
      <c r="GRX92" s="143"/>
      <c r="GRY92" s="143"/>
      <c r="GRZ92" s="143"/>
      <c r="GSA92" s="143"/>
      <c r="GSB92" s="143"/>
      <c r="GSC92" s="143"/>
      <c r="GSD92" s="143"/>
      <c r="GSE92" s="143"/>
      <c r="GSF92" s="143"/>
      <c r="GSG92" s="143"/>
      <c r="GSH92" s="143"/>
      <c r="GSI92" s="143"/>
      <c r="GSJ92" s="143"/>
      <c r="GSK92" s="143"/>
      <c r="GSL92" s="143"/>
      <c r="GSM92" s="143"/>
      <c r="GSN92" s="143"/>
      <c r="GSO92" s="143"/>
      <c r="GSP92" s="143"/>
      <c r="GSQ92" s="143"/>
      <c r="GSR92" s="143"/>
      <c r="GSS92" s="143"/>
      <c r="GST92" s="143"/>
      <c r="GSU92" s="143"/>
      <c r="GSV92" s="143"/>
      <c r="GSW92" s="143"/>
      <c r="GSX92" s="143"/>
      <c r="GSY92" s="143"/>
      <c r="GSZ92" s="143"/>
      <c r="GTA92" s="143"/>
      <c r="GTB92" s="143"/>
      <c r="GTC92" s="143"/>
      <c r="GTD92" s="143"/>
      <c r="GTE92" s="143"/>
      <c r="GTF92" s="143"/>
      <c r="GTG92" s="143"/>
      <c r="GTH92" s="143"/>
      <c r="GTI92" s="143"/>
      <c r="GTJ92" s="143"/>
      <c r="GTK92" s="143"/>
      <c r="GTL92" s="143"/>
      <c r="GTM92" s="143"/>
      <c r="GTN92" s="143"/>
      <c r="GTO92" s="143"/>
      <c r="GTP92" s="143"/>
      <c r="GTQ92" s="143"/>
      <c r="GTR92" s="143"/>
      <c r="GTS92" s="143"/>
      <c r="GTT92" s="143"/>
      <c r="GTU92" s="143"/>
      <c r="GTV92" s="143"/>
      <c r="GTW92" s="143"/>
      <c r="GTX92" s="143"/>
      <c r="GTY92" s="143"/>
      <c r="GTZ92" s="143"/>
      <c r="GUA92" s="143"/>
      <c r="GUB92" s="143"/>
      <c r="GUC92" s="143"/>
      <c r="GUD92" s="143"/>
      <c r="GUE92" s="143"/>
      <c r="GUF92" s="143"/>
      <c r="GUG92" s="143"/>
      <c r="GUH92" s="143"/>
      <c r="GUI92" s="143"/>
      <c r="GUJ92" s="143"/>
      <c r="GUK92" s="143"/>
      <c r="GUL92" s="143"/>
      <c r="GUM92" s="143"/>
      <c r="GUN92" s="143"/>
      <c r="GUO92" s="143"/>
      <c r="GUP92" s="143"/>
      <c r="GUQ92" s="143"/>
      <c r="GUR92" s="143"/>
      <c r="GUS92" s="143"/>
      <c r="GUT92" s="143"/>
      <c r="GUU92" s="143"/>
      <c r="GUV92" s="143"/>
      <c r="GUW92" s="143"/>
      <c r="GUX92" s="143"/>
      <c r="GUY92" s="143"/>
      <c r="GUZ92" s="143"/>
      <c r="GVA92" s="143"/>
      <c r="GVB92" s="143"/>
      <c r="GVC92" s="143"/>
      <c r="GVD92" s="143"/>
      <c r="GVE92" s="143"/>
      <c r="GVF92" s="143"/>
      <c r="GVG92" s="143"/>
      <c r="GVH92" s="143"/>
      <c r="GVI92" s="143"/>
      <c r="GVJ92" s="143"/>
      <c r="GVK92" s="143"/>
      <c r="GVL92" s="143"/>
      <c r="GVM92" s="143"/>
      <c r="GVN92" s="143"/>
      <c r="GVO92" s="143"/>
      <c r="GVP92" s="143"/>
      <c r="GVQ92" s="143"/>
      <c r="GVR92" s="143"/>
      <c r="GVS92" s="143"/>
      <c r="GVT92" s="143"/>
      <c r="GVU92" s="143"/>
      <c r="GVV92" s="143"/>
      <c r="GVW92" s="143"/>
      <c r="GVX92" s="143"/>
      <c r="GVY92" s="143"/>
      <c r="GVZ92" s="143"/>
      <c r="GWA92" s="143"/>
      <c r="GWB92" s="143"/>
      <c r="GWC92" s="143"/>
      <c r="GWD92" s="143"/>
      <c r="GWE92" s="143"/>
      <c r="GWF92" s="143"/>
      <c r="GWG92" s="143"/>
      <c r="GWH92" s="143"/>
      <c r="GWI92" s="143"/>
      <c r="GWJ92" s="143"/>
      <c r="GWK92" s="143"/>
      <c r="GWL92" s="143"/>
      <c r="GWM92" s="143"/>
      <c r="GWN92" s="143"/>
      <c r="GWO92" s="143"/>
      <c r="GWP92" s="143"/>
      <c r="GWQ92" s="143"/>
      <c r="GWR92" s="143"/>
      <c r="GWS92" s="143"/>
      <c r="GWT92" s="143"/>
      <c r="GWU92" s="143"/>
      <c r="GWV92" s="143"/>
      <c r="GWW92" s="143"/>
      <c r="GWX92" s="143"/>
      <c r="GWY92" s="143"/>
      <c r="GWZ92" s="143"/>
      <c r="GXA92" s="143"/>
      <c r="GXB92" s="143"/>
      <c r="GXC92" s="143"/>
      <c r="GXD92" s="143"/>
      <c r="GXE92" s="143"/>
      <c r="GXF92" s="143"/>
      <c r="GXG92" s="143"/>
      <c r="GXH92" s="143"/>
      <c r="GXI92" s="143"/>
      <c r="GXJ92" s="143"/>
      <c r="GXK92" s="143"/>
      <c r="GXL92" s="143"/>
      <c r="GXM92" s="143"/>
      <c r="GXN92" s="143"/>
      <c r="GXO92" s="143"/>
      <c r="GXP92" s="143"/>
      <c r="GXQ92" s="143"/>
      <c r="GXR92" s="143"/>
      <c r="GXS92" s="143"/>
      <c r="GXT92" s="143"/>
      <c r="GXU92" s="143"/>
      <c r="GXV92" s="143"/>
      <c r="GXW92" s="143"/>
      <c r="GXX92" s="143"/>
      <c r="GXY92" s="143"/>
      <c r="GXZ92" s="143"/>
      <c r="GYA92" s="143"/>
      <c r="GYB92" s="143"/>
      <c r="GYC92" s="143"/>
      <c r="GYD92" s="143"/>
      <c r="GYE92" s="143"/>
      <c r="GYF92" s="143"/>
      <c r="GYG92" s="143"/>
      <c r="GYH92" s="143"/>
      <c r="GYI92" s="143"/>
      <c r="GYJ92" s="143"/>
      <c r="GYK92" s="143"/>
      <c r="GYL92" s="143"/>
      <c r="GYM92" s="143"/>
      <c r="GYN92" s="143"/>
      <c r="GYO92" s="143"/>
      <c r="GYP92" s="143"/>
      <c r="GYQ92" s="143"/>
      <c r="GYR92" s="143"/>
      <c r="GYS92" s="143"/>
      <c r="GYT92" s="143"/>
      <c r="GYU92" s="143"/>
      <c r="GYV92" s="143"/>
      <c r="GYW92" s="143"/>
      <c r="GYX92" s="143"/>
      <c r="GYY92" s="143"/>
      <c r="GYZ92" s="143"/>
      <c r="GZA92" s="143"/>
      <c r="GZB92" s="143"/>
      <c r="GZC92" s="143"/>
      <c r="GZD92" s="143"/>
      <c r="GZE92" s="143"/>
      <c r="GZF92" s="143"/>
      <c r="GZG92" s="143"/>
      <c r="GZH92" s="143"/>
      <c r="GZI92" s="143"/>
      <c r="GZJ92" s="143"/>
      <c r="GZK92" s="143"/>
      <c r="GZL92" s="143"/>
      <c r="GZM92" s="143"/>
      <c r="GZN92" s="143"/>
      <c r="GZO92" s="143"/>
      <c r="GZP92" s="143"/>
      <c r="GZQ92" s="143"/>
      <c r="GZR92" s="143"/>
      <c r="GZS92" s="143"/>
      <c r="GZT92" s="143"/>
      <c r="GZU92" s="143"/>
      <c r="GZV92" s="143"/>
      <c r="GZW92" s="143"/>
      <c r="GZX92" s="143"/>
      <c r="GZY92" s="143"/>
      <c r="GZZ92" s="143"/>
      <c r="HAA92" s="143"/>
      <c r="HAB92" s="143"/>
      <c r="HAC92" s="143"/>
      <c r="HAD92" s="143"/>
      <c r="HAE92" s="143"/>
      <c r="HAF92" s="143"/>
      <c r="HAG92" s="143"/>
      <c r="HAH92" s="143"/>
      <c r="HAI92" s="143"/>
      <c r="HAJ92" s="143"/>
      <c r="HAK92" s="143"/>
      <c r="HAL92" s="143"/>
      <c r="HAM92" s="143"/>
      <c r="HAN92" s="143"/>
      <c r="HAO92" s="143"/>
      <c r="HAP92" s="143"/>
      <c r="HAQ92" s="143"/>
      <c r="HAR92" s="143"/>
      <c r="HAS92" s="143"/>
      <c r="HAT92" s="143"/>
      <c r="HAU92" s="143"/>
      <c r="HAV92" s="143"/>
      <c r="HAW92" s="143"/>
      <c r="HAX92" s="143"/>
      <c r="HAY92" s="143"/>
      <c r="HAZ92" s="143"/>
      <c r="HBA92" s="143"/>
      <c r="HBB92" s="143"/>
      <c r="HBC92" s="143"/>
      <c r="HBD92" s="143"/>
      <c r="HBE92" s="143"/>
      <c r="HBF92" s="143"/>
      <c r="HBG92" s="143"/>
      <c r="HBH92" s="143"/>
      <c r="HBI92" s="143"/>
      <c r="HBJ92" s="143"/>
      <c r="HBK92" s="143"/>
      <c r="HBL92" s="143"/>
      <c r="HBM92" s="143"/>
      <c r="HBN92" s="143"/>
      <c r="HBO92" s="143"/>
      <c r="HBP92" s="143"/>
      <c r="HBQ92" s="143"/>
      <c r="HBR92" s="143"/>
      <c r="HBS92" s="143"/>
      <c r="HBT92" s="143"/>
      <c r="HBU92" s="143"/>
      <c r="HBV92" s="143"/>
      <c r="HBW92" s="143"/>
      <c r="HBX92" s="143"/>
      <c r="HBY92" s="143"/>
      <c r="HBZ92" s="143"/>
      <c r="HCA92" s="143"/>
      <c r="HCB92" s="143"/>
      <c r="HCC92" s="143"/>
      <c r="HCD92" s="143"/>
      <c r="HCE92" s="143"/>
      <c r="HCF92" s="143"/>
      <c r="HCG92" s="143"/>
      <c r="HCH92" s="143"/>
      <c r="HCI92" s="143"/>
      <c r="HCJ92" s="143"/>
      <c r="HCK92" s="143"/>
      <c r="HCL92" s="143"/>
      <c r="HCM92" s="143"/>
      <c r="HCN92" s="143"/>
      <c r="HCO92" s="143"/>
      <c r="HCP92" s="143"/>
      <c r="HCQ92" s="143"/>
      <c r="HCR92" s="143"/>
      <c r="HCS92" s="143"/>
      <c r="HCT92" s="143"/>
      <c r="HCU92" s="143"/>
      <c r="HCV92" s="143"/>
      <c r="HCW92" s="143"/>
      <c r="HCX92" s="143"/>
      <c r="HCY92" s="143"/>
      <c r="HCZ92" s="143"/>
      <c r="HDA92" s="143"/>
      <c r="HDB92" s="143"/>
      <c r="HDC92" s="143"/>
      <c r="HDD92" s="143"/>
      <c r="HDE92" s="143"/>
      <c r="HDF92" s="143"/>
      <c r="HDG92" s="143"/>
      <c r="HDH92" s="143"/>
      <c r="HDI92" s="143"/>
      <c r="HDJ92" s="143"/>
      <c r="HDK92" s="143"/>
      <c r="HDL92" s="143"/>
      <c r="HDM92" s="143"/>
      <c r="HDN92" s="143"/>
      <c r="HDO92" s="143"/>
      <c r="HDP92" s="143"/>
      <c r="HDQ92" s="143"/>
      <c r="HDR92" s="143"/>
      <c r="HDS92" s="143"/>
      <c r="HDT92" s="143"/>
      <c r="HDU92" s="143"/>
      <c r="HDV92" s="143"/>
      <c r="HDW92" s="143"/>
      <c r="HDX92" s="143"/>
      <c r="HDY92" s="143"/>
      <c r="HDZ92" s="143"/>
      <c r="HEA92" s="143"/>
      <c r="HEB92" s="143"/>
      <c r="HEC92" s="143"/>
      <c r="HED92" s="143"/>
      <c r="HEE92" s="143"/>
      <c r="HEF92" s="143"/>
      <c r="HEG92" s="143"/>
      <c r="HEH92" s="143"/>
      <c r="HEI92" s="143"/>
      <c r="HEJ92" s="143"/>
      <c r="HEK92" s="143"/>
      <c r="HEL92" s="143"/>
      <c r="HEM92" s="143"/>
      <c r="HEN92" s="143"/>
      <c r="HEO92" s="143"/>
      <c r="HEP92" s="143"/>
      <c r="HEQ92" s="143"/>
      <c r="HER92" s="143"/>
      <c r="HES92" s="143"/>
      <c r="HET92" s="143"/>
      <c r="HEU92" s="143"/>
      <c r="HEV92" s="143"/>
      <c r="HEW92" s="143"/>
      <c r="HEX92" s="143"/>
      <c r="HEY92" s="143"/>
      <c r="HEZ92" s="143"/>
      <c r="HFA92" s="143"/>
      <c r="HFB92" s="143"/>
      <c r="HFC92" s="143"/>
      <c r="HFD92" s="143"/>
      <c r="HFE92" s="143"/>
      <c r="HFF92" s="143"/>
      <c r="HFG92" s="143"/>
      <c r="HFH92" s="143"/>
      <c r="HFI92" s="143"/>
      <c r="HFJ92" s="143"/>
      <c r="HFK92" s="143"/>
      <c r="HFL92" s="143"/>
      <c r="HFM92" s="143"/>
      <c r="HFN92" s="143"/>
      <c r="HFO92" s="143"/>
      <c r="HFP92" s="143"/>
      <c r="HFQ92" s="143"/>
      <c r="HFR92" s="143"/>
      <c r="HFS92" s="143"/>
      <c r="HFT92" s="143"/>
      <c r="HFU92" s="143"/>
      <c r="HFV92" s="143"/>
      <c r="HFW92" s="143"/>
      <c r="HFX92" s="143"/>
      <c r="HFY92" s="143"/>
      <c r="HFZ92" s="143"/>
      <c r="HGA92" s="143"/>
      <c r="HGB92" s="143"/>
      <c r="HGC92" s="143"/>
      <c r="HGD92" s="143"/>
      <c r="HGE92" s="143"/>
      <c r="HGF92" s="143"/>
      <c r="HGG92" s="143"/>
      <c r="HGH92" s="143"/>
      <c r="HGI92" s="143"/>
      <c r="HGJ92" s="143"/>
      <c r="HGK92" s="143"/>
      <c r="HGL92" s="143"/>
      <c r="HGM92" s="143"/>
      <c r="HGN92" s="143"/>
      <c r="HGO92" s="143"/>
      <c r="HGP92" s="143"/>
      <c r="HGQ92" s="143"/>
      <c r="HGR92" s="143"/>
      <c r="HGS92" s="143"/>
      <c r="HGT92" s="143"/>
      <c r="HGU92" s="143"/>
      <c r="HGV92" s="143"/>
      <c r="HGW92" s="143"/>
      <c r="HGX92" s="143"/>
      <c r="HGY92" s="143"/>
      <c r="HGZ92" s="143"/>
      <c r="HHA92" s="143"/>
      <c r="HHB92" s="143"/>
      <c r="HHC92" s="143"/>
      <c r="HHD92" s="143"/>
      <c r="HHE92" s="143"/>
      <c r="HHF92" s="143"/>
      <c r="HHG92" s="143"/>
      <c r="HHH92" s="143"/>
      <c r="HHI92" s="143"/>
      <c r="HHJ92" s="143"/>
      <c r="HHK92" s="143"/>
      <c r="HHL92" s="143"/>
      <c r="HHM92" s="143"/>
      <c r="HHN92" s="143"/>
      <c r="HHO92" s="143"/>
      <c r="HHP92" s="143"/>
      <c r="HHQ92" s="143"/>
      <c r="HHR92" s="143"/>
      <c r="HHS92" s="143"/>
      <c r="HHT92" s="143"/>
      <c r="HHU92" s="143"/>
      <c r="HHV92" s="143"/>
      <c r="HHW92" s="143"/>
      <c r="HHX92" s="143"/>
      <c r="HHY92" s="143"/>
      <c r="HHZ92" s="143"/>
      <c r="HIA92" s="143"/>
      <c r="HIB92" s="143"/>
      <c r="HIC92" s="143"/>
      <c r="HID92" s="143"/>
      <c r="HIE92" s="143"/>
      <c r="HIF92" s="143"/>
      <c r="HIG92" s="143"/>
      <c r="HIH92" s="143"/>
      <c r="HII92" s="143"/>
      <c r="HIJ92" s="143"/>
      <c r="HIK92" s="143"/>
      <c r="HIL92" s="143"/>
      <c r="HIM92" s="143"/>
      <c r="HIN92" s="143"/>
      <c r="HIO92" s="143"/>
      <c r="HIP92" s="143"/>
      <c r="HIQ92" s="143"/>
      <c r="HIR92" s="143"/>
      <c r="HIS92" s="143"/>
      <c r="HIT92" s="143"/>
      <c r="HIU92" s="143"/>
      <c r="HIV92" s="143"/>
      <c r="HIW92" s="143"/>
      <c r="HIX92" s="143"/>
      <c r="HIY92" s="143"/>
      <c r="HIZ92" s="143"/>
      <c r="HJA92" s="143"/>
      <c r="HJB92" s="143"/>
      <c r="HJC92" s="143"/>
      <c r="HJD92" s="143"/>
      <c r="HJE92" s="143"/>
      <c r="HJF92" s="143"/>
      <c r="HJG92" s="143"/>
      <c r="HJH92" s="143"/>
      <c r="HJI92" s="143"/>
      <c r="HJJ92" s="143"/>
      <c r="HJK92" s="143"/>
      <c r="HJL92" s="143"/>
      <c r="HJM92" s="143"/>
      <c r="HJN92" s="143"/>
      <c r="HJO92" s="143"/>
      <c r="HJP92" s="143"/>
      <c r="HJQ92" s="143"/>
      <c r="HJR92" s="143"/>
      <c r="HJS92" s="143"/>
      <c r="HJT92" s="143"/>
      <c r="HJU92" s="143"/>
      <c r="HJV92" s="143"/>
      <c r="HJW92" s="143"/>
      <c r="HJX92" s="143"/>
      <c r="HJY92" s="143"/>
      <c r="HJZ92" s="143"/>
      <c r="HKA92" s="143"/>
      <c r="HKB92" s="143"/>
      <c r="HKC92" s="143"/>
      <c r="HKD92" s="143"/>
      <c r="HKE92" s="143"/>
      <c r="HKF92" s="143"/>
      <c r="HKG92" s="143"/>
      <c r="HKH92" s="143"/>
      <c r="HKI92" s="143"/>
      <c r="HKJ92" s="143"/>
      <c r="HKK92" s="143"/>
      <c r="HKL92" s="143"/>
      <c r="HKM92" s="143"/>
      <c r="HKN92" s="143"/>
      <c r="HKO92" s="143"/>
      <c r="HKP92" s="143"/>
      <c r="HKQ92" s="143"/>
      <c r="HKR92" s="143"/>
      <c r="HKS92" s="143"/>
      <c r="HKT92" s="143"/>
      <c r="HKU92" s="143"/>
      <c r="HKV92" s="143"/>
      <c r="HKW92" s="143"/>
      <c r="HKX92" s="143"/>
      <c r="HKY92" s="143"/>
      <c r="HKZ92" s="143"/>
      <c r="HLA92" s="143"/>
      <c r="HLB92" s="143"/>
      <c r="HLC92" s="143"/>
      <c r="HLD92" s="143"/>
      <c r="HLE92" s="143"/>
      <c r="HLF92" s="143"/>
      <c r="HLG92" s="143"/>
      <c r="HLH92" s="143"/>
      <c r="HLI92" s="143"/>
      <c r="HLJ92" s="143"/>
      <c r="HLK92" s="143"/>
      <c r="HLL92" s="143"/>
      <c r="HLM92" s="143"/>
      <c r="HLN92" s="143"/>
      <c r="HLO92" s="143"/>
      <c r="HLP92" s="143"/>
      <c r="HLQ92" s="143"/>
      <c r="HLR92" s="143"/>
      <c r="HLS92" s="143"/>
      <c r="HLT92" s="143"/>
      <c r="HLU92" s="143"/>
      <c r="HLV92" s="143"/>
      <c r="HLW92" s="143"/>
      <c r="HLX92" s="143"/>
      <c r="HLY92" s="143"/>
      <c r="HLZ92" s="143"/>
      <c r="HMA92" s="143"/>
      <c r="HMB92" s="143"/>
      <c r="HMC92" s="143"/>
      <c r="HMD92" s="143"/>
      <c r="HME92" s="143"/>
      <c r="HMF92" s="143"/>
      <c r="HMG92" s="143"/>
      <c r="HMH92" s="143"/>
      <c r="HMI92" s="143"/>
      <c r="HMJ92" s="143"/>
      <c r="HMK92" s="143"/>
      <c r="HML92" s="143"/>
      <c r="HMM92" s="143"/>
      <c r="HMN92" s="143"/>
      <c r="HMO92" s="143"/>
      <c r="HMP92" s="143"/>
      <c r="HMQ92" s="143"/>
      <c r="HMR92" s="143"/>
      <c r="HMS92" s="143"/>
      <c r="HMT92" s="143"/>
      <c r="HMU92" s="143"/>
      <c r="HMV92" s="143"/>
      <c r="HMW92" s="143"/>
      <c r="HMX92" s="143"/>
      <c r="HMY92" s="143"/>
      <c r="HMZ92" s="143"/>
      <c r="HNA92" s="143"/>
      <c r="HNB92" s="143"/>
      <c r="HNC92" s="143"/>
      <c r="HND92" s="143"/>
      <c r="HNE92" s="143"/>
      <c r="HNF92" s="143"/>
      <c r="HNG92" s="143"/>
      <c r="HNH92" s="143"/>
      <c r="HNI92" s="143"/>
      <c r="HNJ92" s="143"/>
      <c r="HNK92" s="143"/>
      <c r="HNL92" s="143"/>
      <c r="HNM92" s="143"/>
      <c r="HNN92" s="143"/>
      <c r="HNO92" s="143"/>
      <c r="HNP92" s="143"/>
      <c r="HNQ92" s="143"/>
      <c r="HNR92" s="143"/>
      <c r="HNS92" s="143"/>
      <c r="HNT92" s="143"/>
      <c r="HNU92" s="143"/>
      <c r="HNV92" s="143"/>
      <c r="HNW92" s="143"/>
      <c r="HNX92" s="143"/>
      <c r="HNY92" s="143"/>
      <c r="HNZ92" s="143"/>
      <c r="HOA92" s="143"/>
      <c r="HOB92" s="143"/>
      <c r="HOC92" s="143"/>
      <c r="HOD92" s="143"/>
      <c r="HOE92" s="143"/>
      <c r="HOF92" s="143"/>
      <c r="HOG92" s="143"/>
      <c r="HOH92" s="143"/>
      <c r="HOI92" s="143"/>
      <c r="HOJ92" s="143"/>
      <c r="HOK92" s="143"/>
      <c r="HOL92" s="143"/>
      <c r="HOM92" s="143"/>
      <c r="HON92" s="143"/>
      <c r="HOO92" s="143"/>
      <c r="HOP92" s="143"/>
      <c r="HOQ92" s="143"/>
      <c r="HOR92" s="143"/>
      <c r="HOS92" s="143"/>
      <c r="HOT92" s="143"/>
      <c r="HOU92" s="143"/>
      <c r="HOV92" s="143"/>
      <c r="HOW92" s="143"/>
      <c r="HOX92" s="143"/>
      <c r="HOY92" s="143"/>
      <c r="HOZ92" s="143"/>
      <c r="HPA92" s="143"/>
      <c r="HPB92" s="143"/>
      <c r="HPC92" s="143"/>
      <c r="HPD92" s="143"/>
      <c r="HPE92" s="143"/>
      <c r="HPF92" s="143"/>
      <c r="HPG92" s="143"/>
      <c r="HPH92" s="143"/>
      <c r="HPI92" s="143"/>
      <c r="HPJ92" s="143"/>
      <c r="HPK92" s="143"/>
      <c r="HPL92" s="143"/>
      <c r="HPM92" s="143"/>
      <c r="HPN92" s="143"/>
      <c r="HPO92" s="143"/>
      <c r="HPP92" s="143"/>
      <c r="HPQ92" s="143"/>
      <c r="HPR92" s="143"/>
      <c r="HPS92" s="143"/>
      <c r="HPT92" s="143"/>
      <c r="HPU92" s="143"/>
      <c r="HPV92" s="143"/>
      <c r="HPW92" s="143"/>
      <c r="HPX92" s="143"/>
      <c r="HPY92" s="143"/>
      <c r="HPZ92" s="143"/>
      <c r="HQA92" s="143"/>
      <c r="HQB92" s="143"/>
      <c r="HQC92" s="143"/>
      <c r="HQD92" s="143"/>
      <c r="HQE92" s="143"/>
      <c r="HQF92" s="143"/>
      <c r="HQG92" s="143"/>
      <c r="HQH92" s="143"/>
      <c r="HQI92" s="143"/>
      <c r="HQJ92" s="143"/>
      <c r="HQK92" s="143"/>
      <c r="HQL92" s="143"/>
      <c r="HQM92" s="143"/>
      <c r="HQN92" s="143"/>
      <c r="HQO92" s="143"/>
      <c r="HQP92" s="143"/>
      <c r="HQQ92" s="143"/>
      <c r="HQR92" s="143"/>
      <c r="HQS92" s="143"/>
      <c r="HQT92" s="143"/>
      <c r="HQU92" s="143"/>
      <c r="HQV92" s="143"/>
      <c r="HQW92" s="143"/>
      <c r="HQX92" s="143"/>
      <c r="HQY92" s="143"/>
      <c r="HQZ92" s="143"/>
      <c r="HRA92" s="143"/>
      <c r="HRB92" s="143"/>
      <c r="HRC92" s="143"/>
      <c r="HRD92" s="143"/>
      <c r="HRE92" s="143"/>
      <c r="HRF92" s="143"/>
      <c r="HRG92" s="143"/>
      <c r="HRH92" s="143"/>
      <c r="HRI92" s="143"/>
      <c r="HRJ92" s="143"/>
      <c r="HRK92" s="143"/>
      <c r="HRL92" s="143"/>
      <c r="HRM92" s="143"/>
      <c r="HRN92" s="143"/>
      <c r="HRO92" s="143"/>
      <c r="HRP92" s="143"/>
      <c r="HRQ92" s="143"/>
      <c r="HRR92" s="143"/>
      <c r="HRS92" s="143"/>
      <c r="HRT92" s="143"/>
      <c r="HRU92" s="143"/>
      <c r="HRV92" s="143"/>
      <c r="HRW92" s="143"/>
      <c r="HRX92" s="143"/>
      <c r="HRY92" s="143"/>
      <c r="HRZ92" s="143"/>
      <c r="HSA92" s="143"/>
      <c r="HSB92" s="143"/>
      <c r="HSC92" s="143"/>
      <c r="HSD92" s="143"/>
      <c r="HSE92" s="143"/>
      <c r="HSF92" s="143"/>
      <c r="HSG92" s="143"/>
      <c r="HSH92" s="143"/>
      <c r="HSI92" s="143"/>
      <c r="HSJ92" s="143"/>
      <c r="HSK92" s="143"/>
      <c r="HSL92" s="143"/>
      <c r="HSM92" s="143"/>
      <c r="HSN92" s="143"/>
      <c r="HSO92" s="143"/>
      <c r="HSP92" s="143"/>
      <c r="HSQ92" s="143"/>
      <c r="HSR92" s="143"/>
      <c r="HSS92" s="143"/>
      <c r="HST92" s="143"/>
      <c r="HSU92" s="143"/>
      <c r="HSV92" s="143"/>
      <c r="HSW92" s="143"/>
      <c r="HSX92" s="143"/>
      <c r="HSY92" s="143"/>
      <c r="HSZ92" s="143"/>
      <c r="HTA92" s="143"/>
      <c r="HTB92" s="143"/>
      <c r="HTC92" s="143"/>
      <c r="HTD92" s="143"/>
      <c r="HTE92" s="143"/>
      <c r="HTF92" s="143"/>
      <c r="HTG92" s="143"/>
      <c r="HTH92" s="143"/>
      <c r="HTI92" s="143"/>
      <c r="HTJ92" s="143"/>
      <c r="HTK92" s="143"/>
      <c r="HTL92" s="143"/>
      <c r="HTM92" s="143"/>
      <c r="HTN92" s="143"/>
      <c r="HTO92" s="143"/>
      <c r="HTP92" s="143"/>
      <c r="HTQ92" s="143"/>
      <c r="HTR92" s="143"/>
      <c r="HTS92" s="143"/>
      <c r="HTT92" s="143"/>
      <c r="HTU92" s="143"/>
      <c r="HTV92" s="143"/>
      <c r="HTW92" s="143"/>
      <c r="HTX92" s="143"/>
      <c r="HTY92" s="143"/>
      <c r="HTZ92" s="143"/>
      <c r="HUA92" s="143"/>
      <c r="HUB92" s="143"/>
      <c r="HUC92" s="143"/>
      <c r="HUD92" s="143"/>
      <c r="HUE92" s="143"/>
      <c r="HUF92" s="143"/>
      <c r="HUG92" s="143"/>
      <c r="HUH92" s="143"/>
      <c r="HUI92" s="143"/>
      <c r="HUJ92" s="143"/>
      <c r="HUK92" s="143"/>
      <c r="HUL92" s="143"/>
      <c r="HUM92" s="143"/>
      <c r="HUN92" s="143"/>
      <c r="HUO92" s="143"/>
      <c r="HUP92" s="143"/>
      <c r="HUQ92" s="143"/>
      <c r="HUR92" s="143"/>
      <c r="HUS92" s="143"/>
      <c r="HUT92" s="143"/>
      <c r="HUU92" s="143"/>
      <c r="HUV92" s="143"/>
      <c r="HUW92" s="143"/>
      <c r="HUX92" s="143"/>
      <c r="HUY92" s="143"/>
      <c r="HUZ92" s="143"/>
      <c r="HVA92" s="143"/>
      <c r="HVB92" s="143"/>
      <c r="HVC92" s="143"/>
      <c r="HVD92" s="143"/>
      <c r="HVE92" s="143"/>
      <c r="HVF92" s="143"/>
      <c r="HVG92" s="143"/>
      <c r="HVH92" s="143"/>
      <c r="HVI92" s="143"/>
      <c r="HVJ92" s="143"/>
      <c r="HVK92" s="143"/>
      <c r="HVL92" s="143"/>
      <c r="HVM92" s="143"/>
      <c r="HVN92" s="143"/>
      <c r="HVO92" s="143"/>
      <c r="HVP92" s="143"/>
      <c r="HVQ92" s="143"/>
      <c r="HVR92" s="143"/>
      <c r="HVS92" s="143"/>
      <c r="HVT92" s="143"/>
      <c r="HVU92" s="143"/>
      <c r="HVV92" s="143"/>
      <c r="HVW92" s="143"/>
      <c r="HVX92" s="143"/>
      <c r="HVY92" s="143"/>
      <c r="HVZ92" s="143"/>
      <c r="HWA92" s="143"/>
      <c r="HWB92" s="143"/>
      <c r="HWC92" s="143"/>
      <c r="HWD92" s="143"/>
      <c r="HWE92" s="143"/>
      <c r="HWF92" s="143"/>
      <c r="HWG92" s="143"/>
      <c r="HWH92" s="143"/>
      <c r="HWI92" s="143"/>
      <c r="HWJ92" s="143"/>
      <c r="HWK92" s="143"/>
      <c r="HWL92" s="143"/>
      <c r="HWM92" s="143"/>
      <c r="HWN92" s="143"/>
      <c r="HWO92" s="143"/>
      <c r="HWP92" s="143"/>
      <c r="HWQ92" s="143"/>
      <c r="HWR92" s="143"/>
      <c r="HWS92" s="143"/>
      <c r="HWT92" s="143"/>
      <c r="HWU92" s="143"/>
      <c r="HWV92" s="143"/>
      <c r="HWW92" s="143"/>
      <c r="HWX92" s="143"/>
      <c r="HWY92" s="143"/>
      <c r="HWZ92" s="143"/>
      <c r="HXA92" s="143"/>
      <c r="HXB92" s="143"/>
      <c r="HXC92" s="143"/>
      <c r="HXD92" s="143"/>
      <c r="HXE92" s="143"/>
      <c r="HXF92" s="143"/>
      <c r="HXG92" s="143"/>
      <c r="HXH92" s="143"/>
      <c r="HXI92" s="143"/>
      <c r="HXJ92" s="143"/>
      <c r="HXK92" s="143"/>
      <c r="HXL92" s="143"/>
      <c r="HXM92" s="143"/>
      <c r="HXN92" s="143"/>
      <c r="HXO92" s="143"/>
      <c r="HXP92" s="143"/>
      <c r="HXQ92" s="143"/>
      <c r="HXR92" s="143"/>
      <c r="HXS92" s="143"/>
      <c r="HXT92" s="143"/>
      <c r="HXU92" s="143"/>
      <c r="HXV92" s="143"/>
      <c r="HXW92" s="143"/>
      <c r="HXX92" s="143"/>
      <c r="HXY92" s="143"/>
      <c r="HXZ92" s="143"/>
      <c r="HYA92" s="143"/>
      <c r="HYB92" s="143"/>
      <c r="HYC92" s="143"/>
      <c r="HYD92" s="143"/>
      <c r="HYE92" s="143"/>
      <c r="HYF92" s="143"/>
      <c r="HYG92" s="143"/>
      <c r="HYH92" s="143"/>
      <c r="HYI92" s="143"/>
      <c r="HYJ92" s="143"/>
      <c r="HYK92" s="143"/>
      <c r="HYL92" s="143"/>
      <c r="HYM92" s="143"/>
      <c r="HYN92" s="143"/>
      <c r="HYO92" s="143"/>
      <c r="HYP92" s="143"/>
      <c r="HYQ92" s="143"/>
      <c r="HYR92" s="143"/>
      <c r="HYS92" s="143"/>
      <c r="HYT92" s="143"/>
      <c r="HYU92" s="143"/>
      <c r="HYV92" s="143"/>
      <c r="HYW92" s="143"/>
      <c r="HYX92" s="143"/>
      <c r="HYY92" s="143"/>
      <c r="HYZ92" s="143"/>
      <c r="HZA92" s="143"/>
      <c r="HZB92" s="143"/>
      <c r="HZC92" s="143"/>
      <c r="HZD92" s="143"/>
      <c r="HZE92" s="143"/>
      <c r="HZF92" s="143"/>
      <c r="HZG92" s="143"/>
      <c r="HZH92" s="143"/>
      <c r="HZI92" s="143"/>
      <c r="HZJ92" s="143"/>
      <c r="HZK92" s="143"/>
      <c r="HZL92" s="143"/>
      <c r="HZM92" s="143"/>
      <c r="HZN92" s="143"/>
      <c r="HZO92" s="143"/>
      <c r="HZP92" s="143"/>
      <c r="HZQ92" s="143"/>
      <c r="HZR92" s="143"/>
      <c r="HZS92" s="143"/>
      <c r="HZT92" s="143"/>
      <c r="HZU92" s="143"/>
      <c r="HZV92" s="143"/>
      <c r="HZW92" s="143"/>
      <c r="HZX92" s="143"/>
      <c r="HZY92" s="143"/>
      <c r="HZZ92" s="143"/>
      <c r="IAA92" s="143"/>
      <c r="IAB92" s="143"/>
      <c r="IAC92" s="143"/>
      <c r="IAD92" s="143"/>
      <c r="IAE92" s="143"/>
      <c r="IAF92" s="143"/>
      <c r="IAG92" s="143"/>
      <c r="IAH92" s="143"/>
      <c r="IAI92" s="143"/>
      <c r="IAJ92" s="143"/>
      <c r="IAK92" s="143"/>
      <c r="IAL92" s="143"/>
      <c r="IAM92" s="143"/>
      <c r="IAN92" s="143"/>
      <c r="IAO92" s="143"/>
      <c r="IAP92" s="143"/>
      <c r="IAQ92" s="143"/>
      <c r="IAR92" s="143"/>
      <c r="IAS92" s="143"/>
      <c r="IAT92" s="143"/>
      <c r="IAU92" s="143"/>
      <c r="IAV92" s="143"/>
      <c r="IAW92" s="143"/>
      <c r="IAX92" s="143"/>
      <c r="IAY92" s="143"/>
      <c r="IAZ92" s="143"/>
      <c r="IBA92" s="143"/>
      <c r="IBB92" s="143"/>
      <c r="IBC92" s="143"/>
      <c r="IBD92" s="143"/>
      <c r="IBE92" s="143"/>
      <c r="IBF92" s="143"/>
      <c r="IBG92" s="143"/>
      <c r="IBH92" s="143"/>
      <c r="IBI92" s="143"/>
      <c r="IBJ92" s="143"/>
      <c r="IBK92" s="143"/>
      <c r="IBL92" s="143"/>
      <c r="IBM92" s="143"/>
      <c r="IBN92" s="143"/>
      <c r="IBO92" s="143"/>
      <c r="IBP92" s="143"/>
      <c r="IBQ92" s="143"/>
      <c r="IBR92" s="143"/>
      <c r="IBS92" s="143"/>
      <c r="IBT92" s="143"/>
      <c r="IBU92" s="143"/>
      <c r="IBV92" s="143"/>
      <c r="IBW92" s="143"/>
      <c r="IBX92" s="143"/>
      <c r="IBY92" s="143"/>
      <c r="IBZ92" s="143"/>
      <c r="ICA92" s="143"/>
      <c r="ICB92" s="143"/>
      <c r="ICC92" s="143"/>
      <c r="ICD92" s="143"/>
      <c r="ICE92" s="143"/>
      <c r="ICF92" s="143"/>
      <c r="ICG92" s="143"/>
      <c r="ICH92" s="143"/>
      <c r="ICI92" s="143"/>
      <c r="ICJ92" s="143"/>
      <c r="ICK92" s="143"/>
      <c r="ICL92" s="143"/>
      <c r="ICM92" s="143"/>
      <c r="ICN92" s="143"/>
      <c r="ICO92" s="143"/>
      <c r="ICP92" s="143"/>
      <c r="ICQ92" s="143"/>
      <c r="ICR92" s="143"/>
      <c r="ICS92" s="143"/>
      <c r="ICT92" s="143"/>
      <c r="ICU92" s="143"/>
      <c r="ICV92" s="143"/>
      <c r="ICW92" s="143"/>
      <c r="ICX92" s="143"/>
      <c r="ICY92" s="143"/>
      <c r="ICZ92" s="143"/>
      <c r="IDA92" s="143"/>
      <c r="IDB92" s="143"/>
      <c r="IDC92" s="143"/>
      <c r="IDD92" s="143"/>
      <c r="IDE92" s="143"/>
      <c r="IDF92" s="143"/>
      <c r="IDG92" s="143"/>
      <c r="IDH92" s="143"/>
      <c r="IDI92" s="143"/>
      <c r="IDJ92" s="143"/>
      <c r="IDK92" s="143"/>
      <c r="IDL92" s="143"/>
      <c r="IDM92" s="143"/>
      <c r="IDN92" s="143"/>
      <c r="IDO92" s="143"/>
      <c r="IDP92" s="143"/>
      <c r="IDQ92" s="143"/>
      <c r="IDR92" s="143"/>
      <c r="IDS92" s="143"/>
      <c r="IDT92" s="143"/>
      <c r="IDU92" s="143"/>
      <c r="IDV92" s="143"/>
      <c r="IDW92" s="143"/>
      <c r="IDX92" s="143"/>
      <c r="IDY92" s="143"/>
      <c r="IDZ92" s="143"/>
      <c r="IEA92" s="143"/>
      <c r="IEB92" s="143"/>
      <c r="IEC92" s="143"/>
      <c r="IED92" s="143"/>
      <c r="IEE92" s="143"/>
      <c r="IEF92" s="143"/>
      <c r="IEG92" s="143"/>
      <c r="IEH92" s="143"/>
      <c r="IEI92" s="143"/>
      <c r="IEJ92" s="143"/>
      <c r="IEK92" s="143"/>
      <c r="IEL92" s="143"/>
      <c r="IEM92" s="143"/>
      <c r="IEN92" s="143"/>
      <c r="IEO92" s="143"/>
      <c r="IEP92" s="143"/>
      <c r="IEQ92" s="143"/>
      <c r="IER92" s="143"/>
      <c r="IES92" s="143"/>
      <c r="IET92" s="143"/>
      <c r="IEU92" s="143"/>
      <c r="IEV92" s="143"/>
      <c r="IEW92" s="143"/>
      <c r="IEX92" s="143"/>
      <c r="IEY92" s="143"/>
      <c r="IEZ92" s="143"/>
      <c r="IFA92" s="143"/>
      <c r="IFB92" s="143"/>
      <c r="IFC92" s="143"/>
      <c r="IFD92" s="143"/>
      <c r="IFE92" s="143"/>
      <c r="IFF92" s="143"/>
      <c r="IFG92" s="143"/>
      <c r="IFH92" s="143"/>
      <c r="IFI92" s="143"/>
      <c r="IFJ92" s="143"/>
      <c r="IFK92" s="143"/>
      <c r="IFL92" s="143"/>
      <c r="IFM92" s="143"/>
      <c r="IFN92" s="143"/>
      <c r="IFO92" s="143"/>
      <c r="IFP92" s="143"/>
      <c r="IFQ92" s="143"/>
      <c r="IFR92" s="143"/>
      <c r="IFS92" s="143"/>
      <c r="IFT92" s="143"/>
      <c r="IFU92" s="143"/>
      <c r="IFV92" s="143"/>
      <c r="IFW92" s="143"/>
      <c r="IFX92" s="143"/>
      <c r="IFY92" s="143"/>
      <c r="IFZ92" s="143"/>
      <c r="IGA92" s="143"/>
      <c r="IGB92" s="143"/>
      <c r="IGC92" s="143"/>
      <c r="IGD92" s="143"/>
      <c r="IGE92" s="143"/>
      <c r="IGF92" s="143"/>
      <c r="IGG92" s="143"/>
      <c r="IGH92" s="143"/>
      <c r="IGI92" s="143"/>
      <c r="IGJ92" s="143"/>
      <c r="IGK92" s="143"/>
      <c r="IGL92" s="143"/>
      <c r="IGM92" s="143"/>
      <c r="IGN92" s="143"/>
      <c r="IGO92" s="143"/>
      <c r="IGP92" s="143"/>
      <c r="IGQ92" s="143"/>
      <c r="IGR92" s="143"/>
      <c r="IGS92" s="143"/>
      <c r="IGT92" s="143"/>
      <c r="IGU92" s="143"/>
      <c r="IGV92" s="143"/>
      <c r="IGW92" s="143"/>
      <c r="IGX92" s="143"/>
      <c r="IGY92" s="143"/>
      <c r="IGZ92" s="143"/>
      <c r="IHA92" s="143"/>
      <c r="IHB92" s="143"/>
      <c r="IHC92" s="143"/>
      <c r="IHD92" s="143"/>
      <c r="IHE92" s="143"/>
      <c r="IHF92" s="143"/>
      <c r="IHG92" s="143"/>
      <c r="IHH92" s="143"/>
      <c r="IHI92" s="143"/>
      <c r="IHJ92" s="143"/>
      <c r="IHK92" s="143"/>
      <c r="IHL92" s="143"/>
      <c r="IHM92" s="143"/>
      <c r="IHN92" s="143"/>
      <c r="IHO92" s="143"/>
      <c r="IHP92" s="143"/>
      <c r="IHQ92" s="143"/>
      <c r="IHR92" s="143"/>
      <c r="IHS92" s="143"/>
      <c r="IHT92" s="143"/>
      <c r="IHU92" s="143"/>
      <c r="IHV92" s="143"/>
      <c r="IHW92" s="143"/>
      <c r="IHX92" s="143"/>
      <c r="IHY92" s="143"/>
      <c r="IHZ92" s="143"/>
      <c r="IIA92" s="143"/>
      <c r="IIB92" s="143"/>
      <c r="IIC92" s="143"/>
      <c r="IID92" s="143"/>
      <c r="IIE92" s="143"/>
      <c r="IIF92" s="143"/>
      <c r="IIG92" s="143"/>
      <c r="IIH92" s="143"/>
      <c r="III92" s="143"/>
      <c r="IIJ92" s="143"/>
      <c r="IIK92" s="143"/>
      <c r="IIL92" s="143"/>
      <c r="IIM92" s="143"/>
      <c r="IIN92" s="143"/>
      <c r="IIO92" s="143"/>
      <c r="IIP92" s="143"/>
      <c r="IIQ92" s="143"/>
      <c r="IIR92" s="143"/>
      <c r="IIS92" s="143"/>
      <c r="IIT92" s="143"/>
      <c r="IIU92" s="143"/>
      <c r="IIV92" s="143"/>
      <c r="IIW92" s="143"/>
      <c r="IIX92" s="143"/>
      <c r="IIY92" s="143"/>
      <c r="IIZ92" s="143"/>
      <c r="IJA92" s="143"/>
      <c r="IJB92" s="143"/>
      <c r="IJC92" s="143"/>
      <c r="IJD92" s="143"/>
      <c r="IJE92" s="143"/>
      <c r="IJF92" s="143"/>
      <c r="IJG92" s="143"/>
      <c r="IJH92" s="143"/>
      <c r="IJI92" s="143"/>
      <c r="IJJ92" s="143"/>
      <c r="IJK92" s="143"/>
      <c r="IJL92" s="143"/>
      <c r="IJM92" s="143"/>
      <c r="IJN92" s="143"/>
      <c r="IJO92" s="143"/>
      <c r="IJP92" s="143"/>
      <c r="IJQ92" s="143"/>
      <c r="IJR92" s="143"/>
      <c r="IJS92" s="143"/>
      <c r="IJT92" s="143"/>
      <c r="IJU92" s="143"/>
      <c r="IJV92" s="143"/>
      <c r="IJW92" s="143"/>
      <c r="IJX92" s="143"/>
      <c r="IJY92" s="143"/>
      <c r="IJZ92" s="143"/>
      <c r="IKA92" s="143"/>
      <c r="IKB92" s="143"/>
      <c r="IKC92" s="143"/>
      <c r="IKD92" s="143"/>
      <c r="IKE92" s="143"/>
      <c r="IKF92" s="143"/>
      <c r="IKG92" s="143"/>
      <c r="IKH92" s="143"/>
      <c r="IKI92" s="143"/>
      <c r="IKJ92" s="143"/>
      <c r="IKK92" s="143"/>
      <c r="IKL92" s="143"/>
      <c r="IKM92" s="143"/>
      <c r="IKN92" s="143"/>
      <c r="IKO92" s="143"/>
      <c r="IKP92" s="143"/>
      <c r="IKQ92" s="143"/>
      <c r="IKR92" s="143"/>
      <c r="IKS92" s="143"/>
      <c r="IKT92" s="143"/>
      <c r="IKU92" s="143"/>
      <c r="IKV92" s="143"/>
      <c r="IKW92" s="143"/>
      <c r="IKX92" s="143"/>
      <c r="IKY92" s="143"/>
      <c r="IKZ92" s="143"/>
      <c r="ILA92" s="143"/>
      <c r="ILB92" s="143"/>
      <c r="ILC92" s="143"/>
      <c r="ILD92" s="143"/>
      <c r="ILE92" s="143"/>
      <c r="ILF92" s="143"/>
      <c r="ILG92" s="143"/>
      <c r="ILH92" s="143"/>
      <c r="ILI92" s="143"/>
      <c r="ILJ92" s="143"/>
      <c r="ILK92" s="143"/>
      <c r="ILL92" s="143"/>
      <c r="ILM92" s="143"/>
      <c r="ILN92" s="143"/>
      <c r="ILO92" s="143"/>
      <c r="ILP92" s="143"/>
      <c r="ILQ92" s="143"/>
      <c r="ILR92" s="143"/>
      <c r="ILS92" s="143"/>
      <c r="ILT92" s="143"/>
      <c r="ILU92" s="143"/>
      <c r="ILV92" s="143"/>
      <c r="ILW92" s="143"/>
      <c r="ILX92" s="143"/>
      <c r="ILY92" s="143"/>
      <c r="ILZ92" s="143"/>
      <c r="IMA92" s="143"/>
      <c r="IMB92" s="143"/>
      <c r="IMC92" s="143"/>
      <c r="IMD92" s="143"/>
      <c r="IME92" s="143"/>
      <c r="IMF92" s="143"/>
      <c r="IMG92" s="143"/>
      <c r="IMH92" s="143"/>
      <c r="IMI92" s="143"/>
      <c r="IMJ92" s="143"/>
      <c r="IMK92" s="143"/>
      <c r="IML92" s="143"/>
      <c r="IMM92" s="143"/>
      <c r="IMN92" s="143"/>
      <c r="IMO92" s="143"/>
      <c r="IMP92" s="143"/>
      <c r="IMQ92" s="143"/>
      <c r="IMR92" s="143"/>
      <c r="IMS92" s="143"/>
      <c r="IMT92" s="143"/>
      <c r="IMU92" s="143"/>
      <c r="IMV92" s="143"/>
      <c r="IMW92" s="143"/>
      <c r="IMX92" s="143"/>
      <c r="IMY92" s="143"/>
      <c r="IMZ92" s="143"/>
      <c r="INA92" s="143"/>
      <c r="INB92" s="143"/>
      <c r="INC92" s="143"/>
      <c r="IND92" s="143"/>
      <c r="INE92" s="143"/>
      <c r="INF92" s="143"/>
      <c r="ING92" s="143"/>
      <c r="INH92" s="143"/>
      <c r="INI92" s="143"/>
      <c r="INJ92" s="143"/>
      <c r="INK92" s="143"/>
      <c r="INL92" s="143"/>
      <c r="INM92" s="143"/>
      <c r="INN92" s="143"/>
      <c r="INO92" s="143"/>
      <c r="INP92" s="143"/>
      <c r="INQ92" s="143"/>
      <c r="INR92" s="143"/>
      <c r="INS92" s="143"/>
      <c r="INT92" s="143"/>
      <c r="INU92" s="143"/>
      <c r="INV92" s="143"/>
      <c r="INW92" s="143"/>
      <c r="INX92" s="143"/>
      <c r="INY92" s="143"/>
      <c r="INZ92" s="143"/>
      <c r="IOA92" s="143"/>
      <c r="IOB92" s="143"/>
      <c r="IOC92" s="143"/>
      <c r="IOD92" s="143"/>
      <c r="IOE92" s="143"/>
      <c r="IOF92" s="143"/>
      <c r="IOG92" s="143"/>
      <c r="IOH92" s="143"/>
      <c r="IOI92" s="143"/>
      <c r="IOJ92" s="143"/>
      <c r="IOK92" s="143"/>
      <c r="IOL92" s="143"/>
      <c r="IOM92" s="143"/>
      <c r="ION92" s="143"/>
      <c r="IOO92" s="143"/>
      <c r="IOP92" s="143"/>
      <c r="IOQ92" s="143"/>
      <c r="IOR92" s="143"/>
      <c r="IOS92" s="143"/>
      <c r="IOT92" s="143"/>
      <c r="IOU92" s="143"/>
      <c r="IOV92" s="143"/>
      <c r="IOW92" s="143"/>
      <c r="IOX92" s="143"/>
      <c r="IOY92" s="143"/>
      <c r="IOZ92" s="143"/>
      <c r="IPA92" s="143"/>
      <c r="IPB92" s="143"/>
      <c r="IPC92" s="143"/>
      <c r="IPD92" s="143"/>
      <c r="IPE92" s="143"/>
      <c r="IPF92" s="143"/>
      <c r="IPG92" s="143"/>
      <c r="IPH92" s="143"/>
      <c r="IPI92" s="143"/>
      <c r="IPJ92" s="143"/>
      <c r="IPK92" s="143"/>
      <c r="IPL92" s="143"/>
      <c r="IPM92" s="143"/>
      <c r="IPN92" s="143"/>
      <c r="IPO92" s="143"/>
      <c r="IPP92" s="143"/>
      <c r="IPQ92" s="143"/>
      <c r="IPR92" s="143"/>
      <c r="IPS92" s="143"/>
      <c r="IPT92" s="143"/>
      <c r="IPU92" s="143"/>
      <c r="IPV92" s="143"/>
      <c r="IPW92" s="143"/>
      <c r="IPX92" s="143"/>
      <c r="IPY92" s="143"/>
      <c r="IPZ92" s="143"/>
      <c r="IQA92" s="143"/>
      <c r="IQB92" s="143"/>
      <c r="IQC92" s="143"/>
      <c r="IQD92" s="143"/>
      <c r="IQE92" s="143"/>
      <c r="IQF92" s="143"/>
      <c r="IQG92" s="143"/>
      <c r="IQH92" s="143"/>
      <c r="IQI92" s="143"/>
      <c r="IQJ92" s="143"/>
      <c r="IQK92" s="143"/>
      <c r="IQL92" s="143"/>
      <c r="IQM92" s="143"/>
      <c r="IQN92" s="143"/>
      <c r="IQO92" s="143"/>
      <c r="IQP92" s="143"/>
      <c r="IQQ92" s="143"/>
      <c r="IQR92" s="143"/>
      <c r="IQS92" s="143"/>
      <c r="IQT92" s="143"/>
      <c r="IQU92" s="143"/>
      <c r="IQV92" s="143"/>
      <c r="IQW92" s="143"/>
      <c r="IQX92" s="143"/>
      <c r="IQY92" s="143"/>
      <c r="IQZ92" s="143"/>
      <c r="IRA92" s="143"/>
      <c r="IRB92" s="143"/>
      <c r="IRC92" s="143"/>
      <c r="IRD92" s="143"/>
      <c r="IRE92" s="143"/>
      <c r="IRF92" s="143"/>
      <c r="IRG92" s="143"/>
      <c r="IRH92" s="143"/>
      <c r="IRI92" s="143"/>
      <c r="IRJ92" s="143"/>
      <c r="IRK92" s="143"/>
      <c r="IRL92" s="143"/>
      <c r="IRM92" s="143"/>
      <c r="IRN92" s="143"/>
      <c r="IRO92" s="143"/>
      <c r="IRP92" s="143"/>
      <c r="IRQ92" s="143"/>
      <c r="IRR92" s="143"/>
      <c r="IRS92" s="143"/>
      <c r="IRT92" s="143"/>
      <c r="IRU92" s="143"/>
      <c r="IRV92" s="143"/>
      <c r="IRW92" s="143"/>
      <c r="IRX92" s="143"/>
      <c r="IRY92" s="143"/>
      <c r="IRZ92" s="143"/>
      <c r="ISA92" s="143"/>
      <c r="ISB92" s="143"/>
      <c r="ISC92" s="143"/>
      <c r="ISD92" s="143"/>
      <c r="ISE92" s="143"/>
      <c r="ISF92" s="143"/>
      <c r="ISG92" s="143"/>
      <c r="ISH92" s="143"/>
      <c r="ISI92" s="143"/>
      <c r="ISJ92" s="143"/>
      <c r="ISK92" s="143"/>
      <c r="ISL92" s="143"/>
      <c r="ISM92" s="143"/>
      <c r="ISN92" s="143"/>
      <c r="ISO92" s="143"/>
      <c r="ISP92" s="143"/>
      <c r="ISQ92" s="143"/>
      <c r="ISR92" s="143"/>
      <c r="ISS92" s="143"/>
      <c r="IST92" s="143"/>
      <c r="ISU92" s="143"/>
      <c r="ISV92" s="143"/>
      <c r="ISW92" s="143"/>
      <c r="ISX92" s="143"/>
      <c r="ISY92" s="143"/>
      <c r="ISZ92" s="143"/>
      <c r="ITA92" s="143"/>
      <c r="ITB92" s="143"/>
      <c r="ITC92" s="143"/>
      <c r="ITD92" s="143"/>
      <c r="ITE92" s="143"/>
      <c r="ITF92" s="143"/>
      <c r="ITG92" s="143"/>
      <c r="ITH92" s="143"/>
      <c r="ITI92" s="143"/>
      <c r="ITJ92" s="143"/>
      <c r="ITK92" s="143"/>
      <c r="ITL92" s="143"/>
      <c r="ITM92" s="143"/>
      <c r="ITN92" s="143"/>
      <c r="ITO92" s="143"/>
      <c r="ITP92" s="143"/>
      <c r="ITQ92" s="143"/>
      <c r="ITR92" s="143"/>
      <c r="ITS92" s="143"/>
      <c r="ITT92" s="143"/>
      <c r="ITU92" s="143"/>
      <c r="ITV92" s="143"/>
      <c r="ITW92" s="143"/>
      <c r="ITX92" s="143"/>
      <c r="ITY92" s="143"/>
      <c r="ITZ92" s="143"/>
      <c r="IUA92" s="143"/>
      <c r="IUB92" s="143"/>
      <c r="IUC92" s="143"/>
      <c r="IUD92" s="143"/>
      <c r="IUE92" s="143"/>
      <c r="IUF92" s="143"/>
      <c r="IUG92" s="143"/>
      <c r="IUH92" s="143"/>
      <c r="IUI92" s="143"/>
      <c r="IUJ92" s="143"/>
      <c r="IUK92" s="143"/>
      <c r="IUL92" s="143"/>
      <c r="IUM92" s="143"/>
      <c r="IUN92" s="143"/>
      <c r="IUO92" s="143"/>
      <c r="IUP92" s="143"/>
      <c r="IUQ92" s="143"/>
      <c r="IUR92" s="143"/>
      <c r="IUS92" s="143"/>
      <c r="IUT92" s="143"/>
      <c r="IUU92" s="143"/>
      <c r="IUV92" s="143"/>
      <c r="IUW92" s="143"/>
      <c r="IUX92" s="143"/>
      <c r="IUY92" s="143"/>
      <c r="IUZ92" s="143"/>
      <c r="IVA92" s="143"/>
      <c r="IVB92" s="143"/>
      <c r="IVC92" s="143"/>
      <c r="IVD92" s="143"/>
      <c r="IVE92" s="143"/>
      <c r="IVF92" s="143"/>
      <c r="IVG92" s="143"/>
      <c r="IVH92" s="143"/>
      <c r="IVI92" s="143"/>
      <c r="IVJ92" s="143"/>
      <c r="IVK92" s="143"/>
      <c r="IVL92" s="143"/>
      <c r="IVM92" s="143"/>
      <c r="IVN92" s="143"/>
      <c r="IVO92" s="143"/>
      <c r="IVP92" s="143"/>
      <c r="IVQ92" s="143"/>
      <c r="IVR92" s="143"/>
      <c r="IVS92" s="143"/>
      <c r="IVT92" s="143"/>
      <c r="IVU92" s="143"/>
      <c r="IVV92" s="143"/>
      <c r="IVW92" s="143"/>
      <c r="IVX92" s="143"/>
      <c r="IVY92" s="143"/>
      <c r="IVZ92" s="143"/>
      <c r="IWA92" s="143"/>
      <c r="IWB92" s="143"/>
      <c r="IWC92" s="143"/>
      <c r="IWD92" s="143"/>
      <c r="IWE92" s="143"/>
      <c r="IWF92" s="143"/>
      <c r="IWG92" s="143"/>
      <c r="IWH92" s="143"/>
      <c r="IWI92" s="143"/>
      <c r="IWJ92" s="143"/>
      <c r="IWK92" s="143"/>
      <c r="IWL92" s="143"/>
      <c r="IWM92" s="143"/>
      <c r="IWN92" s="143"/>
      <c r="IWO92" s="143"/>
      <c r="IWP92" s="143"/>
      <c r="IWQ92" s="143"/>
      <c r="IWR92" s="143"/>
      <c r="IWS92" s="143"/>
      <c r="IWT92" s="143"/>
      <c r="IWU92" s="143"/>
      <c r="IWV92" s="143"/>
      <c r="IWW92" s="143"/>
      <c r="IWX92" s="143"/>
      <c r="IWY92" s="143"/>
      <c r="IWZ92" s="143"/>
      <c r="IXA92" s="143"/>
      <c r="IXB92" s="143"/>
      <c r="IXC92" s="143"/>
      <c r="IXD92" s="143"/>
      <c r="IXE92" s="143"/>
      <c r="IXF92" s="143"/>
      <c r="IXG92" s="143"/>
      <c r="IXH92" s="143"/>
      <c r="IXI92" s="143"/>
      <c r="IXJ92" s="143"/>
      <c r="IXK92" s="143"/>
      <c r="IXL92" s="143"/>
      <c r="IXM92" s="143"/>
      <c r="IXN92" s="143"/>
      <c r="IXO92" s="143"/>
      <c r="IXP92" s="143"/>
      <c r="IXQ92" s="143"/>
      <c r="IXR92" s="143"/>
      <c r="IXS92" s="143"/>
      <c r="IXT92" s="143"/>
      <c r="IXU92" s="143"/>
      <c r="IXV92" s="143"/>
      <c r="IXW92" s="143"/>
      <c r="IXX92" s="143"/>
      <c r="IXY92" s="143"/>
      <c r="IXZ92" s="143"/>
      <c r="IYA92" s="143"/>
      <c r="IYB92" s="143"/>
      <c r="IYC92" s="143"/>
      <c r="IYD92" s="143"/>
      <c r="IYE92" s="143"/>
      <c r="IYF92" s="143"/>
      <c r="IYG92" s="143"/>
      <c r="IYH92" s="143"/>
      <c r="IYI92" s="143"/>
      <c r="IYJ92" s="143"/>
      <c r="IYK92" s="143"/>
      <c r="IYL92" s="143"/>
      <c r="IYM92" s="143"/>
      <c r="IYN92" s="143"/>
      <c r="IYO92" s="143"/>
      <c r="IYP92" s="143"/>
      <c r="IYQ92" s="143"/>
      <c r="IYR92" s="143"/>
      <c r="IYS92" s="143"/>
      <c r="IYT92" s="143"/>
      <c r="IYU92" s="143"/>
      <c r="IYV92" s="143"/>
      <c r="IYW92" s="143"/>
      <c r="IYX92" s="143"/>
      <c r="IYY92" s="143"/>
      <c r="IYZ92" s="143"/>
      <c r="IZA92" s="143"/>
      <c r="IZB92" s="143"/>
      <c r="IZC92" s="143"/>
      <c r="IZD92" s="143"/>
      <c r="IZE92" s="143"/>
      <c r="IZF92" s="143"/>
      <c r="IZG92" s="143"/>
      <c r="IZH92" s="143"/>
      <c r="IZI92" s="143"/>
      <c r="IZJ92" s="143"/>
      <c r="IZK92" s="143"/>
      <c r="IZL92" s="143"/>
      <c r="IZM92" s="143"/>
      <c r="IZN92" s="143"/>
      <c r="IZO92" s="143"/>
      <c r="IZP92" s="143"/>
      <c r="IZQ92" s="143"/>
      <c r="IZR92" s="143"/>
      <c r="IZS92" s="143"/>
      <c r="IZT92" s="143"/>
      <c r="IZU92" s="143"/>
      <c r="IZV92" s="143"/>
      <c r="IZW92" s="143"/>
      <c r="IZX92" s="143"/>
      <c r="IZY92" s="143"/>
      <c r="IZZ92" s="143"/>
      <c r="JAA92" s="143"/>
      <c r="JAB92" s="143"/>
      <c r="JAC92" s="143"/>
      <c r="JAD92" s="143"/>
      <c r="JAE92" s="143"/>
      <c r="JAF92" s="143"/>
      <c r="JAG92" s="143"/>
      <c r="JAH92" s="143"/>
      <c r="JAI92" s="143"/>
      <c r="JAJ92" s="143"/>
      <c r="JAK92" s="143"/>
      <c r="JAL92" s="143"/>
      <c r="JAM92" s="143"/>
      <c r="JAN92" s="143"/>
      <c r="JAO92" s="143"/>
      <c r="JAP92" s="143"/>
      <c r="JAQ92" s="143"/>
      <c r="JAR92" s="143"/>
      <c r="JAS92" s="143"/>
      <c r="JAT92" s="143"/>
      <c r="JAU92" s="143"/>
      <c r="JAV92" s="143"/>
      <c r="JAW92" s="143"/>
      <c r="JAX92" s="143"/>
      <c r="JAY92" s="143"/>
      <c r="JAZ92" s="143"/>
      <c r="JBA92" s="143"/>
      <c r="JBB92" s="143"/>
      <c r="JBC92" s="143"/>
      <c r="JBD92" s="143"/>
      <c r="JBE92" s="143"/>
      <c r="JBF92" s="143"/>
      <c r="JBG92" s="143"/>
      <c r="JBH92" s="143"/>
      <c r="JBI92" s="143"/>
      <c r="JBJ92" s="143"/>
      <c r="JBK92" s="143"/>
      <c r="JBL92" s="143"/>
      <c r="JBM92" s="143"/>
      <c r="JBN92" s="143"/>
      <c r="JBO92" s="143"/>
      <c r="JBP92" s="143"/>
      <c r="JBQ92" s="143"/>
      <c r="JBR92" s="143"/>
      <c r="JBS92" s="143"/>
      <c r="JBT92" s="143"/>
      <c r="JBU92" s="143"/>
      <c r="JBV92" s="143"/>
      <c r="JBW92" s="143"/>
      <c r="JBX92" s="143"/>
      <c r="JBY92" s="143"/>
      <c r="JBZ92" s="143"/>
      <c r="JCA92" s="143"/>
      <c r="JCB92" s="143"/>
      <c r="JCC92" s="143"/>
      <c r="JCD92" s="143"/>
      <c r="JCE92" s="143"/>
      <c r="JCF92" s="143"/>
      <c r="JCG92" s="143"/>
      <c r="JCH92" s="143"/>
      <c r="JCI92" s="143"/>
      <c r="JCJ92" s="143"/>
      <c r="JCK92" s="143"/>
      <c r="JCL92" s="143"/>
      <c r="JCM92" s="143"/>
      <c r="JCN92" s="143"/>
      <c r="JCO92" s="143"/>
      <c r="JCP92" s="143"/>
      <c r="JCQ92" s="143"/>
      <c r="JCR92" s="143"/>
      <c r="JCS92" s="143"/>
      <c r="JCT92" s="143"/>
      <c r="JCU92" s="143"/>
      <c r="JCV92" s="143"/>
      <c r="JCW92" s="143"/>
      <c r="JCX92" s="143"/>
      <c r="JCY92" s="143"/>
      <c r="JCZ92" s="143"/>
      <c r="JDA92" s="143"/>
      <c r="JDB92" s="143"/>
      <c r="JDC92" s="143"/>
      <c r="JDD92" s="143"/>
      <c r="JDE92" s="143"/>
      <c r="JDF92" s="143"/>
      <c r="JDG92" s="143"/>
      <c r="JDH92" s="143"/>
      <c r="JDI92" s="143"/>
      <c r="JDJ92" s="143"/>
      <c r="JDK92" s="143"/>
      <c r="JDL92" s="143"/>
      <c r="JDM92" s="143"/>
      <c r="JDN92" s="143"/>
      <c r="JDO92" s="143"/>
      <c r="JDP92" s="143"/>
      <c r="JDQ92" s="143"/>
      <c r="JDR92" s="143"/>
      <c r="JDS92" s="143"/>
      <c r="JDT92" s="143"/>
      <c r="JDU92" s="143"/>
      <c r="JDV92" s="143"/>
      <c r="JDW92" s="143"/>
      <c r="JDX92" s="143"/>
      <c r="JDY92" s="143"/>
      <c r="JDZ92" s="143"/>
      <c r="JEA92" s="143"/>
      <c r="JEB92" s="143"/>
      <c r="JEC92" s="143"/>
      <c r="JED92" s="143"/>
      <c r="JEE92" s="143"/>
      <c r="JEF92" s="143"/>
      <c r="JEG92" s="143"/>
      <c r="JEH92" s="143"/>
      <c r="JEI92" s="143"/>
      <c r="JEJ92" s="143"/>
      <c r="JEK92" s="143"/>
      <c r="JEL92" s="143"/>
      <c r="JEM92" s="143"/>
      <c r="JEN92" s="143"/>
      <c r="JEO92" s="143"/>
      <c r="JEP92" s="143"/>
      <c r="JEQ92" s="143"/>
      <c r="JER92" s="143"/>
      <c r="JES92" s="143"/>
      <c r="JET92" s="143"/>
      <c r="JEU92" s="143"/>
      <c r="JEV92" s="143"/>
      <c r="JEW92" s="143"/>
      <c r="JEX92" s="143"/>
      <c r="JEY92" s="143"/>
      <c r="JEZ92" s="143"/>
      <c r="JFA92" s="143"/>
      <c r="JFB92" s="143"/>
      <c r="JFC92" s="143"/>
      <c r="JFD92" s="143"/>
      <c r="JFE92" s="143"/>
      <c r="JFF92" s="143"/>
      <c r="JFG92" s="143"/>
      <c r="JFH92" s="143"/>
      <c r="JFI92" s="143"/>
      <c r="JFJ92" s="143"/>
      <c r="JFK92" s="143"/>
      <c r="JFL92" s="143"/>
      <c r="JFM92" s="143"/>
      <c r="JFN92" s="143"/>
      <c r="JFO92" s="143"/>
      <c r="JFP92" s="143"/>
      <c r="JFQ92" s="143"/>
      <c r="JFR92" s="143"/>
      <c r="JFS92" s="143"/>
      <c r="JFT92" s="143"/>
      <c r="JFU92" s="143"/>
      <c r="JFV92" s="143"/>
      <c r="JFW92" s="143"/>
      <c r="JFX92" s="143"/>
      <c r="JFY92" s="143"/>
      <c r="JFZ92" s="143"/>
      <c r="JGA92" s="143"/>
      <c r="JGB92" s="143"/>
      <c r="JGC92" s="143"/>
      <c r="JGD92" s="143"/>
      <c r="JGE92" s="143"/>
      <c r="JGF92" s="143"/>
      <c r="JGG92" s="143"/>
      <c r="JGH92" s="143"/>
      <c r="JGI92" s="143"/>
      <c r="JGJ92" s="143"/>
      <c r="JGK92" s="143"/>
      <c r="JGL92" s="143"/>
      <c r="JGM92" s="143"/>
      <c r="JGN92" s="143"/>
      <c r="JGO92" s="143"/>
      <c r="JGP92" s="143"/>
      <c r="JGQ92" s="143"/>
      <c r="JGR92" s="143"/>
      <c r="JGS92" s="143"/>
      <c r="JGT92" s="143"/>
      <c r="JGU92" s="143"/>
      <c r="JGV92" s="143"/>
      <c r="JGW92" s="143"/>
      <c r="JGX92" s="143"/>
      <c r="JGY92" s="143"/>
      <c r="JGZ92" s="143"/>
      <c r="JHA92" s="143"/>
      <c r="JHB92" s="143"/>
      <c r="JHC92" s="143"/>
      <c r="JHD92" s="143"/>
      <c r="JHE92" s="143"/>
      <c r="JHF92" s="143"/>
      <c r="JHG92" s="143"/>
      <c r="JHH92" s="143"/>
      <c r="JHI92" s="143"/>
      <c r="JHJ92" s="143"/>
      <c r="JHK92" s="143"/>
      <c r="JHL92" s="143"/>
      <c r="JHM92" s="143"/>
      <c r="JHN92" s="143"/>
      <c r="JHO92" s="143"/>
      <c r="JHP92" s="143"/>
      <c r="JHQ92" s="143"/>
      <c r="JHR92" s="143"/>
      <c r="JHS92" s="143"/>
      <c r="JHT92" s="143"/>
      <c r="JHU92" s="143"/>
      <c r="JHV92" s="143"/>
      <c r="JHW92" s="143"/>
      <c r="JHX92" s="143"/>
      <c r="JHY92" s="143"/>
      <c r="JHZ92" s="143"/>
      <c r="JIA92" s="143"/>
      <c r="JIB92" s="143"/>
      <c r="JIC92" s="143"/>
      <c r="JID92" s="143"/>
      <c r="JIE92" s="143"/>
      <c r="JIF92" s="143"/>
      <c r="JIG92" s="143"/>
      <c r="JIH92" s="143"/>
      <c r="JII92" s="143"/>
      <c r="JIJ92" s="143"/>
      <c r="JIK92" s="143"/>
      <c r="JIL92" s="143"/>
      <c r="JIM92" s="143"/>
      <c r="JIN92" s="143"/>
      <c r="JIO92" s="143"/>
      <c r="JIP92" s="143"/>
      <c r="JIQ92" s="143"/>
      <c r="JIR92" s="143"/>
      <c r="JIS92" s="143"/>
      <c r="JIT92" s="143"/>
      <c r="JIU92" s="143"/>
      <c r="JIV92" s="143"/>
      <c r="JIW92" s="143"/>
      <c r="JIX92" s="143"/>
      <c r="JIY92" s="143"/>
      <c r="JIZ92" s="143"/>
      <c r="JJA92" s="143"/>
      <c r="JJB92" s="143"/>
      <c r="JJC92" s="143"/>
      <c r="JJD92" s="143"/>
      <c r="JJE92" s="143"/>
      <c r="JJF92" s="143"/>
      <c r="JJG92" s="143"/>
      <c r="JJH92" s="143"/>
      <c r="JJI92" s="143"/>
      <c r="JJJ92" s="143"/>
      <c r="JJK92" s="143"/>
      <c r="JJL92" s="143"/>
      <c r="JJM92" s="143"/>
      <c r="JJN92" s="143"/>
      <c r="JJO92" s="143"/>
      <c r="JJP92" s="143"/>
      <c r="JJQ92" s="143"/>
      <c r="JJR92" s="143"/>
      <c r="JJS92" s="143"/>
      <c r="JJT92" s="143"/>
      <c r="JJU92" s="143"/>
      <c r="JJV92" s="143"/>
      <c r="JJW92" s="143"/>
      <c r="JJX92" s="143"/>
      <c r="JJY92" s="143"/>
      <c r="JJZ92" s="143"/>
      <c r="JKA92" s="143"/>
      <c r="JKB92" s="143"/>
      <c r="JKC92" s="143"/>
      <c r="JKD92" s="143"/>
      <c r="JKE92" s="143"/>
      <c r="JKF92" s="143"/>
      <c r="JKG92" s="143"/>
      <c r="JKH92" s="143"/>
      <c r="JKI92" s="143"/>
      <c r="JKJ92" s="143"/>
      <c r="JKK92" s="143"/>
      <c r="JKL92" s="143"/>
      <c r="JKM92" s="143"/>
      <c r="JKN92" s="143"/>
      <c r="JKO92" s="143"/>
      <c r="JKP92" s="143"/>
      <c r="JKQ92" s="143"/>
      <c r="JKR92" s="143"/>
      <c r="JKS92" s="143"/>
      <c r="JKT92" s="143"/>
      <c r="JKU92" s="143"/>
      <c r="JKV92" s="143"/>
      <c r="JKW92" s="143"/>
      <c r="JKX92" s="143"/>
      <c r="JKY92" s="143"/>
      <c r="JKZ92" s="143"/>
      <c r="JLA92" s="143"/>
      <c r="JLB92" s="143"/>
      <c r="JLC92" s="143"/>
      <c r="JLD92" s="143"/>
      <c r="JLE92" s="143"/>
      <c r="JLF92" s="143"/>
      <c r="JLG92" s="143"/>
      <c r="JLH92" s="143"/>
      <c r="JLI92" s="143"/>
      <c r="JLJ92" s="143"/>
      <c r="JLK92" s="143"/>
      <c r="JLL92" s="143"/>
      <c r="JLM92" s="143"/>
      <c r="JLN92" s="143"/>
      <c r="JLO92" s="143"/>
      <c r="JLP92" s="143"/>
      <c r="JLQ92" s="143"/>
      <c r="JLR92" s="143"/>
      <c r="JLS92" s="143"/>
      <c r="JLT92" s="143"/>
      <c r="JLU92" s="143"/>
      <c r="JLV92" s="143"/>
      <c r="JLW92" s="143"/>
      <c r="JLX92" s="143"/>
      <c r="JLY92" s="143"/>
      <c r="JLZ92" s="143"/>
      <c r="JMA92" s="143"/>
      <c r="JMB92" s="143"/>
      <c r="JMC92" s="143"/>
      <c r="JMD92" s="143"/>
      <c r="JME92" s="143"/>
      <c r="JMF92" s="143"/>
      <c r="JMG92" s="143"/>
      <c r="JMH92" s="143"/>
      <c r="JMI92" s="143"/>
      <c r="JMJ92" s="143"/>
      <c r="JMK92" s="143"/>
      <c r="JML92" s="143"/>
      <c r="JMM92" s="143"/>
      <c r="JMN92" s="143"/>
      <c r="JMO92" s="143"/>
      <c r="JMP92" s="143"/>
      <c r="JMQ92" s="143"/>
      <c r="JMR92" s="143"/>
      <c r="JMS92" s="143"/>
      <c r="JMT92" s="143"/>
      <c r="JMU92" s="143"/>
      <c r="JMV92" s="143"/>
      <c r="JMW92" s="143"/>
      <c r="JMX92" s="143"/>
      <c r="JMY92" s="143"/>
      <c r="JMZ92" s="143"/>
      <c r="JNA92" s="143"/>
      <c r="JNB92" s="143"/>
      <c r="JNC92" s="143"/>
      <c r="JND92" s="143"/>
      <c r="JNE92" s="143"/>
      <c r="JNF92" s="143"/>
      <c r="JNG92" s="143"/>
      <c r="JNH92" s="143"/>
      <c r="JNI92" s="143"/>
      <c r="JNJ92" s="143"/>
      <c r="JNK92" s="143"/>
      <c r="JNL92" s="143"/>
      <c r="JNM92" s="143"/>
      <c r="JNN92" s="143"/>
      <c r="JNO92" s="143"/>
      <c r="JNP92" s="143"/>
      <c r="JNQ92" s="143"/>
      <c r="JNR92" s="143"/>
      <c r="JNS92" s="143"/>
      <c r="JNT92" s="143"/>
      <c r="JNU92" s="143"/>
      <c r="JNV92" s="143"/>
      <c r="JNW92" s="143"/>
      <c r="JNX92" s="143"/>
      <c r="JNY92" s="143"/>
      <c r="JNZ92" s="143"/>
      <c r="JOA92" s="143"/>
      <c r="JOB92" s="143"/>
      <c r="JOC92" s="143"/>
      <c r="JOD92" s="143"/>
      <c r="JOE92" s="143"/>
      <c r="JOF92" s="143"/>
      <c r="JOG92" s="143"/>
      <c r="JOH92" s="143"/>
      <c r="JOI92" s="143"/>
      <c r="JOJ92" s="143"/>
      <c r="JOK92" s="143"/>
      <c r="JOL92" s="143"/>
      <c r="JOM92" s="143"/>
      <c r="JON92" s="143"/>
      <c r="JOO92" s="143"/>
      <c r="JOP92" s="143"/>
      <c r="JOQ92" s="143"/>
      <c r="JOR92" s="143"/>
      <c r="JOS92" s="143"/>
      <c r="JOT92" s="143"/>
      <c r="JOU92" s="143"/>
      <c r="JOV92" s="143"/>
      <c r="JOW92" s="143"/>
      <c r="JOX92" s="143"/>
      <c r="JOY92" s="143"/>
      <c r="JOZ92" s="143"/>
      <c r="JPA92" s="143"/>
      <c r="JPB92" s="143"/>
      <c r="JPC92" s="143"/>
      <c r="JPD92" s="143"/>
      <c r="JPE92" s="143"/>
      <c r="JPF92" s="143"/>
      <c r="JPG92" s="143"/>
      <c r="JPH92" s="143"/>
      <c r="JPI92" s="143"/>
      <c r="JPJ92" s="143"/>
      <c r="JPK92" s="143"/>
      <c r="JPL92" s="143"/>
      <c r="JPM92" s="143"/>
      <c r="JPN92" s="143"/>
      <c r="JPO92" s="143"/>
      <c r="JPP92" s="143"/>
      <c r="JPQ92" s="143"/>
      <c r="JPR92" s="143"/>
      <c r="JPS92" s="143"/>
      <c r="JPT92" s="143"/>
      <c r="JPU92" s="143"/>
      <c r="JPV92" s="143"/>
      <c r="JPW92" s="143"/>
      <c r="JPX92" s="143"/>
      <c r="JPY92" s="143"/>
      <c r="JPZ92" s="143"/>
      <c r="JQA92" s="143"/>
      <c r="JQB92" s="143"/>
      <c r="JQC92" s="143"/>
      <c r="JQD92" s="143"/>
      <c r="JQE92" s="143"/>
      <c r="JQF92" s="143"/>
      <c r="JQG92" s="143"/>
      <c r="JQH92" s="143"/>
      <c r="JQI92" s="143"/>
      <c r="JQJ92" s="143"/>
      <c r="JQK92" s="143"/>
      <c r="JQL92" s="143"/>
      <c r="JQM92" s="143"/>
      <c r="JQN92" s="143"/>
      <c r="JQO92" s="143"/>
      <c r="JQP92" s="143"/>
      <c r="JQQ92" s="143"/>
      <c r="JQR92" s="143"/>
      <c r="JQS92" s="143"/>
      <c r="JQT92" s="143"/>
      <c r="JQU92" s="143"/>
      <c r="JQV92" s="143"/>
      <c r="JQW92" s="143"/>
      <c r="JQX92" s="143"/>
      <c r="JQY92" s="143"/>
      <c r="JQZ92" s="143"/>
      <c r="JRA92" s="143"/>
      <c r="JRB92" s="143"/>
      <c r="JRC92" s="143"/>
      <c r="JRD92" s="143"/>
      <c r="JRE92" s="143"/>
      <c r="JRF92" s="143"/>
      <c r="JRG92" s="143"/>
      <c r="JRH92" s="143"/>
      <c r="JRI92" s="143"/>
      <c r="JRJ92" s="143"/>
      <c r="JRK92" s="143"/>
      <c r="JRL92" s="143"/>
      <c r="JRM92" s="143"/>
      <c r="JRN92" s="143"/>
      <c r="JRO92" s="143"/>
      <c r="JRP92" s="143"/>
      <c r="JRQ92" s="143"/>
      <c r="JRR92" s="143"/>
      <c r="JRS92" s="143"/>
      <c r="JRT92" s="143"/>
      <c r="JRU92" s="143"/>
      <c r="JRV92" s="143"/>
      <c r="JRW92" s="143"/>
      <c r="JRX92" s="143"/>
      <c r="JRY92" s="143"/>
      <c r="JRZ92" s="143"/>
      <c r="JSA92" s="143"/>
      <c r="JSB92" s="143"/>
      <c r="JSC92" s="143"/>
      <c r="JSD92" s="143"/>
      <c r="JSE92" s="143"/>
      <c r="JSF92" s="143"/>
      <c r="JSG92" s="143"/>
      <c r="JSH92" s="143"/>
      <c r="JSI92" s="143"/>
      <c r="JSJ92" s="143"/>
      <c r="JSK92" s="143"/>
      <c r="JSL92" s="143"/>
      <c r="JSM92" s="143"/>
      <c r="JSN92" s="143"/>
      <c r="JSO92" s="143"/>
      <c r="JSP92" s="143"/>
      <c r="JSQ92" s="143"/>
      <c r="JSR92" s="143"/>
      <c r="JSS92" s="143"/>
      <c r="JST92" s="143"/>
      <c r="JSU92" s="143"/>
      <c r="JSV92" s="143"/>
      <c r="JSW92" s="143"/>
      <c r="JSX92" s="143"/>
      <c r="JSY92" s="143"/>
      <c r="JSZ92" s="143"/>
      <c r="JTA92" s="143"/>
      <c r="JTB92" s="143"/>
      <c r="JTC92" s="143"/>
      <c r="JTD92" s="143"/>
      <c r="JTE92" s="143"/>
      <c r="JTF92" s="143"/>
      <c r="JTG92" s="143"/>
      <c r="JTH92" s="143"/>
      <c r="JTI92" s="143"/>
      <c r="JTJ92" s="143"/>
      <c r="JTK92" s="143"/>
      <c r="JTL92" s="143"/>
      <c r="JTM92" s="143"/>
      <c r="JTN92" s="143"/>
      <c r="JTO92" s="143"/>
      <c r="JTP92" s="143"/>
      <c r="JTQ92" s="143"/>
      <c r="JTR92" s="143"/>
      <c r="JTS92" s="143"/>
      <c r="JTT92" s="143"/>
      <c r="JTU92" s="143"/>
      <c r="JTV92" s="143"/>
      <c r="JTW92" s="143"/>
      <c r="JTX92" s="143"/>
      <c r="JTY92" s="143"/>
      <c r="JTZ92" s="143"/>
      <c r="JUA92" s="143"/>
      <c r="JUB92" s="143"/>
      <c r="JUC92" s="143"/>
      <c r="JUD92" s="143"/>
      <c r="JUE92" s="143"/>
      <c r="JUF92" s="143"/>
      <c r="JUG92" s="143"/>
      <c r="JUH92" s="143"/>
      <c r="JUI92" s="143"/>
      <c r="JUJ92" s="143"/>
      <c r="JUK92" s="143"/>
      <c r="JUL92" s="143"/>
      <c r="JUM92" s="143"/>
      <c r="JUN92" s="143"/>
      <c r="JUO92" s="143"/>
      <c r="JUP92" s="143"/>
      <c r="JUQ92" s="143"/>
      <c r="JUR92" s="143"/>
      <c r="JUS92" s="143"/>
      <c r="JUT92" s="143"/>
      <c r="JUU92" s="143"/>
      <c r="JUV92" s="143"/>
      <c r="JUW92" s="143"/>
      <c r="JUX92" s="143"/>
      <c r="JUY92" s="143"/>
      <c r="JUZ92" s="143"/>
      <c r="JVA92" s="143"/>
      <c r="JVB92" s="143"/>
      <c r="JVC92" s="143"/>
      <c r="JVD92" s="143"/>
      <c r="JVE92" s="143"/>
      <c r="JVF92" s="143"/>
      <c r="JVG92" s="143"/>
      <c r="JVH92" s="143"/>
      <c r="JVI92" s="143"/>
      <c r="JVJ92" s="143"/>
      <c r="JVK92" s="143"/>
      <c r="JVL92" s="143"/>
      <c r="JVM92" s="143"/>
      <c r="JVN92" s="143"/>
      <c r="JVO92" s="143"/>
      <c r="JVP92" s="143"/>
      <c r="JVQ92" s="143"/>
      <c r="JVR92" s="143"/>
      <c r="JVS92" s="143"/>
      <c r="JVT92" s="143"/>
      <c r="JVU92" s="143"/>
      <c r="JVV92" s="143"/>
      <c r="JVW92" s="143"/>
      <c r="JVX92" s="143"/>
      <c r="JVY92" s="143"/>
      <c r="JVZ92" s="143"/>
      <c r="JWA92" s="143"/>
      <c r="JWB92" s="143"/>
      <c r="JWC92" s="143"/>
      <c r="JWD92" s="143"/>
      <c r="JWE92" s="143"/>
      <c r="JWF92" s="143"/>
      <c r="JWG92" s="143"/>
      <c r="JWH92" s="143"/>
      <c r="JWI92" s="143"/>
      <c r="JWJ92" s="143"/>
      <c r="JWK92" s="143"/>
      <c r="JWL92" s="143"/>
      <c r="JWM92" s="143"/>
      <c r="JWN92" s="143"/>
      <c r="JWO92" s="143"/>
      <c r="JWP92" s="143"/>
      <c r="JWQ92" s="143"/>
      <c r="JWR92" s="143"/>
      <c r="JWS92" s="143"/>
      <c r="JWT92" s="143"/>
      <c r="JWU92" s="143"/>
      <c r="JWV92" s="143"/>
      <c r="JWW92" s="143"/>
      <c r="JWX92" s="143"/>
      <c r="JWY92" s="143"/>
      <c r="JWZ92" s="143"/>
      <c r="JXA92" s="143"/>
      <c r="JXB92" s="143"/>
      <c r="JXC92" s="143"/>
      <c r="JXD92" s="143"/>
      <c r="JXE92" s="143"/>
      <c r="JXF92" s="143"/>
      <c r="JXG92" s="143"/>
      <c r="JXH92" s="143"/>
      <c r="JXI92" s="143"/>
      <c r="JXJ92" s="143"/>
      <c r="JXK92" s="143"/>
      <c r="JXL92" s="143"/>
      <c r="JXM92" s="143"/>
      <c r="JXN92" s="143"/>
      <c r="JXO92" s="143"/>
      <c r="JXP92" s="143"/>
      <c r="JXQ92" s="143"/>
      <c r="JXR92" s="143"/>
      <c r="JXS92" s="143"/>
      <c r="JXT92" s="143"/>
      <c r="JXU92" s="143"/>
      <c r="JXV92" s="143"/>
      <c r="JXW92" s="143"/>
      <c r="JXX92" s="143"/>
      <c r="JXY92" s="143"/>
      <c r="JXZ92" s="143"/>
      <c r="JYA92" s="143"/>
      <c r="JYB92" s="143"/>
      <c r="JYC92" s="143"/>
      <c r="JYD92" s="143"/>
      <c r="JYE92" s="143"/>
      <c r="JYF92" s="143"/>
      <c r="JYG92" s="143"/>
      <c r="JYH92" s="143"/>
      <c r="JYI92" s="143"/>
      <c r="JYJ92" s="143"/>
      <c r="JYK92" s="143"/>
      <c r="JYL92" s="143"/>
      <c r="JYM92" s="143"/>
      <c r="JYN92" s="143"/>
      <c r="JYO92" s="143"/>
      <c r="JYP92" s="143"/>
      <c r="JYQ92" s="143"/>
      <c r="JYR92" s="143"/>
      <c r="JYS92" s="143"/>
      <c r="JYT92" s="143"/>
      <c r="JYU92" s="143"/>
      <c r="JYV92" s="143"/>
      <c r="JYW92" s="143"/>
      <c r="JYX92" s="143"/>
      <c r="JYY92" s="143"/>
      <c r="JYZ92" s="143"/>
      <c r="JZA92" s="143"/>
      <c r="JZB92" s="143"/>
      <c r="JZC92" s="143"/>
      <c r="JZD92" s="143"/>
      <c r="JZE92" s="143"/>
      <c r="JZF92" s="143"/>
      <c r="JZG92" s="143"/>
      <c r="JZH92" s="143"/>
      <c r="JZI92" s="143"/>
      <c r="JZJ92" s="143"/>
      <c r="JZK92" s="143"/>
      <c r="JZL92" s="143"/>
      <c r="JZM92" s="143"/>
      <c r="JZN92" s="143"/>
      <c r="JZO92" s="143"/>
      <c r="JZP92" s="143"/>
      <c r="JZQ92" s="143"/>
      <c r="JZR92" s="143"/>
      <c r="JZS92" s="143"/>
      <c r="JZT92" s="143"/>
      <c r="JZU92" s="143"/>
      <c r="JZV92" s="143"/>
      <c r="JZW92" s="143"/>
      <c r="JZX92" s="143"/>
      <c r="JZY92" s="143"/>
      <c r="JZZ92" s="143"/>
      <c r="KAA92" s="143"/>
      <c r="KAB92" s="143"/>
      <c r="KAC92" s="143"/>
      <c r="KAD92" s="143"/>
      <c r="KAE92" s="143"/>
      <c r="KAF92" s="143"/>
      <c r="KAG92" s="143"/>
      <c r="KAH92" s="143"/>
      <c r="KAI92" s="143"/>
      <c r="KAJ92" s="143"/>
      <c r="KAK92" s="143"/>
      <c r="KAL92" s="143"/>
      <c r="KAM92" s="143"/>
      <c r="KAN92" s="143"/>
      <c r="KAO92" s="143"/>
      <c r="KAP92" s="143"/>
      <c r="KAQ92" s="143"/>
      <c r="KAR92" s="143"/>
      <c r="KAS92" s="143"/>
      <c r="KAT92" s="143"/>
      <c r="KAU92" s="143"/>
      <c r="KAV92" s="143"/>
      <c r="KAW92" s="143"/>
      <c r="KAX92" s="143"/>
      <c r="KAY92" s="143"/>
      <c r="KAZ92" s="143"/>
      <c r="KBA92" s="143"/>
      <c r="KBB92" s="143"/>
      <c r="KBC92" s="143"/>
      <c r="KBD92" s="143"/>
      <c r="KBE92" s="143"/>
      <c r="KBF92" s="143"/>
      <c r="KBG92" s="143"/>
      <c r="KBH92" s="143"/>
      <c r="KBI92" s="143"/>
      <c r="KBJ92" s="143"/>
      <c r="KBK92" s="143"/>
      <c r="KBL92" s="143"/>
      <c r="KBM92" s="143"/>
      <c r="KBN92" s="143"/>
      <c r="KBO92" s="143"/>
      <c r="KBP92" s="143"/>
      <c r="KBQ92" s="143"/>
      <c r="KBR92" s="143"/>
      <c r="KBS92" s="143"/>
      <c r="KBT92" s="143"/>
      <c r="KBU92" s="143"/>
      <c r="KBV92" s="143"/>
      <c r="KBW92" s="143"/>
      <c r="KBX92" s="143"/>
      <c r="KBY92" s="143"/>
      <c r="KBZ92" s="143"/>
      <c r="KCA92" s="143"/>
      <c r="KCB92" s="143"/>
      <c r="KCC92" s="143"/>
      <c r="KCD92" s="143"/>
      <c r="KCE92" s="143"/>
      <c r="KCF92" s="143"/>
      <c r="KCG92" s="143"/>
      <c r="KCH92" s="143"/>
      <c r="KCI92" s="143"/>
      <c r="KCJ92" s="143"/>
      <c r="KCK92" s="143"/>
      <c r="KCL92" s="143"/>
      <c r="KCM92" s="143"/>
      <c r="KCN92" s="143"/>
      <c r="KCO92" s="143"/>
      <c r="KCP92" s="143"/>
      <c r="KCQ92" s="143"/>
      <c r="KCR92" s="143"/>
      <c r="KCS92" s="143"/>
      <c r="KCT92" s="143"/>
      <c r="KCU92" s="143"/>
      <c r="KCV92" s="143"/>
      <c r="KCW92" s="143"/>
      <c r="KCX92" s="143"/>
      <c r="KCY92" s="143"/>
      <c r="KCZ92" s="143"/>
      <c r="KDA92" s="143"/>
      <c r="KDB92" s="143"/>
      <c r="KDC92" s="143"/>
      <c r="KDD92" s="143"/>
      <c r="KDE92" s="143"/>
      <c r="KDF92" s="143"/>
      <c r="KDG92" s="143"/>
      <c r="KDH92" s="143"/>
      <c r="KDI92" s="143"/>
      <c r="KDJ92" s="143"/>
      <c r="KDK92" s="143"/>
      <c r="KDL92" s="143"/>
      <c r="KDM92" s="143"/>
      <c r="KDN92" s="143"/>
      <c r="KDO92" s="143"/>
      <c r="KDP92" s="143"/>
      <c r="KDQ92" s="143"/>
      <c r="KDR92" s="143"/>
      <c r="KDS92" s="143"/>
      <c r="KDT92" s="143"/>
      <c r="KDU92" s="143"/>
      <c r="KDV92" s="143"/>
      <c r="KDW92" s="143"/>
      <c r="KDX92" s="143"/>
      <c r="KDY92" s="143"/>
      <c r="KDZ92" s="143"/>
      <c r="KEA92" s="143"/>
      <c r="KEB92" s="143"/>
      <c r="KEC92" s="143"/>
      <c r="KED92" s="143"/>
      <c r="KEE92" s="143"/>
      <c r="KEF92" s="143"/>
      <c r="KEG92" s="143"/>
      <c r="KEH92" s="143"/>
      <c r="KEI92" s="143"/>
      <c r="KEJ92" s="143"/>
      <c r="KEK92" s="143"/>
      <c r="KEL92" s="143"/>
      <c r="KEM92" s="143"/>
      <c r="KEN92" s="143"/>
      <c r="KEO92" s="143"/>
      <c r="KEP92" s="143"/>
      <c r="KEQ92" s="143"/>
      <c r="KER92" s="143"/>
      <c r="KES92" s="143"/>
      <c r="KET92" s="143"/>
      <c r="KEU92" s="143"/>
      <c r="KEV92" s="143"/>
      <c r="KEW92" s="143"/>
      <c r="KEX92" s="143"/>
      <c r="KEY92" s="143"/>
      <c r="KEZ92" s="143"/>
      <c r="KFA92" s="143"/>
      <c r="KFB92" s="143"/>
      <c r="KFC92" s="143"/>
      <c r="KFD92" s="143"/>
      <c r="KFE92" s="143"/>
      <c r="KFF92" s="143"/>
      <c r="KFG92" s="143"/>
      <c r="KFH92" s="143"/>
      <c r="KFI92" s="143"/>
      <c r="KFJ92" s="143"/>
      <c r="KFK92" s="143"/>
      <c r="KFL92" s="143"/>
      <c r="KFM92" s="143"/>
      <c r="KFN92" s="143"/>
      <c r="KFO92" s="143"/>
      <c r="KFP92" s="143"/>
      <c r="KFQ92" s="143"/>
      <c r="KFR92" s="143"/>
      <c r="KFS92" s="143"/>
      <c r="KFT92" s="143"/>
      <c r="KFU92" s="143"/>
      <c r="KFV92" s="143"/>
      <c r="KFW92" s="143"/>
      <c r="KFX92" s="143"/>
      <c r="KFY92" s="143"/>
      <c r="KFZ92" s="143"/>
      <c r="KGA92" s="143"/>
      <c r="KGB92" s="143"/>
      <c r="KGC92" s="143"/>
      <c r="KGD92" s="143"/>
      <c r="KGE92" s="143"/>
      <c r="KGF92" s="143"/>
      <c r="KGG92" s="143"/>
      <c r="KGH92" s="143"/>
      <c r="KGI92" s="143"/>
      <c r="KGJ92" s="143"/>
      <c r="KGK92" s="143"/>
      <c r="KGL92" s="143"/>
      <c r="KGM92" s="143"/>
      <c r="KGN92" s="143"/>
      <c r="KGO92" s="143"/>
      <c r="KGP92" s="143"/>
      <c r="KGQ92" s="143"/>
      <c r="KGR92" s="143"/>
      <c r="KGS92" s="143"/>
      <c r="KGT92" s="143"/>
      <c r="KGU92" s="143"/>
      <c r="KGV92" s="143"/>
      <c r="KGW92" s="143"/>
      <c r="KGX92" s="143"/>
      <c r="KGY92" s="143"/>
      <c r="KGZ92" s="143"/>
      <c r="KHA92" s="143"/>
      <c r="KHB92" s="143"/>
      <c r="KHC92" s="143"/>
      <c r="KHD92" s="143"/>
      <c r="KHE92" s="143"/>
      <c r="KHF92" s="143"/>
      <c r="KHG92" s="143"/>
      <c r="KHH92" s="143"/>
      <c r="KHI92" s="143"/>
      <c r="KHJ92" s="143"/>
      <c r="KHK92" s="143"/>
      <c r="KHL92" s="143"/>
      <c r="KHM92" s="143"/>
      <c r="KHN92" s="143"/>
      <c r="KHO92" s="143"/>
      <c r="KHP92" s="143"/>
      <c r="KHQ92" s="143"/>
      <c r="KHR92" s="143"/>
      <c r="KHS92" s="143"/>
      <c r="KHT92" s="143"/>
      <c r="KHU92" s="143"/>
      <c r="KHV92" s="143"/>
      <c r="KHW92" s="143"/>
      <c r="KHX92" s="143"/>
      <c r="KHY92" s="143"/>
      <c r="KHZ92" s="143"/>
      <c r="KIA92" s="143"/>
      <c r="KIB92" s="143"/>
      <c r="KIC92" s="143"/>
      <c r="KID92" s="143"/>
      <c r="KIE92" s="143"/>
      <c r="KIF92" s="143"/>
      <c r="KIG92" s="143"/>
      <c r="KIH92" s="143"/>
      <c r="KII92" s="143"/>
      <c r="KIJ92" s="143"/>
      <c r="KIK92" s="143"/>
      <c r="KIL92" s="143"/>
      <c r="KIM92" s="143"/>
      <c r="KIN92" s="143"/>
      <c r="KIO92" s="143"/>
      <c r="KIP92" s="143"/>
      <c r="KIQ92" s="143"/>
      <c r="KIR92" s="143"/>
      <c r="KIS92" s="143"/>
      <c r="KIT92" s="143"/>
      <c r="KIU92" s="143"/>
      <c r="KIV92" s="143"/>
      <c r="KIW92" s="143"/>
      <c r="KIX92" s="143"/>
      <c r="KIY92" s="143"/>
      <c r="KIZ92" s="143"/>
      <c r="KJA92" s="143"/>
      <c r="KJB92" s="143"/>
      <c r="KJC92" s="143"/>
      <c r="KJD92" s="143"/>
      <c r="KJE92" s="143"/>
      <c r="KJF92" s="143"/>
      <c r="KJG92" s="143"/>
      <c r="KJH92" s="143"/>
      <c r="KJI92" s="143"/>
      <c r="KJJ92" s="143"/>
      <c r="KJK92" s="143"/>
      <c r="KJL92" s="143"/>
      <c r="KJM92" s="143"/>
      <c r="KJN92" s="143"/>
      <c r="KJO92" s="143"/>
      <c r="KJP92" s="143"/>
      <c r="KJQ92" s="143"/>
      <c r="KJR92" s="143"/>
      <c r="KJS92" s="143"/>
      <c r="KJT92" s="143"/>
      <c r="KJU92" s="143"/>
      <c r="KJV92" s="143"/>
      <c r="KJW92" s="143"/>
      <c r="KJX92" s="143"/>
      <c r="KJY92" s="143"/>
      <c r="KJZ92" s="143"/>
      <c r="KKA92" s="143"/>
      <c r="KKB92" s="143"/>
      <c r="KKC92" s="143"/>
      <c r="KKD92" s="143"/>
      <c r="KKE92" s="143"/>
      <c r="KKF92" s="143"/>
      <c r="KKG92" s="143"/>
      <c r="KKH92" s="143"/>
      <c r="KKI92" s="143"/>
      <c r="KKJ92" s="143"/>
      <c r="KKK92" s="143"/>
      <c r="KKL92" s="143"/>
      <c r="KKM92" s="143"/>
      <c r="KKN92" s="143"/>
      <c r="KKO92" s="143"/>
      <c r="KKP92" s="143"/>
      <c r="KKQ92" s="143"/>
      <c r="KKR92" s="143"/>
      <c r="KKS92" s="143"/>
      <c r="KKT92" s="143"/>
      <c r="KKU92" s="143"/>
      <c r="KKV92" s="143"/>
      <c r="KKW92" s="143"/>
      <c r="KKX92" s="143"/>
      <c r="KKY92" s="143"/>
      <c r="KKZ92" s="143"/>
      <c r="KLA92" s="143"/>
      <c r="KLB92" s="143"/>
      <c r="KLC92" s="143"/>
      <c r="KLD92" s="143"/>
      <c r="KLE92" s="143"/>
      <c r="KLF92" s="143"/>
      <c r="KLG92" s="143"/>
      <c r="KLH92" s="143"/>
      <c r="KLI92" s="143"/>
      <c r="KLJ92" s="143"/>
      <c r="KLK92" s="143"/>
      <c r="KLL92" s="143"/>
      <c r="KLM92" s="143"/>
      <c r="KLN92" s="143"/>
      <c r="KLO92" s="143"/>
      <c r="KLP92" s="143"/>
      <c r="KLQ92" s="143"/>
      <c r="KLR92" s="143"/>
      <c r="KLS92" s="143"/>
      <c r="KLT92" s="143"/>
      <c r="KLU92" s="143"/>
      <c r="KLV92" s="143"/>
      <c r="KLW92" s="143"/>
      <c r="KLX92" s="143"/>
      <c r="KLY92" s="143"/>
      <c r="KLZ92" s="143"/>
      <c r="KMA92" s="143"/>
      <c r="KMB92" s="143"/>
      <c r="KMC92" s="143"/>
      <c r="KMD92" s="143"/>
      <c r="KME92" s="143"/>
      <c r="KMF92" s="143"/>
      <c r="KMG92" s="143"/>
      <c r="KMH92" s="143"/>
      <c r="KMI92" s="143"/>
      <c r="KMJ92" s="143"/>
      <c r="KMK92" s="143"/>
      <c r="KML92" s="143"/>
      <c r="KMM92" s="143"/>
      <c r="KMN92" s="143"/>
      <c r="KMO92" s="143"/>
      <c r="KMP92" s="143"/>
      <c r="KMQ92" s="143"/>
      <c r="KMR92" s="143"/>
      <c r="KMS92" s="143"/>
      <c r="KMT92" s="143"/>
      <c r="KMU92" s="143"/>
      <c r="KMV92" s="143"/>
      <c r="KMW92" s="143"/>
      <c r="KMX92" s="143"/>
      <c r="KMY92" s="143"/>
      <c r="KMZ92" s="143"/>
      <c r="KNA92" s="143"/>
      <c r="KNB92" s="143"/>
      <c r="KNC92" s="143"/>
      <c r="KND92" s="143"/>
      <c r="KNE92" s="143"/>
      <c r="KNF92" s="143"/>
      <c r="KNG92" s="143"/>
      <c r="KNH92" s="143"/>
      <c r="KNI92" s="143"/>
      <c r="KNJ92" s="143"/>
      <c r="KNK92" s="143"/>
      <c r="KNL92" s="143"/>
      <c r="KNM92" s="143"/>
      <c r="KNN92" s="143"/>
      <c r="KNO92" s="143"/>
      <c r="KNP92" s="143"/>
      <c r="KNQ92" s="143"/>
      <c r="KNR92" s="143"/>
      <c r="KNS92" s="143"/>
      <c r="KNT92" s="143"/>
      <c r="KNU92" s="143"/>
      <c r="KNV92" s="143"/>
      <c r="KNW92" s="143"/>
      <c r="KNX92" s="143"/>
      <c r="KNY92" s="143"/>
      <c r="KNZ92" s="143"/>
      <c r="KOA92" s="143"/>
      <c r="KOB92" s="143"/>
      <c r="KOC92" s="143"/>
      <c r="KOD92" s="143"/>
      <c r="KOE92" s="143"/>
      <c r="KOF92" s="143"/>
      <c r="KOG92" s="143"/>
      <c r="KOH92" s="143"/>
      <c r="KOI92" s="143"/>
      <c r="KOJ92" s="143"/>
      <c r="KOK92" s="143"/>
      <c r="KOL92" s="143"/>
      <c r="KOM92" s="143"/>
      <c r="KON92" s="143"/>
      <c r="KOO92" s="143"/>
      <c r="KOP92" s="143"/>
      <c r="KOQ92" s="143"/>
      <c r="KOR92" s="143"/>
      <c r="KOS92" s="143"/>
      <c r="KOT92" s="143"/>
      <c r="KOU92" s="143"/>
      <c r="KOV92" s="143"/>
      <c r="KOW92" s="143"/>
      <c r="KOX92" s="143"/>
      <c r="KOY92" s="143"/>
      <c r="KOZ92" s="143"/>
      <c r="KPA92" s="143"/>
      <c r="KPB92" s="143"/>
      <c r="KPC92" s="143"/>
      <c r="KPD92" s="143"/>
      <c r="KPE92" s="143"/>
      <c r="KPF92" s="143"/>
      <c r="KPG92" s="143"/>
      <c r="KPH92" s="143"/>
      <c r="KPI92" s="143"/>
      <c r="KPJ92" s="143"/>
      <c r="KPK92" s="143"/>
      <c r="KPL92" s="143"/>
      <c r="KPM92" s="143"/>
      <c r="KPN92" s="143"/>
      <c r="KPO92" s="143"/>
      <c r="KPP92" s="143"/>
      <c r="KPQ92" s="143"/>
      <c r="KPR92" s="143"/>
      <c r="KPS92" s="143"/>
      <c r="KPT92" s="143"/>
      <c r="KPU92" s="143"/>
      <c r="KPV92" s="143"/>
      <c r="KPW92" s="143"/>
      <c r="KPX92" s="143"/>
      <c r="KPY92" s="143"/>
      <c r="KPZ92" s="143"/>
      <c r="KQA92" s="143"/>
      <c r="KQB92" s="143"/>
      <c r="KQC92" s="143"/>
      <c r="KQD92" s="143"/>
      <c r="KQE92" s="143"/>
      <c r="KQF92" s="143"/>
      <c r="KQG92" s="143"/>
      <c r="KQH92" s="143"/>
      <c r="KQI92" s="143"/>
      <c r="KQJ92" s="143"/>
      <c r="KQK92" s="143"/>
      <c r="KQL92" s="143"/>
      <c r="KQM92" s="143"/>
      <c r="KQN92" s="143"/>
      <c r="KQO92" s="143"/>
      <c r="KQP92" s="143"/>
      <c r="KQQ92" s="143"/>
      <c r="KQR92" s="143"/>
      <c r="KQS92" s="143"/>
      <c r="KQT92" s="143"/>
      <c r="KQU92" s="143"/>
      <c r="KQV92" s="143"/>
      <c r="KQW92" s="143"/>
      <c r="KQX92" s="143"/>
      <c r="KQY92" s="143"/>
      <c r="KQZ92" s="143"/>
      <c r="KRA92" s="143"/>
      <c r="KRB92" s="143"/>
      <c r="KRC92" s="143"/>
      <c r="KRD92" s="143"/>
      <c r="KRE92" s="143"/>
      <c r="KRF92" s="143"/>
      <c r="KRG92" s="143"/>
      <c r="KRH92" s="143"/>
      <c r="KRI92" s="143"/>
      <c r="KRJ92" s="143"/>
      <c r="KRK92" s="143"/>
      <c r="KRL92" s="143"/>
      <c r="KRM92" s="143"/>
      <c r="KRN92" s="143"/>
      <c r="KRO92" s="143"/>
      <c r="KRP92" s="143"/>
      <c r="KRQ92" s="143"/>
      <c r="KRR92" s="143"/>
      <c r="KRS92" s="143"/>
      <c r="KRT92" s="143"/>
      <c r="KRU92" s="143"/>
      <c r="KRV92" s="143"/>
      <c r="KRW92" s="143"/>
      <c r="KRX92" s="143"/>
      <c r="KRY92" s="143"/>
      <c r="KRZ92" s="143"/>
      <c r="KSA92" s="143"/>
      <c r="KSB92" s="143"/>
      <c r="KSC92" s="143"/>
      <c r="KSD92" s="143"/>
      <c r="KSE92" s="143"/>
      <c r="KSF92" s="143"/>
      <c r="KSG92" s="143"/>
      <c r="KSH92" s="143"/>
      <c r="KSI92" s="143"/>
      <c r="KSJ92" s="143"/>
      <c r="KSK92" s="143"/>
      <c r="KSL92" s="143"/>
      <c r="KSM92" s="143"/>
      <c r="KSN92" s="143"/>
      <c r="KSO92" s="143"/>
      <c r="KSP92" s="143"/>
      <c r="KSQ92" s="143"/>
      <c r="KSR92" s="143"/>
      <c r="KSS92" s="143"/>
      <c r="KST92" s="143"/>
      <c r="KSU92" s="143"/>
      <c r="KSV92" s="143"/>
      <c r="KSW92" s="143"/>
      <c r="KSX92" s="143"/>
      <c r="KSY92" s="143"/>
      <c r="KSZ92" s="143"/>
      <c r="KTA92" s="143"/>
      <c r="KTB92" s="143"/>
      <c r="KTC92" s="143"/>
      <c r="KTD92" s="143"/>
      <c r="KTE92" s="143"/>
      <c r="KTF92" s="143"/>
      <c r="KTG92" s="143"/>
      <c r="KTH92" s="143"/>
      <c r="KTI92" s="143"/>
      <c r="KTJ92" s="143"/>
      <c r="KTK92" s="143"/>
      <c r="KTL92" s="143"/>
      <c r="KTM92" s="143"/>
      <c r="KTN92" s="143"/>
      <c r="KTO92" s="143"/>
      <c r="KTP92" s="143"/>
      <c r="KTQ92" s="143"/>
      <c r="KTR92" s="143"/>
      <c r="KTS92" s="143"/>
      <c r="KTT92" s="143"/>
      <c r="KTU92" s="143"/>
      <c r="KTV92" s="143"/>
      <c r="KTW92" s="143"/>
      <c r="KTX92" s="143"/>
      <c r="KTY92" s="143"/>
      <c r="KTZ92" s="143"/>
      <c r="KUA92" s="143"/>
      <c r="KUB92" s="143"/>
      <c r="KUC92" s="143"/>
      <c r="KUD92" s="143"/>
      <c r="KUE92" s="143"/>
      <c r="KUF92" s="143"/>
      <c r="KUG92" s="143"/>
      <c r="KUH92" s="143"/>
      <c r="KUI92" s="143"/>
      <c r="KUJ92" s="143"/>
      <c r="KUK92" s="143"/>
      <c r="KUL92" s="143"/>
      <c r="KUM92" s="143"/>
      <c r="KUN92" s="143"/>
      <c r="KUO92" s="143"/>
      <c r="KUP92" s="143"/>
      <c r="KUQ92" s="143"/>
      <c r="KUR92" s="143"/>
      <c r="KUS92" s="143"/>
      <c r="KUT92" s="143"/>
      <c r="KUU92" s="143"/>
      <c r="KUV92" s="143"/>
      <c r="KUW92" s="143"/>
      <c r="KUX92" s="143"/>
      <c r="KUY92" s="143"/>
      <c r="KUZ92" s="143"/>
      <c r="KVA92" s="143"/>
      <c r="KVB92" s="143"/>
      <c r="KVC92" s="143"/>
      <c r="KVD92" s="143"/>
      <c r="KVE92" s="143"/>
      <c r="KVF92" s="143"/>
      <c r="KVG92" s="143"/>
      <c r="KVH92" s="143"/>
      <c r="KVI92" s="143"/>
      <c r="KVJ92" s="143"/>
      <c r="KVK92" s="143"/>
      <c r="KVL92" s="143"/>
      <c r="KVM92" s="143"/>
      <c r="KVN92" s="143"/>
      <c r="KVO92" s="143"/>
      <c r="KVP92" s="143"/>
      <c r="KVQ92" s="143"/>
      <c r="KVR92" s="143"/>
      <c r="KVS92" s="143"/>
      <c r="KVT92" s="143"/>
      <c r="KVU92" s="143"/>
      <c r="KVV92" s="143"/>
      <c r="KVW92" s="143"/>
      <c r="KVX92" s="143"/>
      <c r="KVY92" s="143"/>
      <c r="KVZ92" s="143"/>
      <c r="KWA92" s="143"/>
      <c r="KWB92" s="143"/>
      <c r="KWC92" s="143"/>
      <c r="KWD92" s="143"/>
      <c r="KWE92" s="143"/>
      <c r="KWF92" s="143"/>
      <c r="KWG92" s="143"/>
      <c r="KWH92" s="143"/>
      <c r="KWI92" s="143"/>
      <c r="KWJ92" s="143"/>
      <c r="KWK92" s="143"/>
      <c r="KWL92" s="143"/>
      <c r="KWM92" s="143"/>
      <c r="KWN92" s="143"/>
      <c r="KWO92" s="143"/>
      <c r="KWP92" s="143"/>
      <c r="KWQ92" s="143"/>
      <c r="KWR92" s="143"/>
      <c r="KWS92" s="143"/>
      <c r="KWT92" s="143"/>
      <c r="KWU92" s="143"/>
      <c r="KWV92" s="143"/>
      <c r="KWW92" s="143"/>
      <c r="KWX92" s="143"/>
      <c r="KWY92" s="143"/>
      <c r="KWZ92" s="143"/>
      <c r="KXA92" s="143"/>
      <c r="KXB92" s="143"/>
      <c r="KXC92" s="143"/>
      <c r="KXD92" s="143"/>
      <c r="KXE92" s="143"/>
      <c r="KXF92" s="143"/>
      <c r="KXG92" s="143"/>
      <c r="KXH92" s="143"/>
      <c r="KXI92" s="143"/>
      <c r="KXJ92" s="143"/>
      <c r="KXK92" s="143"/>
      <c r="KXL92" s="143"/>
      <c r="KXM92" s="143"/>
      <c r="KXN92" s="143"/>
      <c r="KXO92" s="143"/>
      <c r="KXP92" s="143"/>
      <c r="KXQ92" s="143"/>
      <c r="KXR92" s="143"/>
      <c r="KXS92" s="143"/>
      <c r="KXT92" s="143"/>
      <c r="KXU92" s="143"/>
      <c r="KXV92" s="143"/>
      <c r="KXW92" s="143"/>
      <c r="KXX92" s="143"/>
      <c r="KXY92" s="143"/>
      <c r="KXZ92" s="143"/>
      <c r="KYA92" s="143"/>
      <c r="KYB92" s="143"/>
      <c r="KYC92" s="143"/>
      <c r="KYD92" s="143"/>
      <c r="KYE92" s="143"/>
      <c r="KYF92" s="143"/>
      <c r="KYG92" s="143"/>
      <c r="KYH92" s="143"/>
      <c r="KYI92" s="143"/>
      <c r="KYJ92" s="143"/>
      <c r="KYK92" s="143"/>
      <c r="KYL92" s="143"/>
      <c r="KYM92" s="143"/>
      <c r="KYN92" s="143"/>
      <c r="KYO92" s="143"/>
      <c r="KYP92" s="143"/>
      <c r="KYQ92" s="143"/>
      <c r="KYR92" s="143"/>
      <c r="KYS92" s="143"/>
      <c r="KYT92" s="143"/>
      <c r="KYU92" s="143"/>
      <c r="KYV92" s="143"/>
      <c r="KYW92" s="143"/>
      <c r="KYX92" s="143"/>
      <c r="KYY92" s="143"/>
      <c r="KYZ92" s="143"/>
      <c r="KZA92" s="143"/>
      <c r="KZB92" s="143"/>
      <c r="KZC92" s="143"/>
      <c r="KZD92" s="143"/>
      <c r="KZE92" s="143"/>
      <c r="KZF92" s="143"/>
      <c r="KZG92" s="143"/>
      <c r="KZH92" s="143"/>
      <c r="KZI92" s="143"/>
      <c r="KZJ92" s="143"/>
      <c r="KZK92" s="143"/>
      <c r="KZL92" s="143"/>
      <c r="KZM92" s="143"/>
      <c r="KZN92" s="143"/>
      <c r="KZO92" s="143"/>
      <c r="KZP92" s="143"/>
      <c r="KZQ92" s="143"/>
      <c r="KZR92" s="143"/>
      <c r="KZS92" s="143"/>
      <c r="KZT92" s="143"/>
      <c r="KZU92" s="143"/>
      <c r="KZV92" s="143"/>
      <c r="KZW92" s="143"/>
      <c r="KZX92" s="143"/>
      <c r="KZY92" s="143"/>
      <c r="KZZ92" s="143"/>
      <c r="LAA92" s="143"/>
      <c r="LAB92" s="143"/>
      <c r="LAC92" s="143"/>
      <c r="LAD92" s="143"/>
      <c r="LAE92" s="143"/>
      <c r="LAF92" s="143"/>
      <c r="LAG92" s="143"/>
      <c r="LAH92" s="143"/>
      <c r="LAI92" s="143"/>
      <c r="LAJ92" s="143"/>
      <c r="LAK92" s="143"/>
      <c r="LAL92" s="143"/>
      <c r="LAM92" s="143"/>
      <c r="LAN92" s="143"/>
      <c r="LAO92" s="143"/>
      <c r="LAP92" s="143"/>
      <c r="LAQ92" s="143"/>
      <c r="LAR92" s="143"/>
      <c r="LAS92" s="143"/>
      <c r="LAT92" s="143"/>
      <c r="LAU92" s="143"/>
      <c r="LAV92" s="143"/>
      <c r="LAW92" s="143"/>
      <c r="LAX92" s="143"/>
      <c r="LAY92" s="143"/>
      <c r="LAZ92" s="143"/>
      <c r="LBA92" s="143"/>
      <c r="LBB92" s="143"/>
      <c r="LBC92" s="143"/>
      <c r="LBD92" s="143"/>
      <c r="LBE92" s="143"/>
      <c r="LBF92" s="143"/>
      <c r="LBG92" s="143"/>
      <c r="LBH92" s="143"/>
      <c r="LBI92" s="143"/>
      <c r="LBJ92" s="143"/>
      <c r="LBK92" s="143"/>
      <c r="LBL92" s="143"/>
      <c r="LBM92" s="143"/>
      <c r="LBN92" s="143"/>
      <c r="LBO92" s="143"/>
      <c r="LBP92" s="143"/>
      <c r="LBQ92" s="143"/>
      <c r="LBR92" s="143"/>
      <c r="LBS92" s="143"/>
      <c r="LBT92" s="143"/>
      <c r="LBU92" s="143"/>
      <c r="LBV92" s="143"/>
      <c r="LBW92" s="143"/>
      <c r="LBX92" s="143"/>
      <c r="LBY92" s="143"/>
      <c r="LBZ92" s="143"/>
      <c r="LCA92" s="143"/>
      <c r="LCB92" s="143"/>
      <c r="LCC92" s="143"/>
      <c r="LCD92" s="143"/>
      <c r="LCE92" s="143"/>
      <c r="LCF92" s="143"/>
      <c r="LCG92" s="143"/>
      <c r="LCH92" s="143"/>
      <c r="LCI92" s="143"/>
      <c r="LCJ92" s="143"/>
      <c r="LCK92" s="143"/>
      <c r="LCL92" s="143"/>
      <c r="LCM92" s="143"/>
      <c r="LCN92" s="143"/>
      <c r="LCO92" s="143"/>
      <c r="LCP92" s="143"/>
      <c r="LCQ92" s="143"/>
      <c r="LCR92" s="143"/>
      <c r="LCS92" s="143"/>
      <c r="LCT92" s="143"/>
      <c r="LCU92" s="143"/>
      <c r="LCV92" s="143"/>
      <c r="LCW92" s="143"/>
      <c r="LCX92" s="143"/>
      <c r="LCY92" s="143"/>
      <c r="LCZ92" s="143"/>
      <c r="LDA92" s="143"/>
      <c r="LDB92" s="143"/>
      <c r="LDC92" s="143"/>
      <c r="LDD92" s="143"/>
      <c r="LDE92" s="143"/>
      <c r="LDF92" s="143"/>
      <c r="LDG92" s="143"/>
      <c r="LDH92" s="143"/>
      <c r="LDI92" s="143"/>
      <c r="LDJ92" s="143"/>
      <c r="LDK92" s="143"/>
      <c r="LDL92" s="143"/>
      <c r="LDM92" s="143"/>
      <c r="LDN92" s="143"/>
      <c r="LDO92" s="143"/>
      <c r="LDP92" s="143"/>
      <c r="LDQ92" s="143"/>
      <c r="LDR92" s="143"/>
      <c r="LDS92" s="143"/>
      <c r="LDT92" s="143"/>
      <c r="LDU92" s="143"/>
      <c r="LDV92" s="143"/>
      <c r="LDW92" s="143"/>
      <c r="LDX92" s="143"/>
      <c r="LDY92" s="143"/>
      <c r="LDZ92" s="143"/>
      <c r="LEA92" s="143"/>
      <c r="LEB92" s="143"/>
      <c r="LEC92" s="143"/>
      <c r="LED92" s="143"/>
      <c r="LEE92" s="143"/>
      <c r="LEF92" s="143"/>
      <c r="LEG92" s="143"/>
      <c r="LEH92" s="143"/>
      <c r="LEI92" s="143"/>
      <c r="LEJ92" s="143"/>
      <c r="LEK92" s="143"/>
      <c r="LEL92" s="143"/>
      <c r="LEM92" s="143"/>
      <c r="LEN92" s="143"/>
      <c r="LEO92" s="143"/>
      <c r="LEP92" s="143"/>
      <c r="LEQ92" s="143"/>
      <c r="LER92" s="143"/>
      <c r="LES92" s="143"/>
      <c r="LET92" s="143"/>
      <c r="LEU92" s="143"/>
      <c r="LEV92" s="143"/>
      <c r="LEW92" s="143"/>
      <c r="LEX92" s="143"/>
      <c r="LEY92" s="143"/>
      <c r="LEZ92" s="143"/>
      <c r="LFA92" s="143"/>
      <c r="LFB92" s="143"/>
      <c r="LFC92" s="143"/>
      <c r="LFD92" s="143"/>
      <c r="LFE92" s="143"/>
      <c r="LFF92" s="143"/>
      <c r="LFG92" s="143"/>
      <c r="LFH92" s="143"/>
      <c r="LFI92" s="143"/>
      <c r="LFJ92" s="143"/>
      <c r="LFK92" s="143"/>
      <c r="LFL92" s="143"/>
      <c r="LFM92" s="143"/>
      <c r="LFN92" s="143"/>
      <c r="LFO92" s="143"/>
      <c r="LFP92" s="143"/>
      <c r="LFQ92" s="143"/>
      <c r="LFR92" s="143"/>
      <c r="LFS92" s="143"/>
      <c r="LFT92" s="143"/>
      <c r="LFU92" s="143"/>
      <c r="LFV92" s="143"/>
      <c r="LFW92" s="143"/>
      <c r="LFX92" s="143"/>
      <c r="LFY92" s="143"/>
      <c r="LFZ92" s="143"/>
      <c r="LGA92" s="143"/>
      <c r="LGB92" s="143"/>
      <c r="LGC92" s="143"/>
      <c r="LGD92" s="143"/>
      <c r="LGE92" s="143"/>
      <c r="LGF92" s="143"/>
      <c r="LGG92" s="143"/>
      <c r="LGH92" s="143"/>
      <c r="LGI92" s="143"/>
      <c r="LGJ92" s="143"/>
      <c r="LGK92" s="143"/>
      <c r="LGL92" s="143"/>
      <c r="LGM92" s="143"/>
      <c r="LGN92" s="143"/>
      <c r="LGO92" s="143"/>
      <c r="LGP92" s="143"/>
      <c r="LGQ92" s="143"/>
      <c r="LGR92" s="143"/>
      <c r="LGS92" s="143"/>
      <c r="LGT92" s="143"/>
      <c r="LGU92" s="143"/>
      <c r="LGV92" s="143"/>
      <c r="LGW92" s="143"/>
      <c r="LGX92" s="143"/>
      <c r="LGY92" s="143"/>
      <c r="LGZ92" s="143"/>
      <c r="LHA92" s="143"/>
      <c r="LHB92" s="143"/>
      <c r="LHC92" s="143"/>
      <c r="LHD92" s="143"/>
      <c r="LHE92" s="143"/>
      <c r="LHF92" s="143"/>
      <c r="LHG92" s="143"/>
      <c r="LHH92" s="143"/>
      <c r="LHI92" s="143"/>
      <c r="LHJ92" s="143"/>
      <c r="LHK92" s="143"/>
      <c r="LHL92" s="143"/>
      <c r="LHM92" s="143"/>
      <c r="LHN92" s="143"/>
      <c r="LHO92" s="143"/>
      <c r="LHP92" s="143"/>
      <c r="LHQ92" s="143"/>
      <c r="LHR92" s="143"/>
      <c r="LHS92" s="143"/>
      <c r="LHT92" s="143"/>
      <c r="LHU92" s="143"/>
      <c r="LHV92" s="143"/>
      <c r="LHW92" s="143"/>
      <c r="LHX92" s="143"/>
      <c r="LHY92" s="143"/>
      <c r="LHZ92" s="143"/>
      <c r="LIA92" s="143"/>
      <c r="LIB92" s="143"/>
      <c r="LIC92" s="143"/>
      <c r="LID92" s="143"/>
      <c r="LIE92" s="143"/>
      <c r="LIF92" s="143"/>
      <c r="LIG92" s="143"/>
      <c r="LIH92" s="143"/>
      <c r="LII92" s="143"/>
      <c r="LIJ92" s="143"/>
      <c r="LIK92" s="143"/>
      <c r="LIL92" s="143"/>
      <c r="LIM92" s="143"/>
      <c r="LIN92" s="143"/>
      <c r="LIO92" s="143"/>
      <c r="LIP92" s="143"/>
      <c r="LIQ92" s="143"/>
      <c r="LIR92" s="143"/>
      <c r="LIS92" s="143"/>
      <c r="LIT92" s="143"/>
      <c r="LIU92" s="143"/>
      <c r="LIV92" s="143"/>
      <c r="LIW92" s="143"/>
      <c r="LIX92" s="143"/>
      <c r="LIY92" s="143"/>
      <c r="LIZ92" s="143"/>
      <c r="LJA92" s="143"/>
      <c r="LJB92" s="143"/>
      <c r="LJC92" s="143"/>
      <c r="LJD92" s="143"/>
      <c r="LJE92" s="143"/>
      <c r="LJF92" s="143"/>
      <c r="LJG92" s="143"/>
      <c r="LJH92" s="143"/>
      <c r="LJI92" s="143"/>
      <c r="LJJ92" s="143"/>
      <c r="LJK92" s="143"/>
      <c r="LJL92" s="143"/>
      <c r="LJM92" s="143"/>
      <c r="LJN92" s="143"/>
      <c r="LJO92" s="143"/>
      <c r="LJP92" s="143"/>
      <c r="LJQ92" s="143"/>
      <c r="LJR92" s="143"/>
      <c r="LJS92" s="143"/>
      <c r="LJT92" s="143"/>
      <c r="LJU92" s="143"/>
      <c r="LJV92" s="143"/>
      <c r="LJW92" s="143"/>
      <c r="LJX92" s="143"/>
      <c r="LJY92" s="143"/>
      <c r="LJZ92" s="143"/>
      <c r="LKA92" s="143"/>
      <c r="LKB92" s="143"/>
      <c r="LKC92" s="143"/>
      <c r="LKD92" s="143"/>
      <c r="LKE92" s="143"/>
      <c r="LKF92" s="143"/>
      <c r="LKG92" s="143"/>
      <c r="LKH92" s="143"/>
      <c r="LKI92" s="143"/>
      <c r="LKJ92" s="143"/>
      <c r="LKK92" s="143"/>
      <c r="LKL92" s="143"/>
      <c r="LKM92" s="143"/>
      <c r="LKN92" s="143"/>
      <c r="LKO92" s="143"/>
      <c r="LKP92" s="143"/>
      <c r="LKQ92" s="143"/>
      <c r="LKR92" s="143"/>
      <c r="LKS92" s="143"/>
      <c r="LKT92" s="143"/>
      <c r="LKU92" s="143"/>
      <c r="LKV92" s="143"/>
      <c r="LKW92" s="143"/>
      <c r="LKX92" s="143"/>
      <c r="LKY92" s="143"/>
      <c r="LKZ92" s="143"/>
      <c r="LLA92" s="143"/>
      <c r="LLB92" s="143"/>
      <c r="LLC92" s="143"/>
      <c r="LLD92" s="143"/>
      <c r="LLE92" s="143"/>
      <c r="LLF92" s="143"/>
      <c r="LLG92" s="143"/>
      <c r="LLH92" s="143"/>
      <c r="LLI92" s="143"/>
      <c r="LLJ92" s="143"/>
      <c r="LLK92" s="143"/>
      <c r="LLL92" s="143"/>
      <c r="LLM92" s="143"/>
      <c r="LLN92" s="143"/>
      <c r="LLO92" s="143"/>
      <c r="LLP92" s="143"/>
      <c r="LLQ92" s="143"/>
      <c r="LLR92" s="143"/>
      <c r="LLS92" s="143"/>
      <c r="LLT92" s="143"/>
      <c r="LLU92" s="143"/>
      <c r="LLV92" s="143"/>
      <c r="LLW92" s="143"/>
      <c r="LLX92" s="143"/>
      <c r="LLY92" s="143"/>
      <c r="LLZ92" s="143"/>
      <c r="LMA92" s="143"/>
      <c r="LMB92" s="143"/>
      <c r="LMC92" s="143"/>
      <c r="LMD92" s="143"/>
      <c r="LME92" s="143"/>
      <c r="LMF92" s="143"/>
      <c r="LMG92" s="143"/>
      <c r="LMH92" s="143"/>
      <c r="LMI92" s="143"/>
      <c r="LMJ92" s="143"/>
      <c r="LMK92" s="143"/>
      <c r="LML92" s="143"/>
      <c r="LMM92" s="143"/>
      <c r="LMN92" s="143"/>
      <c r="LMO92" s="143"/>
      <c r="LMP92" s="143"/>
      <c r="LMQ92" s="143"/>
      <c r="LMR92" s="143"/>
      <c r="LMS92" s="143"/>
      <c r="LMT92" s="143"/>
      <c r="LMU92" s="143"/>
      <c r="LMV92" s="143"/>
      <c r="LMW92" s="143"/>
      <c r="LMX92" s="143"/>
      <c r="LMY92" s="143"/>
      <c r="LMZ92" s="143"/>
      <c r="LNA92" s="143"/>
      <c r="LNB92" s="143"/>
      <c r="LNC92" s="143"/>
      <c r="LND92" s="143"/>
      <c r="LNE92" s="143"/>
      <c r="LNF92" s="143"/>
      <c r="LNG92" s="143"/>
      <c r="LNH92" s="143"/>
      <c r="LNI92" s="143"/>
      <c r="LNJ92" s="143"/>
      <c r="LNK92" s="143"/>
      <c r="LNL92" s="143"/>
      <c r="LNM92" s="143"/>
      <c r="LNN92" s="143"/>
      <c r="LNO92" s="143"/>
      <c r="LNP92" s="143"/>
      <c r="LNQ92" s="143"/>
      <c r="LNR92" s="143"/>
      <c r="LNS92" s="143"/>
      <c r="LNT92" s="143"/>
      <c r="LNU92" s="143"/>
      <c r="LNV92" s="143"/>
      <c r="LNW92" s="143"/>
      <c r="LNX92" s="143"/>
      <c r="LNY92" s="143"/>
      <c r="LNZ92" s="143"/>
      <c r="LOA92" s="143"/>
      <c r="LOB92" s="143"/>
      <c r="LOC92" s="143"/>
      <c r="LOD92" s="143"/>
      <c r="LOE92" s="143"/>
      <c r="LOF92" s="143"/>
      <c r="LOG92" s="143"/>
      <c r="LOH92" s="143"/>
      <c r="LOI92" s="143"/>
      <c r="LOJ92" s="143"/>
      <c r="LOK92" s="143"/>
      <c r="LOL92" s="143"/>
      <c r="LOM92" s="143"/>
      <c r="LON92" s="143"/>
      <c r="LOO92" s="143"/>
      <c r="LOP92" s="143"/>
      <c r="LOQ92" s="143"/>
      <c r="LOR92" s="143"/>
      <c r="LOS92" s="143"/>
      <c r="LOT92" s="143"/>
      <c r="LOU92" s="143"/>
      <c r="LOV92" s="143"/>
      <c r="LOW92" s="143"/>
      <c r="LOX92" s="143"/>
      <c r="LOY92" s="143"/>
      <c r="LOZ92" s="143"/>
      <c r="LPA92" s="143"/>
      <c r="LPB92" s="143"/>
      <c r="LPC92" s="143"/>
      <c r="LPD92" s="143"/>
      <c r="LPE92" s="143"/>
      <c r="LPF92" s="143"/>
      <c r="LPG92" s="143"/>
      <c r="LPH92" s="143"/>
      <c r="LPI92" s="143"/>
      <c r="LPJ92" s="143"/>
      <c r="LPK92" s="143"/>
      <c r="LPL92" s="143"/>
      <c r="LPM92" s="143"/>
      <c r="LPN92" s="143"/>
      <c r="LPO92" s="143"/>
      <c r="LPP92" s="143"/>
      <c r="LPQ92" s="143"/>
      <c r="LPR92" s="143"/>
      <c r="LPS92" s="143"/>
      <c r="LPT92" s="143"/>
      <c r="LPU92" s="143"/>
      <c r="LPV92" s="143"/>
      <c r="LPW92" s="143"/>
      <c r="LPX92" s="143"/>
      <c r="LPY92" s="143"/>
      <c r="LPZ92" s="143"/>
      <c r="LQA92" s="143"/>
      <c r="LQB92" s="143"/>
      <c r="LQC92" s="143"/>
      <c r="LQD92" s="143"/>
      <c r="LQE92" s="143"/>
      <c r="LQF92" s="143"/>
      <c r="LQG92" s="143"/>
      <c r="LQH92" s="143"/>
      <c r="LQI92" s="143"/>
      <c r="LQJ92" s="143"/>
      <c r="LQK92" s="143"/>
      <c r="LQL92" s="143"/>
      <c r="LQM92" s="143"/>
      <c r="LQN92" s="143"/>
      <c r="LQO92" s="143"/>
      <c r="LQP92" s="143"/>
      <c r="LQQ92" s="143"/>
      <c r="LQR92" s="143"/>
      <c r="LQS92" s="143"/>
      <c r="LQT92" s="143"/>
      <c r="LQU92" s="143"/>
      <c r="LQV92" s="143"/>
      <c r="LQW92" s="143"/>
      <c r="LQX92" s="143"/>
      <c r="LQY92" s="143"/>
      <c r="LQZ92" s="143"/>
      <c r="LRA92" s="143"/>
      <c r="LRB92" s="143"/>
      <c r="LRC92" s="143"/>
      <c r="LRD92" s="143"/>
      <c r="LRE92" s="143"/>
      <c r="LRF92" s="143"/>
      <c r="LRG92" s="143"/>
      <c r="LRH92" s="143"/>
      <c r="LRI92" s="143"/>
      <c r="LRJ92" s="143"/>
      <c r="LRK92" s="143"/>
      <c r="LRL92" s="143"/>
      <c r="LRM92" s="143"/>
      <c r="LRN92" s="143"/>
      <c r="LRO92" s="143"/>
      <c r="LRP92" s="143"/>
      <c r="LRQ92" s="143"/>
      <c r="LRR92" s="143"/>
      <c r="LRS92" s="143"/>
      <c r="LRT92" s="143"/>
      <c r="LRU92" s="143"/>
      <c r="LRV92" s="143"/>
      <c r="LRW92" s="143"/>
      <c r="LRX92" s="143"/>
      <c r="LRY92" s="143"/>
      <c r="LRZ92" s="143"/>
      <c r="LSA92" s="143"/>
      <c r="LSB92" s="143"/>
      <c r="LSC92" s="143"/>
      <c r="LSD92" s="143"/>
      <c r="LSE92" s="143"/>
      <c r="LSF92" s="143"/>
      <c r="LSG92" s="143"/>
      <c r="LSH92" s="143"/>
      <c r="LSI92" s="143"/>
      <c r="LSJ92" s="143"/>
      <c r="LSK92" s="143"/>
      <c r="LSL92" s="143"/>
      <c r="LSM92" s="143"/>
      <c r="LSN92" s="143"/>
      <c r="LSO92" s="143"/>
      <c r="LSP92" s="143"/>
      <c r="LSQ92" s="143"/>
      <c r="LSR92" s="143"/>
      <c r="LSS92" s="143"/>
      <c r="LST92" s="143"/>
      <c r="LSU92" s="143"/>
      <c r="LSV92" s="143"/>
      <c r="LSW92" s="143"/>
      <c r="LSX92" s="143"/>
      <c r="LSY92" s="143"/>
      <c r="LSZ92" s="143"/>
      <c r="LTA92" s="143"/>
      <c r="LTB92" s="143"/>
      <c r="LTC92" s="143"/>
      <c r="LTD92" s="143"/>
      <c r="LTE92" s="143"/>
      <c r="LTF92" s="143"/>
      <c r="LTG92" s="143"/>
      <c r="LTH92" s="143"/>
      <c r="LTI92" s="143"/>
      <c r="LTJ92" s="143"/>
      <c r="LTK92" s="143"/>
      <c r="LTL92" s="143"/>
      <c r="LTM92" s="143"/>
      <c r="LTN92" s="143"/>
      <c r="LTO92" s="143"/>
      <c r="LTP92" s="143"/>
      <c r="LTQ92" s="143"/>
      <c r="LTR92" s="143"/>
      <c r="LTS92" s="143"/>
      <c r="LTT92" s="143"/>
      <c r="LTU92" s="143"/>
      <c r="LTV92" s="143"/>
      <c r="LTW92" s="143"/>
      <c r="LTX92" s="143"/>
      <c r="LTY92" s="143"/>
      <c r="LTZ92" s="143"/>
      <c r="LUA92" s="143"/>
      <c r="LUB92" s="143"/>
      <c r="LUC92" s="143"/>
      <c r="LUD92" s="143"/>
      <c r="LUE92" s="143"/>
      <c r="LUF92" s="143"/>
      <c r="LUG92" s="143"/>
      <c r="LUH92" s="143"/>
      <c r="LUI92" s="143"/>
      <c r="LUJ92" s="143"/>
      <c r="LUK92" s="143"/>
      <c r="LUL92" s="143"/>
      <c r="LUM92" s="143"/>
      <c r="LUN92" s="143"/>
      <c r="LUO92" s="143"/>
      <c r="LUP92" s="143"/>
      <c r="LUQ92" s="143"/>
      <c r="LUR92" s="143"/>
      <c r="LUS92" s="143"/>
      <c r="LUT92" s="143"/>
      <c r="LUU92" s="143"/>
      <c r="LUV92" s="143"/>
      <c r="LUW92" s="143"/>
      <c r="LUX92" s="143"/>
      <c r="LUY92" s="143"/>
      <c r="LUZ92" s="143"/>
      <c r="LVA92" s="143"/>
      <c r="LVB92" s="143"/>
      <c r="LVC92" s="143"/>
      <c r="LVD92" s="143"/>
      <c r="LVE92" s="143"/>
      <c r="LVF92" s="143"/>
      <c r="LVG92" s="143"/>
      <c r="LVH92" s="143"/>
      <c r="LVI92" s="143"/>
      <c r="LVJ92" s="143"/>
      <c r="LVK92" s="143"/>
      <c r="LVL92" s="143"/>
      <c r="LVM92" s="143"/>
      <c r="LVN92" s="143"/>
      <c r="LVO92" s="143"/>
      <c r="LVP92" s="143"/>
      <c r="LVQ92" s="143"/>
      <c r="LVR92" s="143"/>
      <c r="LVS92" s="143"/>
      <c r="LVT92" s="143"/>
      <c r="LVU92" s="143"/>
      <c r="LVV92" s="143"/>
      <c r="LVW92" s="143"/>
      <c r="LVX92" s="143"/>
      <c r="LVY92" s="143"/>
      <c r="LVZ92" s="143"/>
      <c r="LWA92" s="143"/>
      <c r="LWB92" s="143"/>
      <c r="LWC92" s="143"/>
      <c r="LWD92" s="143"/>
      <c r="LWE92" s="143"/>
      <c r="LWF92" s="143"/>
      <c r="LWG92" s="143"/>
      <c r="LWH92" s="143"/>
      <c r="LWI92" s="143"/>
      <c r="LWJ92" s="143"/>
      <c r="LWK92" s="143"/>
      <c r="LWL92" s="143"/>
      <c r="LWM92" s="143"/>
      <c r="LWN92" s="143"/>
      <c r="LWO92" s="143"/>
      <c r="LWP92" s="143"/>
      <c r="LWQ92" s="143"/>
      <c r="LWR92" s="143"/>
      <c r="LWS92" s="143"/>
      <c r="LWT92" s="143"/>
      <c r="LWU92" s="143"/>
      <c r="LWV92" s="143"/>
      <c r="LWW92" s="143"/>
      <c r="LWX92" s="143"/>
      <c r="LWY92" s="143"/>
      <c r="LWZ92" s="143"/>
      <c r="LXA92" s="143"/>
      <c r="LXB92" s="143"/>
      <c r="LXC92" s="143"/>
      <c r="LXD92" s="143"/>
      <c r="LXE92" s="143"/>
      <c r="LXF92" s="143"/>
      <c r="LXG92" s="143"/>
      <c r="LXH92" s="143"/>
      <c r="LXI92" s="143"/>
      <c r="LXJ92" s="143"/>
      <c r="LXK92" s="143"/>
      <c r="LXL92" s="143"/>
      <c r="LXM92" s="143"/>
      <c r="LXN92" s="143"/>
      <c r="LXO92" s="143"/>
      <c r="LXP92" s="143"/>
      <c r="LXQ92" s="143"/>
      <c r="LXR92" s="143"/>
      <c r="LXS92" s="143"/>
      <c r="LXT92" s="143"/>
      <c r="LXU92" s="143"/>
      <c r="LXV92" s="143"/>
      <c r="LXW92" s="143"/>
      <c r="LXX92" s="143"/>
      <c r="LXY92" s="143"/>
      <c r="LXZ92" s="143"/>
      <c r="LYA92" s="143"/>
      <c r="LYB92" s="143"/>
      <c r="LYC92" s="143"/>
      <c r="LYD92" s="143"/>
      <c r="LYE92" s="143"/>
      <c r="LYF92" s="143"/>
      <c r="LYG92" s="143"/>
      <c r="LYH92" s="143"/>
      <c r="LYI92" s="143"/>
      <c r="LYJ92" s="143"/>
      <c r="LYK92" s="143"/>
      <c r="LYL92" s="143"/>
      <c r="LYM92" s="143"/>
      <c r="LYN92" s="143"/>
      <c r="LYO92" s="143"/>
      <c r="LYP92" s="143"/>
      <c r="LYQ92" s="143"/>
      <c r="LYR92" s="143"/>
      <c r="LYS92" s="143"/>
      <c r="LYT92" s="143"/>
      <c r="LYU92" s="143"/>
      <c r="LYV92" s="143"/>
      <c r="LYW92" s="143"/>
      <c r="LYX92" s="143"/>
      <c r="LYY92" s="143"/>
      <c r="LYZ92" s="143"/>
      <c r="LZA92" s="143"/>
      <c r="LZB92" s="143"/>
      <c r="LZC92" s="143"/>
      <c r="LZD92" s="143"/>
      <c r="LZE92" s="143"/>
      <c r="LZF92" s="143"/>
      <c r="LZG92" s="143"/>
      <c r="LZH92" s="143"/>
      <c r="LZI92" s="143"/>
      <c r="LZJ92" s="143"/>
      <c r="LZK92" s="143"/>
      <c r="LZL92" s="143"/>
      <c r="LZM92" s="143"/>
      <c r="LZN92" s="143"/>
      <c r="LZO92" s="143"/>
      <c r="LZP92" s="143"/>
      <c r="LZQ92" s="143"/>
      <c r="LZR92" s="143"/>
      <c r="LZS92" s="143"/>
      <c r="LZT92" s="143"/>
      <c r="LZU92" s="143"/>
      <c r="LZV92" s="143"/>
      <c r="LZW92" s="143"/>
      <c r="LZX92" s="143"/>
      <c r="LZY92" s="143"/>
      <c r="LZZ92" s="143"/>
      <c r="MAA92" s="143"/>
      <c r="MAB92" s="143"/>
      <c r="MAC92" s="143"/>
      <c r="MAD92" s="143"/>
      <c r="MAE92" s="143"/>
      <c r="MAF92" s="143"/>
      <c r="MAG92" s="143"/>
      <c r="MAH92" s="143"/>
      <c r="MAI92" s="143"/>
      <c r="MAJ92" s="143"/>
      <c r="MAK92" s="143"/>
      <c r="MAL92" s="143"/>
      <c r="MAM92" s="143"/>
      <c r="MAN92" s="143"/>
      <c r="MAO92" s="143"/>
      <c r="MAP92" s="143"/>
      <c r="MAQ92" s="143"/>
      <c r="MAR92" s="143"/>
      <c r="MAS92" s="143"/>
      <c r="MAT92" s="143"/>
      <c r="MAU92" s="143"/>
      <c r="MAV92" s="143"/>
      <c r="MAW92" s="143"/>
      <c r="MAX92" s="143"/>
      <c r="MAY92" s="143"/>
      <c r="MAZ92" s="143"/>
      <c r="MBA92" s="143"/>
      <c r="MBB92" s="143"/>
      <c r="MBC92" s="143"/>
      <c r="MBD92" s="143"/>
      <c r="MBE92" s="143"/>
      <c r="MBF92" s="143"/>
      <c r="MBG92" s="143"/>
      <c r="MBH92" s="143"/>
      <c r="MBI92" s="143"/>
      <c r="MBJ92" s="143"/>
      <c r="MBK92" s="143"/>
      <c r="MBL92" s="143"/>
      <c r="MBM92" s="143"/>
      <c r="MBN92" s="143"/>
      <c r="MBO92" s="143"/>
      <c r="MBP92" s="143"/>
      <c r="MBQ92" s="143"/>
      <c r="MBR92" s="143"/>
      <c r="MBS92" s="143"/>
      <c r="MBT92" s="143"/>
      <c r="MBU92" s="143"/>
      <c r="MBV92" s="143"/>
      <c r="MBW92" s="143"/>
      <c r="MBX92" s="143"/>
      <c r="MBY92" s="143"/>
      <c r="MBZ92" s="143"/>
      <c r="MCA92" s="143"/>
      <c r="MCB92" s="143"/>
      <c r="MCC92" s="143"/>
      <c r="MCD92" s="143"/>
      <c r="MCE92" s="143"/>
      <c r="MCF92" s="143"/>
      <c r="MCG92" s="143"/>
      <c r="MCH92" s="143"/>
      <c r="MCI92" s="143"/>
      <c r="MCJ92" s="143"/>
      <c r="MCK92" s="143"/>
      <c r="MCL92" s="143"/>
      <c r="MCM92" s="143"/>
      <c r="MCN92" s="143"/>
      <c r="MCO92" s="143"/>
      <c r="MCP92" s="143"/>
      <c r="MCQ92" s="143"/>
      <c r="MCR92" s="143"/>
      <c r="MCS92" s="143"/>
      <c r="MCT92" s="143"/>
      <c r="MCU92" s="143"/>
      <c r="MCV92" s="143"/>
      <c r="MCW92" s="143"/>
      <c r="MCX92" s="143"/>
      <c r="MCY92" s="143"/>
      <c r="MCZ92" s="143"/>
      <c r="MDA92" s="143"/>
      <c r="MDB92" s="143"/>
      <c r="MDC92" s="143"/>
      <c r="MDD92" s="143"/>
      <c r="MDE92" s="143"/>
      <c r="MDF92" s="143"/>
      <c r="MDG92" s="143"/>
      <c r="MDH92" s="143"/>
      <c r="MDI92" s="143"/>
      <c r="MDJ92" s="143"/>
      <c r="MDK92" s="143"/>
      <c r="MDL92" s="143"/>
      <c r="MDM92" s="143"/>
      <c r="MDN92" s="143"/>
      <c r="MDO92" s="143"/>
      <c r="MDP92" s="143"/>
      <c r="MDQ92" s="143"/>
      <c r="MDR92" s="143"/>
      <c r="MDS92" s="143"/>
      <c r="MDT92" s="143"/>
      <c r="MDU92" s="143"/>
      <c r="MDV92" s="143"/>
      <c r="MDW92" s="143"/>
      <c r="MDX92" s="143"/>
      <c r="MDY92" s="143"/>
      <c r="MDZ92" s="143"/>
      <c r="MEA92" s="143"/>
      <c r="MEB92" s="143"/>
      <c r="MEC92" s="143"/>
      <c r="MED92" s="143"/>
      <c r="MEE92" s="143"/>
      <c r="MEF92" s="143"/>
      <c r="MEG92" s="143"/>
      <c r="MEH92" s="143"/>
      <c r="MEI92" s="143"/>
      <c r="MEJ92" s="143"/>
      <c r="MEK92" s="143"/>
      <c r="MEL92" s="143"/>
      <c r="MEM92" s="143"/>
      <c r="MEN92" s="143"/>
      <c r="MEO92" s="143"/>
      <c r="MEP92" s="143"/>
      <c r="MEQ92" s="143"/>
      <c r="MER92" s="143"/>
      <c r="MES92" s="143"/>
      <c r="MET92" s="143"/>
      <c r="MEU92" s="143"/>
      <c r="MEV92" s="143"/>
      <c r="MEW92" s="143"/>
      <c r="MEX92" s="143"/>
      <c r="MEY92" s="143"/>
      <c r="MEZ92" s="143"/>
      <c r="MFA92" s="143"/>
      <c r="MFB92" s="143"/>
      <c r="MFC92" s="143"/>
      <c r="MFD92" s="143"/>
      <c r="MFE92" s="143"/>
      <c r="MFF92" s="143"/>
      <c r="MFG92" s="143"/>
      <c r="MFH92" s="143"/>
      <c r="MFI92" s="143"/>
      <c r="MFJ92" s="143"/>
      <c r="MFK92" s="143"/>
      <c r="MFL92" s="143"/>
      <c r="MFM92" s="143"/>
      <c r="MFN92" s="143"/>
      <c r="MFO92" s="143"/>
      <c r="MFP92" s="143"/>
      <c r="MFQ92" s="143"/>
      <c r="MFR92" s="143"/>
      <c r="MFS92" s="143"/>
      <c r="MFT92" s="143"/>
      <c r="MFU92" s="143"/>
      <c r="MFV92" s="143"/>
      <c r="MFW92" s="143"/>
      <c r="MFX92" s="143"/>
      <c r="MFY92" s="143"/>
      <c r="MFZ92" s="143"/>
      <c r="MGA92" s="143"/>
      <c r="MGB92" s="143"/>
      <c r="MGC92" s="143"/>
      <c r="MGD92" s="143"/>
      <c r="MGE92" s="143"/>
      <c r="MGF92" s="143"/>
      <c r="MGG92" s="143"/>
      <c r="MGH92" s="143"/>
      <c r="MGI92" s="143"/>
      <c r="MGJ92" s="143"/>
      <c r="MGK92" s="143"/>
      <c r="MGL92" s="143"/>
      <c r="MGM92" s="143"/>
      <c r="MGN92" s="143"/>
      <c r="MGO92" s="143"/>
      <c r="MGP92" s="143"/>
      <c r="MGQ92" s="143"/>
      <c r="MGR92" s="143"/>
      <c r="MGS92" s="143"/>
      <c r="MGT92" s="143"/>
      <c r="MGU92" s="143"/>
      <c r="MGV92" s="143"/>
      <c r="MGW92" s="143"/>
      <c r="MGX92" s="143"/>
      <c r="MGY92" s="143"/>
      <c r="MGZ92" s="143"/>
      <c r="MHA92" s="143"/>
      <c r="MHB92" s="143"/>
      <c r="MHC92" s="143"/>
      <c r="MHD92" s="143"/>
      <c r="MHE92" s="143"/>
      <c r="MHF92" s="143"/>
      <c r="MHG92" s="143"/>
      <c r="MHH92" s="143"/>
      <c r="MHI92" s="143"/>
      <c r="MHJ92" s="143"/>
      <c r="MHK92" s="143"/>
      <c r="MHL92" s="143"/>
      <c r="MHM92" s="143"/>
      <c r="MHN92" s="143"/>
      <c r="MHO92" s="143"/>
      <c r="MHP92" s="143"/>
      <c r="MHQ92" s="143"/>
      <c r="MHR92" s="143"/>
      <c r="MHS92" s="143"/>
      <c r="MHT92" s="143"/>
      <c r="MHU92" s="143"/>
      <c r="MHV92" s="143"/>
      <c r="MHW92" s="143"/>
      <c r="MHX92" s="143"/>
      <c r="MHY92" s="143"/>
      <c r="MHZ92" s="143"/>
      <c r="MIA92" s="143"/>
      <c r="MIB92" s="143"/>
      <c r="MIC92" s="143"/>
      <c r="MID92" s="143"/>
      <c r="MIE92" s="143"/>
      <c r="MIF92" s="143"/>
      <c r="MIG92" s="143"/>
      <c r="MIH92" s="143"/>
      <c r="MII92" s="143"/>
      <c r="MIJ92" s="143"/>
      <c r="MIK92" s="143"/>
      <c r="MIL92" s="143"/>
      <c r="MIM92" s="143"/>
      <c r="MIN92" s="143"/>
      <c r="MIO92" s="143"/>
      <c r="MIP92" s="143"/>
      <c r="MIQ92" s="143"/>
      <c r="MIR92" s="143"/>
      <c r="MIS92" s="143"/>
      <c r="MIT92" s="143"/>
      <c r="MIU92" s="143"/>
      <c r="MIV92" s="143"/>
      <c r="MIW92" s="143"/>
      <c r="MIX92" s="143"/>
      <c r="MIY92" s="143"/>
      <c r="MIZ92" s="143"/>
      <c r="MJA92" s="143"/>
      <c r="MJB92" s="143"/>
      <c r="MJC92" s="143"/>
      <c r="MJD92" s="143"/>
      <c r="MJE92" s="143"/>
      <c r="MJF92" s="143"/>
      <c r="MJG92" s="143"/>
      <c r="MJH92" s="143"/>
      <c r="MJI92" s="143"/>
      <c r="MJJ92" s="143"/>
      <c r="MJK92" s="143"/>
      <c r="MJL92" s="143"/>
      <c r="MJM92" s="143"/>
      <c r="MJN92" s="143"/>
      <c r="MJO92" s="143"/>
      <c r="MJP92" s="143"/>
      <c r="MJQ92" s="143"/>
      <c r="MJR92" s="143"/>
      <c r="MJS92" s="143"/>
      <c r="MJT92" s="143"/>
      <c r="MJU92" s="143"/>
      <c r="MJV92" s="143"/>
      <c r="MJW92" s="143"/>
      <c r="MJX92" s="143"/>
      <c r="MJY92" s="143"/>
      <c r="MJZ92" s="143"/>
      <c r="MKA92" s="143"/>
      <c r="MKB92" s="143"/>
      <c r="MKC92" s="143"/>
      <c r="MKD92" s="143"/>
      <c r="MKE92" s="143"/>
      <c r="MKF92" s="143"/>
      <c r="MKG92" s="143"/>
      <c r="MKH92" s="143"/>
      <c r="MKI92" s="143"/>
      <c r="MKJ92" s="143"/>
      <c r="MKK92" s="143"/>
      <c r="MKL92" s="143"/>
      <c r="MKM92" s="143"/>
      <c r="MKN92" s="143"/>
      <c r="MKO92" s="143"/>
      <c r="MKP92" s="143"/>
      <c r="MKQ92" s="143"/>
      <c r="MKR92" s="143"/>
      <c r="MKS92" s="143"/>
      <c r="MKT92" s="143"/>
      <c r="MKU92" s="143"/>
      <c r="MKV92" s="143"/>
      <c r="MKW92" s="143"/>
      <c r="MKX92" s="143"/>
      <c r="MKY92" s="143"/>
      <c r="MKZ92" s="143"/>
      <c r="MLA92" s="143"/>
      <c r="MLB92" s="143"/>
      <c r="MLC92" s="143"/>
      <c r="MLD92" s="143"/>
      <c r="MLE92" s="143"/>
      <c r="MLF92" s="143"/>
      <c r="MLG92" s="143"/>
      <c r="MLH92" s="143"/>
      <c r="MLI92" s="143"/>
      <c r="MLJ92" s="143"/>
      <c r="MLK92" s="143"/>
      <c r="MLL92" s="143"/>
      <c r="MLM92" s="143"/>
      <c r="MLN92" s="143"/>
      <c r="MLO92" s="143"/>
      <c r="MLP92" s="143"/>
      <c r="MLQ92" s="143"/>
      <c r="MLR92" s="143"/>
      <c r="MLS92" s="143"/>
      <c r="MLT92" s="143"/>
      <c r="MLU92" s="143"/>
      <c r="MLV92" s="143"/>
      <c r="MLW92" s="143"/>
      <c r="MLX92" s="143"/>
      <c r="MLY92" s="143"/>
      <c r="MLZ92" s="143"/>
      <c r="MMA92" s="143"/>
      <c r="MMB92" s="143"/>
      <c r="MMC92" s="143"/>
      <c r="MMD92" s="143"/>
      <c r="MME92" s="143"/>
      <c r="MMF92" s="143"/>
      <c r="MMG92" s="143"/>
      <c r="MMH92" s="143"/>
      <c r="MMI92" s="143"/>
      <c r="MMJ92" s="143"/>
      <c r="MMK92" s="143"/>
      <c r="MML92" s="143"/>
      <c r="MMM92" s="143"/>
      <c r="MMN92" s="143"/>
      <c r="MMO92" s="143"/>
      <c r="MMP92" s="143"/>
      <c r="MMQ92" s="143"/>
      <c r="MMR92" s="143"/>
      <c r="MMS92" s="143"/>
      <c r="MMT92" s="143"/>
      <c r="MMU92" s="143"/>
      <c r="MMV92" s="143"/>
      <c r="MMW92" s="143"/>
      <c r="MMX92" s="143"/>
      <c r="MMY92" s="143"/>
      <c r="MMZ92" s="143"/>
      <c r="MNA92" s="143"/>
      <c r="MNB92" s="143"/>
      <c r="MNC92" s="143"/>
      <c r="MND92" s="143"/>
      <c r="MNE92" s="143"/>
      <c r="MNF92" s="143"/>
      <c r="MNG92" s="143"/>
      <c r="MNH92" s="143"/>
      <c r="MNI92" s="143"/>
      <c r="MNJ92" s="143"/>
      <c r="MNK92" s="143"/>
      <c r="MNL92" s="143"/>
      <c r="MNM92" s="143"/>
      <c r="MNN92" s="143"/>
      <c r="MNO92" s="143"/>
      <c r="MNP92" s="143"/>
      <c r="MNQ92" s="143"/>
      <c r="MNR92" s="143"/>
      <c r="MNS92" s="143"/>
      <c r="MNT92" s="143"/>
      <c r="MNU92" s="143"/>
      <c r="MNV92" s="143"/>
      <c r="MNW92" s="143"/>
      <c r="MNX92" s="143"/>
      <c r="MNY92" s="143"/>
      <c r="MNZ92" s="143"/>
      <c r="MOA92" s="143"/>
      <c r="MOB92" s="143"/>
      <c r="MOC92" s="143"/>
      <c r="MOD92" s="143"/>
      <c r="MOE92" s="143"/>
      <c r="MOF92" s="143"/>
      <c r="MOG92" s="143"/>
      <c r="MOH92" s="143"/>
      <c r="MOI92" s="143"/>
      <c r="MOJ92" s="143"/>
      <c r="MOK92" s="143"/>
      <c r="MOL92" s="143"/>
      <c r="MOM92" s="143"/>
      <c r="MON92" s="143"/>
      <c r="MOO92" s="143"/>
      <c r="MOP92" s="143"/>
      <c r="MOQ92" s="143"/>
      <c r="MOR92" s="143"/>
      <c r="MOS92" s="143"/>
      <c r="MOT92" s="143"/>
      <c r="MOU92" s="143"/>
      <c r="MOV92" s="143"/>
      <c r="MOW92" s="143"/>
      <c r="MOX92" s="143"/>
      <c r="MOY92" s="143"/>
      <c r="MOZ92" s="143"/>
      <c r="MPA92" s="143"/>
      <c r="MPB92" s="143"/>
      <c r="MPC92" s="143"/>
      <c r="MPD92" s="143"/>
      <c r="MPE92" s="143"/>
      <c r="MPF92" s="143"/>
      <c r="MPG92" s="143"/>
      <c r="MPH92" s="143"/>
      <c r="MPI92" s="143"/>
      <c r="MPJ92" s="143"/>
      <c r="MPK92" s="143"/>
      <c r="MPL92" s="143"/>
      <c r="MPM92" s="143"/>
      <c r="MPN92" s="143"/>
      <c r="MPO92" s="143"/>
      <c r="MPP92" s="143"/>
      <c r="MPQ92" s="143"/>
      <c r="MPR92" s="143"/>
      <c r="MPS92" s="143"/>
      <c r="MPT92" s="143"/>
      <c r="MPU92" s="143"/>
      <c r="MPV92" s="143"/>
      <c r="MPW92" s="143"/>
      <c r="MPX92" s="143"/>
      <c r="MPY92" s="143"/>
      <c r="MPZ92" s="143"/>
      <c r="MQA92" s="143"/>
      <c r="MQB92" s="143"/>
      <c r="MQC92" s="143"/>
      <c r="MQD92" s="143"/>
      <c r="MQE92" s="143"/>
      <c r="MQF92" s="143"/>
      <c r="MQG92" s="143"/>
      <c r="MQH92" s="143"/>
      <c r="MQI92" s="143"/>
      <c r="MQJ92" s="143"/>
      <c r="MQK92" s="143"/>
      <c r="MQL92" s="143"/>
      <c r="MQM92" s="143"/>
      <c r="MQN92" s="143"/>
      <c r="MQO92" s="143"/>
      <c r="MQP92" s="143"/>
      <c r="MQQ92" s="143"/>
      <c r="MQR92" s="143"/>
      <c r="MQS92" s="143"/>
      <c r="MQT92" s="143"/>
      <c r="MQU92" s="143"/>
      <c r="MQV92" s="143"/>
      <c r="MQW92" s="143"/>
      <c r="MQX92" s="143"/>
      <c r="MQY92" s="143"/>
      <c r="MQZ92" s="143"/>
      <c r="MRA92" s="143"/>
      <c r="MRB92" s="143"/>
      <c r="MRC92" s="143"/>
      <c r="MRD92" s="143"/>
      <c r="MRE92" s="143"/>
      <c r="MRF92" s="143"/>
      <c r="MRG92" s="143"/>
      <c r="MRH92" s="143"/>
      <c r="MRI92" s="143"/>
      <c r="MRJ92" s="143"/>
      <c r="MRK92" s="143"/>
      <c r="MRL92" s="143"/>
      <c r="MRM92" s="143"/>
      <c r="MRN92" s="143"/>
      <c r="MRO92" s="143"/>
      <c r="MRP92" s="143"/>
      <c r="MRQ92" s="143"/>
      <c r="MRR92" s="143"/>
      <c r="MRS92" s="143"/>
      <c r="MRT92" s="143"/>
      <c r="MRU92" s="143"/>
      <c r="MRV92" s="143"/>
      <c r="MRW92" s="143"/>
      <c r="MRX92" s="143"/>
      <c r="MRY92" s="143"/>
      <c r="MRZ92" s="143"/>
      <c r="MSA92" s="143"/>
      <c r="MSB92" s="143"/>
      <c r="MSC92" s="143"/>
      <c r="MSD92" s="143"/>
      <c r="MSE92" s="143"/>
      <c r="MSF92" s="143"/>
      <c r="MSG92" s="143"/>
      <c r="MSH92" s="143"/>
      <c r="MSI92" s="143"/>
      <c r="MSJ92" s="143"/>
      <c r="MSK92" s="143"/>
      <c r="MSL92" s="143"/>
      <c r="MSM92" s="143"/>
      <c r="MSN92" s="143"/>
      <c r="MSO92" s="143"/>
      <c r="MSP92" s="143"/>
      <c r="MSQ92" s="143"/>
      <c r="MSR92" s="143"/>
      <c r="MSS92" s="143"/>
      <c r="MST92" s="143"/>
      <c r="MSU92" s="143"/>
      <c r="MSV92" s="143"/>
      <c r="MSW92" s="143"/>
      <c r="MSX92" s="143"/>
      <c r="MSY92" s="143"/>
      <c r="MSZ92" s="143"/>
      <c r="MTA92" s="143"/>
      <c r="MTB92" s="143"/>
      <c r="MTC92" s="143"/>
      <c r="MTD92" s="143"/>
      <c r="MTE92" s="143"/>
      <c r="MTF92" s="143"/>
      <c r="MTG92" s="143"/>
      <c r="MTH92" s="143"/>
      <c r="MTI92" s="143"/>
      <c r="MTJ92" s="143"/>
      <c r="MTK92" s="143"/>
      <c r="MTL92" s="143"/>
      <c r="MTM92" s="143"/>
      <c r="MTN92" s="143"/>
      <c r="MTO92" s="143"/>
      <c r="MTP92" s="143"/>
      <c r="MTQ92" s="143"/>
      <c r="MTR92" s="143"/>
      <c r="MTS92" s="143"/>
      <c r="MTT92" s="143"/>
      <c r="MTU92" s="143"/>
      <c r="MTV92" s="143"/>
      <c r="MTW92" s="143"/>
      <c r="MTX92" s="143"/>
      <c r="MTY92" s="143"/>
      <c r="MTZ92" s="143"/>
      <c r="MUA92" s="143"/>
      <c r="MUB92" s="143"/>
      <c r="MUC92" s="143"/>
      <c r="MUD92" s="143"/>
      <c r="MUE92" s="143"/>
      <c r="MUF92" s="143"/>
      <c r="MUG92" s="143"/>
      <c r="MUH92" s="143"/>
      <c r="MUI92" s="143"/>
      <c r="MUJ92" s="143"/>
      <c r="MUK92" s="143"/>
      <c r="MUL92" s="143"/>
      <c r="MUM92" s="143"/>
      <c r="MUN92" s="143"/>
      <c r="MUO92" s="143"/>
      <c r="MUP92" s="143"/>
      <c r="MUQ92" s="143"/>
      <c r="MUR92" s="143"/>
      <c r="MUS92" s="143"/>
      <c r="MUT92" s="143"/>
      <c r="MUU92" s="143"/>
      <c r="MUV92" s="143"/>
      <c r="MUW92" s="143"/>
      <c r="MUX92" s="143"/>
      <c r="MUY92" s="143"/>
      <c r="MUZ92" s="143"/>
      <c r="MVA92" s="143"/>
      <c r="MVB92" s="143"/>
      <c r="MVC92" s="143"/>
      <c r="MVD92" s="143"/>
      <c r="MVE92" s="143"/>
      <c r="MVF92" s="143"/>
      <c r="MVG92" s="143"/>
      <c r="MVH92" s="143"/>
      <c r="MVI92" s="143"/>
      <c r="MVJ92" s="143"/>
      <c r="MVK92" s="143"/>
      <c r="MVL92" s="143"/>
      <c r="MVM92" s="143"/>
      <c r="MVN92" s="143"/>
      <c r="MVO92" s="143"/>
      <c r="MVP92" s="143"/>
      <c r="MVQ92" s="143"/>
      <c r="MVR92" s="143"/>
      <c r="MVS92" s="143"/>
      <c r="MVT92" s="143"/>
      <c r="MVU92" s="143"/>
      <c r="MVV92" s="143"/>
      <c r="MVW92" s="143"/>
      <c r="MVX92" s="143"/>
      <c r="MVY92" s="143"/>
      <c r="MVZ92" s="143"/>
      <c r="MWA92" s="143"/>
      <c r="MWB92" s="143"/>
      <c r="MWC92" s="143"/>
      <c r="MWD92" s="143"/>
      <c r="MWE92" s="143"/>
      <c r="MWF92" s="143"/>
      <c r="MWG92" s="143"/>
      <c r="MWH92" s="143"/>
      <c r="MWI92" s="143"/>
      <c r="MWJ92" s="143"/>
      <c r="MWK92" s="143"/>
      <c r="MWL92" s="143"/>
      <c r="MWM92" s="143"/>
      <c r="MWN92" s="143"/>
      <c r="MWO92" s="143"/>
      <c r="MWP92" s="143"/>
      <c r="MWQ92" s="143"/>
      <c r="MWR92" s="143"/>
      <c r="MWS92" s="143"/>
      <c r="MWT92" s="143"/>
      <c r="MWU92" s="143"/>
      <c r="MWV92" s="143"/>
      <c r="MWW92" s="143"/>
      <c r="MWX92" s="143"/>
      <c r="MWY92" s="143"/>
      <c r="MWZ92" s="143"/>
      <c r="MXA92" s="143"/>
      <c r="MXB92" s="143"/>
      <c r="MXC92" s="143"/>
      <c r="MXD92" s="143"/>
      <c r="MXE92" s="143"/>
      <c r="MXF92" s="143"/>
      <c r="MXG92" s="143"/>
      <c r="MXH92" s="143"/>
      <c r="MXI92" s="143"/>
      <c r="MXJ92" s="143"/>
      <c r="MXK92" s="143"/>
      <c r="MXL92" s="143"/>
      <c r="MXM92" s="143"/>
      <c r="MXN92" s="143"/>
      <c r="MXO92" s="143"/>
      <c r="MXP92" s="143"/>
      <c r="MXQ92" s="143"/>
      <c r="MXR92" s="143"/>
      <c r="MXS92" s="143"/>
      <c r="MXT92" s="143"/>
      <c r="MXU92" s="143"/>
      <c r="MXV92" s="143"/>
      <c r="MXW92" s="143"/>
      <c r="MXX92" s="143"/>
      <c r="MXY92" s="143"/>
      <c r="MXZ92" s="143"/>
      <c r="MYA92" s="143"/>
      <c r="MYB92" s="143"/>
      <c r="MYC92" s="143"/>
      <c r="MYD92" s="143"/>
      <c r="MYE92" s="143"/>
      <c r="MYF92" s="143"/>
      <c r="MYG92" s="143"/>
      <c r="MYH92" s="143"/>
      <c r="MYI92" s="143"/>
      <c r="MYJ92" s="143"/>
      <c r="MYK92" s="143"/>
      <c r="MYL92" s="143"/>
      <c r="MYM92" s="143"/>
      <c r="MYN92" s="143"/>
      <c r="MYO92" s="143"/>
      <c r="MYP92" s="143"/>
      <c r="MYQ92" s="143"/>
      <c r="MYR92" s="143"/>
      <c r="MYS92" s="143"/>
      <c r="MYT92" s="143"/>
      <c r="MYU92" s="143"/>
      <c r="MYV92" s="143"/>
      <c r="MYW92" s="143"/>
      <c r="MYX92" s="143"/>
      <c r="MYY92" s="143"/>
      <c r="MYZ92" s="143"/>
      <c r="MZA92" s="143"/>
      <c r="MZB92" s="143"/>
      <c r="MZC92" s="143"/>
      <c r="MZD92" s="143"/>
      <c r="MZE92" s="143"/>
      <c r="MZF92" s="143"/>
      <c r="MZG92" s="143"/>
      <c r="MZH92" s="143"/>
      <c r="MZI92" s="143"/>
      <c r="MZJ92" s="143"/>
      <c r="MZK92" s="143"/>
      <c r="MZL92" s="143"/>
      <c r="MZM92" s="143"/>
      <c r="MZN92" s="143"/>
      <c r="MZO92" s="143"/>
      <c r="MZP92" s="143"/>
      <c r="MZQ92" s="143"/>
      <c r="MZR92" s="143"/>
      <c r="MZS92" s="143"/>
      <c r="MZT92" s="143"/>
      <c r="MZU92" s="143"/>
      <c r="MZV92" s="143"/>
      <c r="MZW92" s="143"/>
      <c r="MZX92" s="143"/>
      <c r="MZY92" s="143"/>
      <c r="MZZ92" s="143"/>
      <c r="NAA92" s="143"/>
      <c r="NAB92" s="143"/>
      <c r="NAC92" s="143"/>
      <c r="NAD92" s="143"/>
      <c r="NAE92" s="143"/>
      <c r="NAF92" s="143"/>
      <c r="NAG92" s="143"/>
      <c r="NAH92" s="143"/>
      <c r="NAI92" s="143"/>
      <c r="NAJ92" s="143"/>
      <c r="NAK92" s="143"/>
      <c r="NAL92" s="143"/>
      <c r="NAM92" s="143"/>
      <c r="NAN92" s="143"/>
      <c r="NAO92" s="143"/>
      <c r="NAP92" s="143"/>
      <c r="NAQ92" s="143"/>
      <c r="NAR92" s="143"/>
      <c r="NAS92" s="143"/>
      <c r="NAT92" s="143"/>
      <c r="NAU92" s="143"/>
      <c r="NAV92" s="143"/>
      <c r="NAW92" s="143"/>
      <c r="NAX92" s="143"/>
      <c r="NAY92" s="143"/>
      <c r="NAZ92" s="143"/>
      <c r="NBA92" s="143"/>
      <c r="NBB92" s="143"/>
      <c r="NBC92" s="143"/>
      <c r="NBD92" s="143"/>
      <c r="NBE92" s="143"/>
      <c r="NBF92" s="143"/>
      <c r="NBG92" s="143"/>
      <c r="NBH92" s="143"/>
      <c r="NBI92" s="143"/>
      <c r="NBJ92" s="143"/>
      <c r="NBK92" s="143"/>
      <c r="NBL92" s="143"/>
      <c r="NBM92" s="143"/>
      <c r="NBN92" s="143"/>
      <c r="NBO92" s="143"/>
      <c r="NBP92" s="143"/>
      <c r="NBQ92" s="143"/>
      <c r="NBR92" s="143"/>
      <c r="NBS92" s="143"/>
      <c r="NBT92" s="143"/>
      <c r="NBU92" s="143"/>
      <c r="NBV92" s="143"/>
      <c r="NBW92" s="143"/>
      <c r="NBX92" s="143"/>
      <c r="NBY92" s="143"/>
      <c r="NBZ92" s="143"/>
      <c r="NCA92" s="143"/>
      <c r="NCB92" s="143"/>
      <c r="NCC92" s="143"/>
      <c r="NCD92" s="143"/>
      <c r="NCE92" s="143"/>
      <c r="NCF92" s="143"/>
      <c r="NCG92" s="143"/>
      <c r="NCH92" s="143"/>
      <c r="NCI92" s="143"/>
      <c r="NCJ92" s="143"/>
      <c r="NCK92" s="143"/>
      <c r="NCL92" s="143"/>
      <c r="NCM92" s="143"/>
      <c r="NCN92" s="143"/>
      <c r="NCO92" s="143"/>
      <c r="NCP92" s="143"/>
      <c r="NCQ92" s="143"/>
      <c r="NCR92" s="143"/>
      <c r="NCS92" s="143"/>
      <c r="NCT92" s="143"/>
      <c r="NCU92" s="143"/>
      <c r="NCV92" s="143"/>
      <c r="NCW92" s="143"/>
      <c r="NCX92" s="143"/>
      <c r="NCY92" s="143"/>
      <c r="NCZ92" s="143"/>
      <c r="NDA92" s="143"/>
      <c r="NDB92" s="143"/>
      <c r="NDC92" s="143"/>
      <c r="NDD92" s="143"/>
      <c r="NDE92" s="143"/>
      <c r="NDF92" s="143"/>
      <c r="NDG92" s="143"/>
      <c r="NDH92" s="143"/>
      <c r="NDI92" s="143"/>
      <c r="NDJ92" s="143"/>
      <c r="NDK92" s="143"/>
      <c r="NDL92" s="143"/>
      <c r="NDM92" s="143"/>
      <c r="NDN92" s="143"/>
      <c r="NDO92" s="143"/>
      <c r="NDP92" s="143"/>
      <c r="NDQ92" s="143"/>
      <c r="NDR92" s="143"/>
      <c r="NDS92" s="143"/>
      <c r="NDT92" s="143"/>
      <c r="NDU92" s="143"/>
      <c r="NDV92" s="143"/>
      <c r="NDW92" s="143"/>
      <c r="NDX92" s="143"/>
      <c r="NDY92" s="143"/>
      <c r="NDZ92" s="143"/>
      <c r="NEA92" s="143"/>
      <c r="NEB92" s="143"/>
      <c r="NEC92" s="143"/>
      <c r="NED92" s="143"/>
      <c r="NEE92" s="143"/>
      <c r="NEF92" s="143"/>
      <c r="NEG92" s="143"/>
      <c r="NEH92" s="143"/>
      <c r="NEI92" s="143"/>
      <c r="NEJ92" s="143"/>
      <c r="NEK92" s="143"/>
      <c r="NEL92" s="143"/>
      <c r="NEM92" s="143"/>
      <c r="NEN92" s="143"/>
      <c r="NEO92" s="143"/>
      <c r="NEP92" s="143"/>
      <c r="NEQ92" s="143"/>
      <c r="NER92" s="143"/>
      <c r="NES92" s="143"/>
      <c r="NET92" s="143"/>
      <c r="NEU92" s="143"/>
      <c r="NEV92" s="143"/>
      <c r="NEW92" s="143"/>
      <c r="NEX92" s="143"/>
      <c r="NEY92" s="143"/>
      <c r="NEZ92" s="143"/>
      <c r="NFA92" s="143"/>
      <c r="NFB92" s="143"/>
      <c r="NFC92" s="143"/>
      <c r="NFD92" s="143"/>
      <c r="NFE92" s="143"/>
      <c r="NFF92" s="143"/>
      <c r="NFG92" s="143"/>
      <c r="NFH92" s="143"/>
      <c r="NFI92" s="143"/>
      <c r="NFJ92" s="143"/>
      <c r="NFK92" s="143"/>
      <c r="NFL92" s="143"/>
      <c r="NFM92" s="143"/>
      <c r="NFN92" s="143"/>
      <c r="NFO92" s="143"/>
      <c r="NFP92" s="143"/>
      <c r="NFQ92" s="143"/>
      <c r="NFR92" s="143"/>
      <c r="NFS92" s="143"/>
      <c r="NFT92" s="143"/>
      <c r="NFU92" s="143"/>
      <c r="NFV92" s="143"/>
      <c r="NFW92" s="143"/>
      <c r="NFX92" s="143"/>
      <c r="NFY92" s="143"/>
      <c r="NFZ92" s="143"/>
      <c r="NGA92" s="143"/>
      <c r="NGB92" s="143"/>
      <c r="NGC92" s="143"/>
      <c r="NGD92" s="143"/>
      <c r="NGE92" s="143"/>
      <c r="NGF92" s="143"/>
      <c r="NGG92" s="143"/>
      <c r="NGH92" s="143"/>
      <c r="NGI92" s="143"/>
      <c r="NGJ92" s="143"/>
      <c r="NGK92" s="143"/>
      <c r="NGL92" s="143"/>
      <c r="NGM92" s="143"/>
      <c r="NGN92" s="143"/>
      <c r="NGO92" s="143"/>
      <c r="NGP92" s="143"/>
      <c r="NGQ92" s="143"/>
      <c r="NGR92" s="143"/>
      <c r="NGS92" s="143"/>
      <c r="NGT92" s="143"/>
      <c r="NGU92" s="143"/>
      <c r="NGV92" s="143"/>
      <c r="NGW92" s="143"/>
      <c r="NGX92" s="143"/>
      <c r="NGY92" s="143"/>
      <c r="NGZ92" s="143"/>
      <c r="NHA92" s="143"/>
      <c r="NHB92" s="143"/>
      <c r="NHC92" s="143"/>
      <c r="NHD92" s="143"/>
      <c r="NHE92" s="143"/>
      <c r="NHF92" s="143"/>
      <c r="NHG92" s="143"/>
      <c r="NHH92" s="143"/>
      <c r="NHI92" s="143"/>
      <c r="NHJ92" s="143"/>
      <c r="NHK92" s="143"/>
      <c r="NHL92" s="143"/>
      <c r="NHM92" s="143"/>
      <c r="NHN92" s="143"/>
      <c r="NHO92" s="143"/>
      <c r="NHP92" s="143"/>
      <c r="NHQ92" s="143"/>
      <c r="NHR92" s="143"/>
      <c r="NHS92" s="143"/>
      <c r="NHT92" s="143"/>
      <c r="NHU92" s="143"/>
      <c r="NHV92" s="143"/>
      <c r="NHW92" s="143"/>
      <c r="NHX92" s="143"/>
      <c r="NHY92" s="143"/>
      <c r="NHZ92" s="143"/>
      <c r="NIA92" s="143"/>
      <c r="NIB92" s="143"/>
      <c r="NIC92" s="143"/>
      <c r="NID92" s="143"/>
      <c r="NIE92" s="143"/>
      <c r="NIF92" s="143"/>
      <c r="NIG92" s="143"/>
      <c r="NIH92" s="143"/>
      <c r="NII92" s="143"/>
      <c r="NIJ92" s="143"/>
      <c r="NIK92" s="143"/>
      <c r="NIL92" s="143"/>
      <c r="NIM92" s="143"/>
      <c r="NIN92" s="143"/>
      <c r="NIO92" s="143"/>
      <c r="NIP92" s="143"/>
      <c r="NIQ92" s="143"/>
      <c r="NIR92" s="143"/>
      <c r="NIS92" s="143"/>
      <c r="NIT92" s="143"/>
      <c r="NIU92" s="143"/>
      <c r="NIV92" s="143"/>
      <c r="NIW92" s="143"/>
      <c r="NIX92" s="143"/>
      <c r="NIY92" s="143"/>
      <c r="NIZ92" s="143"/>
      <c r="NJA92" s="143"/>
      <c r="NJB92" s="143"/>
      <c r="NJC92" s="143"/>
      <c r="NJD92" s="143"/>
      <c r="NJE92" s="143"/>
      <c r="NJF92" s="143"/>
      <c r="NJG92" s="143"/>
      <c r="NJH92" s="143"/>
      <c r="NJI92" s="143"/>
      <c r="NJJ92" s="143"/>
      <c r="NJK92" s="143"/>
      <c r="NJL92" s="143"/>
      <c r="NJM92" s="143"/>
      <c r="NJN92" s="143"/>
      <c r="NJO92" s="143"/>
      <c r="NJP92" s="143"/>
      <c r="NJQ92" s="143"/>
      <c r="NJR92" s="143"/>
      <c r="NJS92" s="143"/>
      <c r="NJT92" s="143"/>
      <c r="NJU92" s="143"/>
      <c r="NJV92" s="143"/>
      <c r="NJW92" s="143"/>
      <c r="NJX92" s="143"/>
      <c r="NJY92" s="143"/>
      <c r="NJZ92" s="143"/>
      <c r="NKA92" s="143"/>
      <c r="NKB92" s="143"/>
      <c r="NKC92" s="143"/>
      <c r="NKD92" s="143"/>
      <c r="NKE92" s="143"/>
      <c r="NKF92" s="143"/>
      <c r="NKG92" s="143"/>
      <c r="NKH92" s="143"/>
      <c r="NKI92" s="143"/>
      <c r="NKJ92" s="143"/>
      <c r="NKK92" s="143"/>
      <c r="NKL92" s="143"/>
      <c r="NKM92" s="143"/>
      <c r="NKN92" s="143"/>
      <c r="NKO92" s="143"/>
      <c r="NKP92" s="143"/>
      <c r="NKQ92" s="143"/>
      <c r="NKR92" s="143"/>
      <c r="NKS92" s="143"/>
      <c r="NKT92" s="143"/>
      <c r="NKU92" s="143"/>
      <c r="NKV92" s="143"/>
      <c r="NKW92" s="143"/>
      <c r="NKX92" s="143"/>
      <c r="NKY92" s="143"/>
      <c r="NKZ92" s="143"/>
      <c r="NLA92" s="143"/>
      <c r="NLB92" s="143"/>
      <c r="NLC92" s="143"/>
      <c r="NLD92" s="143"/>
      <c r="NLE92" s="143"/>
      <c r="NLF92" s="143"/>
      <c r="NLG92" s="143"/>
      <c r="NLH92" s="143"/>
      <c r="NLI92" s="143"/>
      <c r="NLJ92" s="143"/>
      <c r="NLK92" s="143"/>
      <c r="NLL92" s="143"/>
      <c r="NLM92" s="143"/>
      <c r="NLN92" s="143"/>
      <c r="NLO92" s="143"/>
      <c r="NLP92" s="143"/>
      <c r="NLQ92" s="143"/>
      <c r="NLR92" s="143"/>
      <c r="NLS92" s="143"/>
      <c r="NLT92" s="143"/>
      <c r="NLU92" s="143"/>
      <c r="NLV92" s="143"/>
      <c r="NLW92" s="143"/>
      <c r="NLX92" s="143"/>
      <c r="NLY92" s="143"/>
      <c r="NLZ92" s="143"/>
      <c r="NMA92" s="143"/>
      <c r="NMB92" s="143"/>
      <c r="NMC92" s="143"/>
      <c r="NMD92" s="143"/>
      <c r="NME92" s="143"/>
      <c r="NMF92" s="143"/>
      <c r="NMG92" s="143"/>
      <c r="NMH92" s="143"/>
      <c r="NMI92" s="143"/>
      <c r="NMJ92" s="143"/>
      <c r="NMK92" s="143"/>
      <c r="NML92" s="143"/>
      <c r="NMM92" s="143"/>
      <c r="NMN92" s="143"/>
      <c r="NMO92" s="143"/>
      <c r="NMP92" s="143"/>
      <c r="NMQ92" s="143"/>
      <c r="NMR92" s="143"/>
      <c r="NMS92" s="143"/>
      <c r="NMT92" s="143"/>
      <c r="NMU92" s="143"/>
      <c r="NMV92" s="143"/>
      <c r="NMW92" s="143"/>
      <c r="NMX92" s="143"/>
      <c r="NMY92" s="143"/>
      <c r="NMZ92" s="143"/>
      <c r="NNA92" s="143"/>
      <c r="NNB92" s="143"/>
      <c r="NNC92" s="143"/>
      <c r="NND92" s="143"/>
      <c r="NNE92" s="143"/>
      <c r="NNF92" s="143"/>
      <c r="NNG92" s="143"/>
      <c r="NNH92" s="143"/>
      <c r="NNI92" s="143"/>
      <c r="NNJ92" s="143"/>
      <c r="NNK92" s="143"/>
      <c r="NNL92" s="143"/>
      <c r="NNM92" s="143"/>
      <c r="NNN92" s="143"/>
      <c r="NNO92" s="143"/>
      <c r="NNP92" s="143"/>
      <c r="NNQ92" s="143"/>
      <c r="NNR92" s="143"/>
      <c r="NNS92" s="143"/>
      <c r="NNT92" s="143"/>
      <c r="NNU92" s="143"/>
      <c r="NNV92" s="143"/>
      <c r="NNW92" s="143"/>
      <c r="NNX92" s="143"/>
      <c r="NNY92" s="143"/>
      <c r="NNZ92" s="143"/>
      <c r="NOA92" s="143"/>
      <c r="NOB92" s="143"/>
      <c r="NOC92" s="143"/>
      <c r="NOD92" s="143"/>
      <c r="NOE92" s="143"/>
      <c r="NOF92" s="143"/>
      <c r="NOG92" s="143"/>
      <c r="NOH92" s="143"/>
      <c r="NOI92" s="143"/>
      <c r="NOJ92" s="143"/>
      <c r="NOK92" s="143"/>
      <c r="NOL92" s="143"/>
      <c r="NOM92" s="143"/>
      <c r="NON92" s="143"/>
      <c r="NOO92" s="143"/>
      <c r="NOP92" s="143"/>
      <c r="NOQ92" s="143"/>
      <c r="NOR92" s="143"/>
      <c r="NOS92" s="143"/>
      <c r="NOT92" s="143"/>
      <c r="NOU92" s="143"/>
      <c r="NOV92" s="143"/>
      <c r="NOW92" s="143"/>
      <c r="NOX92" s="143"/>
      <c r="NOY92" s="143"/>
      <c r="NOZ92" s="143"/>
      <c r="NPA92" s="143"/>
      <c r="NPB92" s="143"/>
      <c r="NPC92" s="143"/>
      <c r="NPD92" s="143"/>
      <c r="NPE92" s="143"/>
      <c r="NPF92" s="143"/>
      <c r="NPG92" s="143"/>
      <c r="NPH92" s="143"/>
      <c r="NPI92" s="143"/>
      <c r="NPJ92" s="143"/>
      <c r="NPK92" s="143"/>
      <c r="NPL92" s="143"/>
      <c r="NPM92" s="143"/>
      <c r="NPN92" s="143"/>
      <c r="NPO92" s="143"/>
      <c r="NPP92" s="143"/>
      <c r="NPQ92" s="143"/>
      <c r="NPR92" s="143"/>
      <c r="NPS92" s="143"/>
      <c r="NPT92" s="143"/>
      <c r="NPU92" s="143"/>
      <c r="NPV92" s="143"/>
      <c r="NPW92" s="143"/>
      <c r="NPX92" s="143"/>
      <c r="NPY92" s="143"/>
      <c r="NPZ92" s="143"/>
      <c r="NQA92" s="143"/>
      <c r="NQB92" s="143"/>
      <c r="NQC92" s="143"/>
      <c r="NQD92" s="143"/>
      <c r="NQE92" s="143"/>
      <c r="NQF92" s="143"/>
      <c r="NQG92" s="143"/>
      <c r="NQH92" s="143"/>
      <c r="NQI92" s="143"/>
      <c r="NQJ92" s="143"/>
      <c r="NQK92" s="143"/>
      <c r="NQL92" s="143"/>
      <c r="NQM92" s="143"/>
      <c r="NQN92" s="143"/>
      <c r="NQO92" s="143"/>
      <c r="NQP92" s="143"/>
      <c r="NQQ92" s="143"/>
      <c r="NQR92" s="143"/>
      <c r="NQS92" s="143"/>
      <c r="NQT92" s="143"/>
      <c r="NQU92" s="143"/>
      <c r="NQV92" s="143"/>
      <c r="NQW92" s="143"/>
      <c r="NQX92" s="143"/>
      <c r="NQY92" s="143"/>
      <c r="NQZ92" s="143"/>
      <c r="NRA92" s="143"/>
      <c r="NRB92" s="143"/>
      <c r="NRC92" s="143"/>
      <c r="NRD92" s="143"/>
      <c r="NRE92" s="143"/>
      <c r="NRF92" s="143"/>
      <c r="NRG92" s="143"/>
      <c r="NRH92" s="143"/>
      <c r="NRI92" s="143"/>
      <c r="NRJ92" s="143"/>
      <c r="NRK92" s="143"/>
      <c r="NRL92" s="143"/>
      <c r="NRM92" s="143"/>
      <c r="NRN92" s="143"/>
      <c r="NRO92" s="143"/>
      <c r="NRP92" s="143"/>
      <c r="NRQ92" s="143"/>
      <c r="NRR92" s="143"/>
      <c r="NRS92" s="143"/>
      <c r="NRT92" s="143"/>
      <c r="NRU92" s="143"/>
      <c r="NRV92" s="143"/>
      <c r="NRW92" s="143"/>
      <c r="NRX92" s="143"/>
      <c r="NRY92" s="143"/>
      <c r="NRZ92" s="143"/>
      <c r="NSA92" s="143"/>
      <c r="NSB92" s="143"/>
      <c r="NSC92" s="143"/>
      <c r="NSD92" s="143"/>
      <c r="NSE92" s="143"/>
      <c r="NSF92" s="143"/>
      <c r="NSG92" s="143"/>
      <c r="NSH92" s="143"/>
      <c r="NSI92" s="143"/>
      <c r="NSJ92" s="143"/>
      <c r="NSK92" s="143"/>
      <c r="NSL92" s="143"/>
      <c r="NSM92" s="143"/>
      <c r="NSN92" s="143"/>
      <c r="NSO92" s="143"/>
      <c r="NSP92" s="143"/>
      <c r="NSQ92" s="143"/>
      <c r="NSR92" s="143"/>
      <c r="NSS92" s="143"/>
      <c r="NST92" s="143"/>
      <c r="NSU92" s="143"/>
      <c r="NSV92" s="143"/>
      <c r="NSW92" s="143"/>
      <c r="NSX92" s="143"/>
      <c r="NSY92" s="143"/>
      <c r="NSZ92" s="143"/>
      <c r="NTA92" s="143"/>
      <c r="NTB92" s="143"/>
      <c r="NTC92" s="143"/>
      <c r="NTD92" s="143"/>
      <c r="NTE92" s="143"/>
      <c r="NTF92" s="143"/>
      <c r="NTG92" s="143"/>
      <c r="NTH92" s="143"/>
      <c r="NTI92" s="143"/>
      <c r="NTJ92" s="143"/>
      <c r="NTK92" s="143"/>
      <c r="NTL92" s="143"/>
      <c r="NTM92" s="143"/>
      <c r="NTN92" s="143"/>
      <c r="NTO92" s="143"/>
      <c r="NTP92" s="143"/>
      <c r="NTQ92" s="143"/>
      <c r="NTR92" s="143"/>
      <c r="NTS92" s="143"/>
      <c r="NTT92" s="143"/>
      <c r="NTU92" s="143"/>
      <c r="NTV92" s="143"/>
      <c r="NTW92" s="143"/>
      <c r="NTX92" s="143"/>
      <c r="NTY92" s="143"/>
      <c r="NTZ92" s="143"/>
      <c r="NUA92" s="143"/>
      <c r="NUB92" s="143"/>
      <c r="NUC92" s="143"/>
      <c r="NUD92" s="143"/>
      <c r="NUE92" s="143"/>
      <c r="NUF92" s="143"/>
      <c r="NUG92" s="143"/>
      <c r="NUH92" s="143"/>
      <c r="NUI92" s="143"/>
      <c r="NUJ92" s="143"/>
      <c r="NUK92" s="143"/>
      <c r="NUL92" s="143"/>
      <c r="NUM92" s="143"/>
      <c r="NUN92" s="143"/>
      <c r="NUO92" s="143"/>
      <c r="NUP92" s="143"/>
      <c r="NUQ92" s="143"/>
      <c r="NUR92" s="143"/>
      <c r="NUS92" s="143"/>
      <c r="NUT92" s="143"/>
      <c r="NUU92" s="143"/>
      <c r="NUV92" s="143"/>
      <c r="NUW92" s="143"/>
      <c r="NUX92" s="143"/>
      <c r="NUY92" s="143"/>
      <c r="NUZ92" s="143"/>
      <c r="NVA92" s="143"/>
      <c r="NVB92" s="143"/>
      <c r="NVC92" s="143"/>
      <c r="NVD92" s="143"/>
      <c r="NVE92" s="143"/>
      <c r="NVF92" s="143"/>
      <c r="NVG92" s="143"/>
      <c r="NVH92" s="143"/>
      <c r="NVI92" s="143"/>
      <c r="NVJ92" s="143"/>
      <c r="NVK92" s="143"/>
      <c r="NVL92" s="143"/>
      <c r="NVM92" s="143"/>
      <c r="NVN92" s="143"/>
      <c r="NVO92" s="143"/>
      <c r="NVP92" s="143"/>
      <c r="NVQ92" s="143"/>
      <c r="NVR92" s="143"/>
      <c r="NVS92" s="143"/>
      <c r="NVT92" s="143"/>
      <c r="NVU92" s="143"/>
      <c r="NVV92" s="143"/>
      <c r="NVW92" s="143"/>
      <c r="NVX92" s="143"/>
      <c r="NVY92" s="143"/>
      <c r="NVZ92" s="143"/>
      <c r="NWA92" s="143"/>
      <c r="NWB92" s="143"/>
      <c r="NWC92" s="143"/>
      <c r="NWD92" s="143"/>
      <c r="NWE92" s="143"/>
      <c r="NWF92" s="143"/>
      <c r="NWG92" s="143"/>
      <c r="NWH92" s="143"/>
      <c r="NWI92" s="143"/>
      <c r="NWJ92" s="143"/>
      <c r="NWK92" s="143"/>
      <c r="NWL92" s="143"/>
      <c r="NWM92" s="143"/>
      <c r="NWN92" s="143"/>
      <c r="NWO92" s="143"/>
      <c r="NWP92" s="143"/>
      <c r="NWQ92" s="143"/>
      <c r="NWR92" s="143"/>
      <c r="NWS92" s="143"/>
      <c r="NWT92" s="143"/>
      <c r="NWU92" s="143"/>
      <c r="NWV92" s="143"/>
      <c r="NWW92" s="143"/>
      <c r="NWX92" s="143"/>
      <c r="NWY92" s="143"/>
      <c r="NWZ92" s="143"/>
      <c r="NXA92" s="143"/>
      <c r="NXB92" s="143"/>
      <c r="NXC92" s="143"/>
      <c r="NXD92" s="143"/>
      <c r="NXE92" s="143"/>
      <c r="NXF92" s="143"/>
      <c r="NXG92" s="143"/>
      <c r="NXH92" s="143"/>
      <c r="NXI92" s="143"/>
      <c r="NXJ92" s="143"/>
      <c r="NXK92" s="143"/>
      <c r="NXL92" s="143"/>
      <c r="NXM92" s="143"/>
      <c r="NXN92" s="143"/>
      <c r="NXO92" s="143"/>
      <c r="NXP92" s="143"/>
      <c r="NXQ92" s="143"/>
      <c r="NXR92" s="143"/>
      <c r="NXS92" s="143"/>
      <c r="NXT92" s="143"/>
      <c r="NXU92" s="143"/>
      <c r="NXV92" s="143"/>
      <c r="NXW92" s="143"/>
      <c r="NXX92" s="143"/>
      <c r="NXY92" s="143"/>
      <c r="NXZ92" s="143"/>
      <c r="NYA92" s="143"/>
      <c r="NYB92" s="143"/>
      <c r="NYC92" s="143"/>
      <c r="NYD92" s="143"/>
      <c r="NYE92" s="143"/>
      <c r="NYF92" s="143"/>
      <c r="NYG92" s="143"/>
      <c r="NYH92" s="143"/>
      <c r="NYI92" s="143"/>
      <c r="NYJ92" s="143"/>
      <c r="NYK92" s="143"/>
      <c r="NYL92" s="143"/>
      <c r="NYM92" s="143"/>
      <c r="NYN92" s="143"/>
      <c r="NYO92" s="143"/>
      <c r="NYP92" s="143"/>
      <c r="NYQ92" s="143"/>
      <c r="NYR92" s="143"/>
      <c r="NYS92" s="143"/>
      <c r="NYT92" s="143"/>
      <c r="NYU92" s="143"/>
      <c r="NYV92" s="143"/>
      <c r="NYW92" s="143"/>
      <c r="NYX92" s="143"/>
      <c r="NYY92" s="143"/>
      <c r="NYZ92" s="143"/>
      <c r="NZA92" s="143"/>
      <c r="NZB92" s="143"/>
      <c r="NZC92" s="143"/>
      <c r="NZD92" s="143"/>
      <c r="NZE92" s="143"/>
      <c r="NZF92" s="143"/>
      <c r="NZG92" s="143"/>
      <c r="NZH92" s="143"/>
      <c r="NZI92" s="143"/>
      <c r="NZJ92" s="143"/>
      <c r="NZK92" s="143"/>
      <c r="NZL92" s="143"/>
      <c r="NZM92" s="143"/>
      <c r="NZN92" s="143"/>
      <c r="NZO92" s="143"/>
      <c r="NZP92" s="143"/>
      <c r="NZQ92" s="143"/>
      <c r="NZR92" s="143"/>
      <c r="NZS92" s="143"/>
      <c r="NZT92" s="143"/>
      <c r="NZU92" s="143"/>
      <c r="NZV92" s="143"/>
      <c r="NZW92" s="143"/>
      <c r="NZX92" s="143"/>
      <c r="NZY92" s="143"/>
      <c r="NZZ92" s="143"/>
      <c r="OAA92" s="143"/>
      <c r="OAB92" s="143"/>
      <c r="OAC92" s="143"/>
      <c r="OAD92" s="143"/>
      <c r="OAE92" s="143"/>
      <c r="OAF92" s="143"/>
      <c r="OAG92" s="143"/>
      <c r="OAH92" s="143"/>
      <c r="OAI92" s="143"/>
      <c r="OAJ92" s="143"/>
      <c r="OAK92" s="143"/>
      <c r="OAL92" s="143"/>
      <c r="OAM92" s="143"/>
      <c r="OAN92" s="143"/>
      <c r="OAO92" s="143"/>
      <c r="OAP92" s="143"/>
      <c r="OAQ92" s="143"/>
      <c r="OAR92" s="143"/>
      <c r="OAS92" s="143"/>
      <c r="OAT92" s="143"/>
      <c r="OAU92" s="143"/>
      <c r="OAV92" s="143"/>
      <c r="OAW92" s="143"/>
      <c r="OAX92" s="143"/>
      <c r="OAY92" s="143"/>
      <c r="OAZ92" s="143"/>
      <c r="OBA92" s="143"/>
      <c r="OBB92" s="143"/>
      <c r="OBC92" s="143"/>
      <c r="OBD92" s="143"/>
      <c r="OBE92" s="143"/>
      <c r="OBF92" s="143"/>
      <c r="OBG92" s="143"/>
      <c r="OBH92" s="143"/>
      <c r="OBI92" s="143"/>
      <c r="OBJ92" s="143"/>
      <c r="OBK92" s="143"/>
      <c r="OBL92" s="143"/>
      <c r="OBM92" s="143"/>
      <c r="OBN92" s="143"/>
      <c r="OBO92" s="143"/>
      <c r="OBP92" s="143"/>
      <c r="OBQ92" s="143"/>
      <c r="OBR92" s="143"/>
      <c r="OBS92" s="143"/>
      <c r="OBT92" s="143"/>
      <c r="OBU92" s="143"/>
      <c r="OBV92" s="143"/>
      <c r="OBW92" s="143"/>
      <c r="OBX92" s="143"/>
      <c r="OBY92" s="143"/>
      <c r="OBZ92" s="143"/>
      <c r="OCA92" s="143"/>
      <c r="OCB92" s="143"/>
      <c r="OCC92" s="143"/>
      <c r="OCD92" s="143"/>
      <c r="OCE92" s="143"/>
      <c r="OCF92" s="143"/>
      <c r="OCG92" s="143"/>
      <c r="OCH92" s="143"/>
      <c r="OCI92" s="143"/>
      <c r="OCJ92" s="143"/>
      <c r="OCK92" s="143"/>
      <c r="OCL92" s="143"/>
      <c r="OCM92" s="143"/>
      <c r="OCN92" s="143"/>
      <c r="OCO92" s="143"/>
      <c r="OCP92" s="143"/>
      <c r="OCQ92" s="143"/>
      <c r="OCR92" s="143"/>
      <c r="OCS92" s="143"/>
      <c r="OCT92" s="143"/>
      <c r="OCU92" s="143"/>
      <c r="OCV92" s="143"/>
      <c r="OCW92" s="143"/>
      <c r="OCX92" s="143"/>
      <c r="OCY92" s="143"/>
      <c r="OCZ92" s="143"/>
      <c r="ODA92" s="143"/>
      <c r="ODB92" s="143"/>
      <c r="ODC92" s="143"/>
      <c r="ODD92" s="143"/>
      <c r="ODE92" s="143"/>
      <c r="ODF92" s="143"/>
      <c r="ODG92" s="143"/>
      <c r="ODH92" s="143"/>
      <c r="ODI92" s="143"/>
      <c r="ODJ92" s="143"/>
      <c r="ODK92" s="143"/>
      <c r="ODL92" s="143"/>
      <c r="ODM92" s="143"/>
      <c r="ODN92" s="143"/>
      <c r="ODO92" s="143"/>
      <c r="ODP92" s="143"/>
      <c r="ODQ92" s="143"/>
      <c r="ODR92" s="143"/>
      <c r="ODS92" s="143"/>
      <c r="ODT92" s="143"/>
      <c r="ODU92" s="143"/>
      <c r="ODV92" s="143"/>
      <c r="ODW92" s="143"/>
      <c r="ODX92" s="143"/>
      <c r="ODY92" s="143"/>
      <c r="ODZ92" s="143"/>
      <c r="OEA92" s="143"/>
      <c r="OEB92" s="143"/>
      <c r="OEC92" s="143"/>
      <c r="OED92" s="143"/>
      <c r="OEE92" s="143"/>
      <c r="OEF92" s="143"/>
      <c r="OEG92" s="143"/>
      <c r="OEH92" s="143"/>
      <c r="OEI92" s="143"/>
      <c r="OEJ92" s="143"/>
      <c r="OEK92" s="143"/>
      <c r="OEL92" s="143"/>
      <c r="OEM92" s="143"/>
      <c r="OEN92" s="143"/>
      <c r="OEO92" s="143"/>
      <c r="OEP92" s="143"/>
      <c r="OEQ92" s="143"/>
      <c r="OER92" s="143"/>
      <c r="OES92" s="143"/>
      <c r="OET92" s="143"/>
      <c r="OEU92" s="143"/>
      <c r="OEV92" s="143"/>
      <c r="OEW92" s="143"/>
      <c r="OEX92" s="143"/>
      <c r="OEY92" s="143"/>
      <c r="OEZ92" s="143"/>
      <c r="OFA92" s="143"/>
      <c r="OFB92" s="143"/>
      <c r="OFC92" s="143"/>
      <c r="OFD92" s="143"/>
      <c r="OFE92" s="143"/>
      <c r="OFF92" s="143"/>
      <c r="OFG92" s="143"/>
      <c r="OFH92" s="143"/>
      <c r="OFI92" s="143"/>
      <c r="OFJ92" s="143"/>
      <c r="OFK92" s="143"/>
      <c r="OFL92" s="143"/>
      <c r="OFM92" s="143"/>
      <c r="OFN92" s="143"/>
      <c r="OFO92" s="143"/>
      <c r="OFP92" s="143"/>
      <c r="OFQ92" s="143"/>
      <c r="OFR92" s="143"/>
      <c r="OFS92" s="143"/>
      <c r="OFT92" s="143"/>
      <c r="OFU92" s="143"/>
      <c r="OFV92" s="143"/>
      <c r="OFW92" s="143"/>
      <c r="OFX92" s="143"/>
      <c r="OFY92" s="143"/>
      <c r="OFZ92" s="143"/>
      <c r="OGA92" s="143"/>
      <c r="OGB92" s="143"/>
      <c r="OGC92" s="143"/>
      <c r="OGD92" s="143"/>
      <c r="OGE92" s="143"/>
      <c r="OGF92" s="143"/>
      <c r="OGG92" s="143"/>
      <c r="OGH92" s="143"/>
      <c r="OGI92" s="143"/>
      <c r="OGJ92" s="143"/>
      <c r="OGK92" s="143"/>
      <c r="OGL92" s="143"/>
      <c r="OGM92" s="143"/>
      <c r="OGN92" s="143"/>
      <c r="OGO92" s="143"/>
      <c r="OGP92" s="143"/>
      <c r="OGQ92" s="143"/>
      <c r="OGR92" s="143"/>
      <c r="OGS92" s="143"/>
      <c r="OGT92" s="143"/>
      <c r="OGU92" s="143"/>
      <c r="OGV92" s="143"/>
      <c r="OGW92" s="143"/>
      <c r="OGX92" s="143"/>
      <c r="OGY92" s="143"/>
      <c r="OGZ92" s="143"/>
      <c r="OHA92" s="143"/>
      <c r="OHB92" s="143"/>
      <c r="OHC92" s="143"/>
      <c r="OHD92" s="143"/>
      <c r="OHE92" s="143"/>
      <c r="OHF92" s="143"/>
      <c r="OHG92" s="143"/>
      <c r="OHH92" s="143"/>
      <c r="OHI92" s="143"/>
      <c r="OHJ92" s="143"/>
      <c r="OHK92" s="143"/>
      <c r="OHL92" s="143"/>
      <c r="OHM92" s="143"/>
      <c r="OHN92" s="143"/>
      <c r="OHO92" s="143"/>
      <c r="OHP92" s="143"/>
      <c r="OHQ92" s="143"/>
      <c r="OHR92" s="143"/>
      <c r="OHS92" s="143"/>
      <c r="OHT92" s="143"/>
      <c r="OHU92" s="143"/>
      <c r="OHV92" s="143"/>
      <c r="OHW92" s="143"/>
      <c r="OHX92" s="143"/>
      <c r="OHY92" s="143"/>
      <c r="OHZ92" s="143"/>
      <c r="OIA92" s="143"/>
      <c r="OIB92" s="143"/>
      <c r="OIC92" s="143"/>
      <c r="OID92" s="143"/>
      <c r="OIE92" s="143"/>
      <c r="OIF92" s="143"/>
      <c r="OIG92" s="143"/>
      <c r="OIH92" s="143"/>
      <c r="OII92" s="143"/>
      <c r="OIJ92" s="143"/>
      <c r="OIK92" s="143"/>
      <c r="OIL92" s="143"/>
      <c r="OIM92" s="143"/>
      <c r="OIN92" s="143"/>
      <c r="OIO92" s="143"/>
      <c r="OIP92" s="143"/>
      <c r="OIQ92" s="143"/>
      <c r="OIR92" s="143"/>
      <c r="OIS92" s="143"/>
      <c r="OIT92" s="143"/>
      <c r="OIU92" s="143"/>
      <c r="OIV92" s="143"/>
      <c r="OIW92" s="143"/>
      <c r="OIX92" s="143"/>
      <c r="OIY92" s="143"/>
      <c r="OIZ92" s="143"/>
      <c r="OJA92" s="143"/>
      <c r="OJB92" s="143"/>
      <c r="OJC92" s="143"/>
      <c r="OJD92" s="143"/>
      <c r="OJE92" s="143"/>
      <c r="OJF92" s="143"/>
      <c r="OJG92" s="143"/>
      <c r="OJH92" s="143"/>
      <c r="OJI92" s="143"/>
      <c r="OJJ92" s="143"/>
      <c r="OJK92" s="143"/>
      <c r="OJL92" s="143"/>
      <c r="OJM92" s="143"/>
      <c r="OJN92" s="143"/>
      <c r="OJO92" s="143"/>
      <c r="OJP92" s="143"/>
      <c r="OJQ92" s="143"/>
      <c r="OJR92" s="143"/>
      <c r="OJS92" s="143"/>
      <c r="OJT92" s="143"/>
      <c r="OJU92" s="143"/>
      <c r="OJV92" s="143"/>
      <c r="OJW92" s="143"/>
      <c r="OJX92" s="143"/>
      <c r="OJY92" s="143"/>
      <c r="OJZ92" s="143"/>
      <c r="OKA92" s="143"/>
      <c r="OKB92" s="143"/>
      <c r="OKC92" s="143"/>
      <c r="OKD92" s="143"/>
      <c r="OKE92" s="143"/>
      <c r="OKF92" s="143"/>
      <c r="OKG92" s="143"/>
      <c r="OKH92" s="143"/>
      <c r="OKI92" s="143"/>
      <c r="OKJ92" s="143"/>
      <c r="OKK92" s="143"/>
      <c r="OKL92" s="143"/>
      <c r="OKM92" s="143"/>
      <c r="OKN92" s="143"/>
      <c r="OKO92" s="143"/>
      <c r="OKP92" s="143"/>
      <c r="OKQ92" s="143"/>
      <c r="OKR92" s="143"/>
      <c r="OKS92" s="143"/>
      <c r="OKT92" s="143"/>
      <c r="OKU92" s="143"/>
      <c r="OKV92" s="143"/>
      <c r="OKW92" s="143"/>
      <c r="OKX92" s="143"/>
      <c r="OKY92" s="143"/>
      <c r="OKZ92" s="143"/>
      <c r="OLA92" s="143"/>
      <c r="OLB92" s="143"/>
      <c r="OLC92" s="143"/>
      <c r="OLD92" s="143"/>
      <c r="OLE92" s="143"/>
      <c r="OLF92" s="143"/>
      <c r="OLG92" s="143"/>
      <c r="OLH92" s="143"/>
      <c r="OLI92" s="143"/>
      <c r="OLJ92" s="143"/>
      <c r="OLK92" s="143"/>
      <c r="OLL92" s="143"/>
      <c r="OLM92" s="143"/>
      <c r="OLN92" s="143"/>
      <c r="OLO92" s="143"/>
      <c r="OLP92" s="143"/>
      <c r="OLQ92" s="143"/>
      <c r="OLR92" s="143"/>
      <c r="OLS92" s="143"/>
      <c r="OLT92" s="143"/>
      <c r="OLU92" s="143"/>
      <c r="OLV92" s="143"/>
      <c r="OLW92" s="143"/>
      <c r="OLX92" s="143"/>
      <c r="OLY92" s="143"/>
      <c r="OLZ92" s="143"/>
      <c r="OMA92" s="143"/>
      <c r="OMB92" s="143"/>
      <c r="OMC92" s="143"/>
      <c r="OMD92" s="143"/>
      <c r="OME92" s="143"/>
      <c r="OMF92" s="143"/>
      <c r="OMG92" s="143"/>
      <c r="OMH92" s="143"/>
      <c r="OMI92" s="143"/>
      <c r="OMJ92" s="143"/>
      <c r="OMK92" s="143"/>
      <c r="OML92" s="143"/>
      <c r="OMM92" s="143"/>
      <c r="OMN92" s="143"/>
      <c r="OMO92" s="143"/>
      <c r="OMP92" s="143"/>
      <c r="OMQ92" s="143"/>
      <c r="OMR92" s="143"/>
      <c r="OMS92" s="143"/>
      <c r="OMT92" s="143"/>
      <c r="OMU92" s="143"/>
      <c r="OMV92" s="143"/>
      <c r="OMW92" s="143"/>
      <c r="OMX92" s="143"/>
      <c r="OMY92" s="143"/>
      <c r="OMZ92" s="143"/>
      <c r="ONA92" s="143"/>
      <c r="ONB92" s="143"/>
      <c r="ONC92" s="143"/>
      <c r="OND92" s="143"/>
      <c r="ONE92" s="143"/>
      <c r="ONF92" s="143"/>
      <c r="ONG92" s="143"/>
      <c r="ONH92" s="143"/>
      <c r="ONI92" s="143"/>
      <c r="ONJ92" s="143"/>
      <c r="ONK92" s="143"/>
      <c r="ONL92" s="143"/>
      <c r="ONM92" s="143"/>
      <c r="ONN92" s="143"/>
      <c r="ONO92" s="143"/>
      <c r="ONP92" s="143"/>
      <c r="ONQ92" s="143"/>
      <c r="ONR92" s="143"/>
      <c r="ONS92" s="143"/>
      <c r="ONT92" s="143"/>
      <c r="ONU92" s="143"/>
      <c r="ONV92" s="143"/>
      <c r="ONW92" s="143"/>
      <c r="ONX92" s="143"/>
      <c r="ONY92" s="143"/>
      <c r="ONZ92" s="143"/>
      <c r="OOA92" s="143"/>
      <c r="OOB92" s="143"/>
      <c r="OOC92" s="143"/>
      <c r="OOD92" s="143"/>
      <c r="OOE92" s="143"/>
      <c r="OOF92" s="143"/>
      <c r="OOG92" s="143"/>
      <c r="OOH92" s="143"/>
      <c r="OOI92" s="143"/>
      <c r="OOJ92" s="143"/>
      <c r="OOK92" s="143"/>
      <c r="OOL92" s="143"/>
      <c r="OOM92" s="143"/>
      <c r="OON92" s="143"/>
      <c r="OOO92" s="143"/>
      <c r="OOP92" s="143"/>
      <c r="OOQ92" s="143"/>
      <c r="OOR92" s="143"/>
      <c r="OOS92" s="143"/>
      <c r="OOT92" s="143"/>
      <c r="OOU92" s="143"/>
      <c r="OOV92" s="143"/>
      <c r="OOW92" s="143"/>
      <c r="OOX92" s="143"/>
      <c r="OOY92" s="143"/>
      <c r="OOZ92" s="143"/>
      <c r="OPA92" s="143"/>
      <c r="OPB92" s="143"/>
      <c r="OPC92" s="143"/>
      <c r="OPD92" s="143"/>
      <c r="OPE92" s="143"/>
      <c r="OPF92" s="143"/>
      <c r="OPG92" s="143"/>
      <c r="OPH92" s="143"/>
      <c r="OPI92" s="143"/>
      <c r="OPJ92" s="143"/>
      <c r="OPK92" s="143"/>
      <c r="OPL92" s="143"/>
      <c r="OPM92" s="143"/>
      <c r="OPN92" s="143"/>
      <c r="OPO92" s="143"/>
      <c r="OPP92" s="143"/>
      <c r="OPQ92" s="143"/>
      <c r="OPR92" s="143"/>
      <c r="OPS92" s="143"/>
      <c r="OPT92" s="143"/>
      <c r="OPU92" s="143"/>
      <c r="OPV92" s="143"/>
      <c r="OPW92" s="143"/>
      <c r="OPX92" s="143"/>
      <c r="OPY92" s="143"/>
      <c r="OPZ92" s="143"/>
      <c r="OQA92" s="143"/>
      <c r="OQB92" s="143"/>
      <c r="OQC92" s="143"/>
      <c r="OQD92" s="143"/>
      <c r="OQE92" s="143"/>
      <c r="OQF92" s="143"/>
      <c r="OQG92" s="143"/>
      <c r="OQH92" s="143"/>
      <c r="OQI92" s="143"/>
      <c r="OQJ92" s="143"/>
      <c r="OQK92" s="143"/>
      <c r="OQL92" s="143"/>
      <c r="OQM92" s="143"/>
      <c r="OQN92" s="143"/>
      <c r="OQO92" s="143"/>
      <c r="OQP92" s="143"/>
      <c r="OQQ92" s="143"/>
      <c r="OQR92" s="143"/>
      <c r="OQS92" s="143"/>
      <c r="OQT92" s="143"/>
      <c r="OQU92" s="143"/>
      <c r="OQV92" s="143"/>
      <c r="OQW92" s="143"/>
      <c r="OQX92" s="143"/>
      <c r="OQY92" s="143"/>
      <c r="OQZ92" s="143"/>
      <c r="ORA92" s="143"/>
      <c r="ORB92" s="143"/>
      <c r="ORC92" s="143"/>
      <c r="ORD92" s="143"/>
      <c r="ORE92" s="143"/>
      <c r="ORF92" s="143"/>
      <c r="ORG92" s="143"/>
      <c r="ORH92" s="143"/>
      <c r="ORI92" s="143"/>
      <c r="ORJ92" s="143"/>
      <c r="ORK92" s="143"/>
      <c r="ORL92" s="143"/>
      <c r="ORM92" s="143"/>
      <c r="ORN92" s="143"/>
      <c r="ORO92" s="143"/>
      <c r="ORP92" s="143"/>
      <c r="ORQ92" s="143"/>
      <c r="ORR92" s="143"/>
      <c r="ORS92" s="143"/>
      <c r="ORT92" s="143"/>
      <c r="ORU92" s="143"/>
      <c r="ORV92" s="143"/>
      <c r="ORW92" s="143"/>
      <c r="ORX92" s="143"/>
      <c r="ORY92" s="143"/>
      <c r="ORZ92" s="143"/>
      <c r="OSA92" s="143"/>
      <c r="OSB92" s="143"/>
      <c r="OSC92" s="143"/>
      <c r="OSD92" s="143"/>
      <c r="OSE92" s="143"/>
      <c r="OSF92" s="143"/>
      <c r="OSG92" s="143"/>
      <c r="OSH92" s="143"/>
      <c r="OSI92" s="143"/>
      <c r="OSJ92" s="143"/>
      <c r="OSK92" s="143"/>
      <c r="OSL92" s="143"/>
      <c r="OSM92" s="143"/>
      <c r="OSN92" s="143"/>
      <c r="OSO92" s="143"/>
      <c r="OSP92" s="143"/>
      <c r="OSQ92" s="143"/>
      <c r="OSR92" s="143"/>
      <c r="OSS92" s="143"/>
      <c r="OST92" s="143"/>
      <c r="OSU92" s="143"/>
      <c r="OSV92" s="143"/>
      <c r="OSW92" s="143"/>
      <c r="OSX92" s="143"/>
      <c r="OSY92" s="143"/>
      <c r="OSZ92" s="143"/>
      <c r="OTA92" s="143"/>
      <c r="OTB92" s="143"/>
      <c r="OTC92" s="143"/>
      <c r="OTD92" s="143"/>
      <c r="OTE92" s="143"/>
      <c r="OTF92" s="143"/>
      <c r="OTG92" s="143"/>
      <c r="OTH92" s="143"/>
      <c r="OTI92" s="143"/>
      <c r="OTJ92" s="143"/>
      <c r="OTK92" s="143"/>
      <c r="OTL92" s="143"/>
      <c r="OTM92" s="143"/>
      <c r="OTN92" s="143"/>
      <c r="OTO92" s="143"/>
      <c r="OTP92" s="143"/>
      <c r="OTQ92" s="143"/>
      <c r="OTR92" s="143"/>
      <c r="OTS92" s="143"/>
      <c r="OTT92" s="143"/>
      <c r="OTU92" s="143"/>
      <c r="OTV92" s="143"/>
      <c r="OTW92" s="143"/>
      <c r="OTX92" s="143"/>
      <c r="OTY92" s="143"/>
      <c r="OTZ92" s="143"/>
      <c r="OUA92" s="143"/>
      <c r="OUB92" s="143"/>
      <c r="OUC92" s="143"/>
      <c r="OUD92" s="143"/>
      <c r="OUE92" s="143"/>
      <c r="OUF92" s="143"/>
      <c r="OUG92" s="143"/>
      <c r="OUH92" s="143"/>
      <c r="OUI92" s="143"/>
      <c r="OUJ92" s="143"/>
      <c r="OUK92" s="143"/>
      <c r="OUL92" s="143"/>
      <c r="OUM92" s="143"/>
      <c r="OUN92" s="143"/>
      <c r="OUO92" s="143"/>
      <c r="OUP92" s="143"/>
      <c r="OUQ92" s="143"/>
      <c r="OUR92" s="143"/>
      <c r="OUS92" s="143"/>
      <c r="OUT92" s="143"/>
      <c r="OUU92" s="143"/>
      <c r="OUV92" s="143"/>
      <c r="OUW92" s="143"/>
      <c r="OUX92" s="143"/>
      <c r="OUY92" s="143"/>
      <c r="OUZ92" s="143"/>
      <c r="OVA92" s="143"/>
      <c r="OVB92" s="143"/>
      <c r="OVC92" s="143"/>
      <c r="OVD92" s="143"/>
      <c r="OVE92" s="143"/>
      <c r="OVF92" s="143"/>
      <c r="OVG92" s="143"/>
      <c r="OVH92" s="143"/>
      <c r="OVI92" s="143"/>
      <c r="OVJ92" s="143"/>
      <c r="OVK92" s="143"/>
      <c r="OVL92" s="143"/>
      <c r="OVM92" s="143"/>
      <c r="OVN92" s="143"/>
      <c r="OVO92" s="143"/>
      <c r="OVP92" s="143"/>
      <c r="OVQ92" s="143"/>
      <c r="OVR92" s="143"/>
      <c r="OVS92" s="143"/>
      <c r="OVT92" s="143"/>
      <c r="OVU92" s="143"/>
      <c r="OVV92" s="143"/>
      <c r="OVW92" s="143"/>
      <c r="OVX92" s="143"/>
      <c r="OVY92" s="143"/>
      <c r="OVZ92" s="143"/>
      <c r="OWA92" s="143"/>
      <c r="OWB92" s="143"/>
      <c r="OWC92" s="143"/>
      <c r="OWD92" s="143"/>
      <c r="OWE92" s="143"/>
      <c r="OWF92" s="143"/>
      <c r="OWG92" s="143"/>
      <c r="OWH92" s="143"/>
      <c r="OWI92" s="143"/>
      <c r="OWJ92" s="143"/>
      <c r="OWK92" s="143"/>
      <c r="OWL92" s="143"/>
      <c r="OWM92" s="143"/>
      <c r="OWN92" s="143"/>
      <c r="OWO92" s="143"/>
      <c r="OWP92" s="143"/>
      <c r="OWQ92" s="143"/>
      <c r="OWR92" s="143"/>
      <c r="OWS92" s="143"/>
      <c r="OWT92" s="143"/>
      <c r="OWU92" s="143"/>
      <c r="OWV92" s="143"/>
      <c r="OWW92" s="143"/>
      <c r="OWX92" s="143"/>
      <c r="OWY92" s="143"/>
      <c r="OWZ92" s="143"/>
      <c r="OXA92" s="143"/>
      <c r="OXB92" s="143"/>
      <c r="OXC92" s="143"/>
      <c r="OXD92" s="143"/>
      <c r="OXE92" s="143"/>
      <c r="OXF92" s="143"/>
      <c r="OXG92" s="143"/>
      <c r="OXH92" s="143"/>
      <c r="OXI92" s="143"/>
      <c r="OXJ92" s="143"/>
      <c r="OXK92" s="143"/>
      <c r="OXL92" s="143"/>
      <c r="OXM92" s="143"/>
      <c r="OXN92" s="143"/>
      <c r="OXO92" s="143"/>
      <c r="OXP92" s="143"/>
      <c r="OXQ92" s="143"/>
      <c r="OXR92" s="143"/>
      <c r="OXS92" s="143"/>
      <c r="OXT92" s="143"/>
      <c r="OXU92" s="143"/>
      <c r="OXV92" s="143"/>
      <c r="OXW92" s="143"/>
      <c r="OXX92" s="143"/>
      <c r="OXY92" s="143"/>
      <c r="OXZ92" s="143"/>
      <c r="OYA92" s="143"/>
      <c r="OYB92" s="143"/>
      <c r="OYC92" s="143"/>
      <c r="OYD92" s="143"/>
      <c r="OYE92" s="143"/>
      <c r="OYF92" s="143"/>
      <c r="OYG92" s="143"/>
      <c r="OYH92" s="143"/>
      <c r="OYI92" s="143"/>
      <c r="OYJ92" s="143"/>
      <c r="OYK92" s="143"/>
      <c r="OYL92" s="143"/>
      <c r="OYM92" s="143"/>
      <c r="OYN92" s="143"/>
      <c r="OYO92" s="143"/>
      <c r="OYP92" s="143"/>
      <c r="OYQ92" s="143"/>
      <c r="OYR92" s="143"/>
      <c r="OYS92" s="143"/>
      <c r="OYT92" s="143"/>
      <c r="OYU92" s="143"/>
      <c r="OYV92" s="143"/>
      <c r="OYW92" s="143"/>
      <c r="OYX92" s="143"/>
      <c r="OYY92" s="143"/>
      <c r="OYZ92" s="143"/>
      <c r="OZA92" s="143"/>
      <c r="OZB92" s="143"/>
      <c r="OZC92" s="143"/>
      <c r="OZD92" s="143"/>
      <c r="OZE92" s="143"/>
      <c r="OZF92" s="143"/>
      <c r="OZG92" s="143"/>
      <c r="OZH92" s="143"/>
      <c r="OZI92" s="143"/>
      <c r="OZJ92" s="143"/>
      <c r="OZK92" s="143"/>
      <c r="OZL92" s="143"/>
      <c r="OZM92" s="143"/>
      <c r="OZN92" s="143"/>
      <c r="OZO92" s="143"/>
      <c r="OZP92" s="143"/>
      <c r="OZQ92" s="143"/>
      <c r="OZR92" s="143"/>
      <c r="OZS92" s="143"/>
      <c r="OZT92" s="143"/>
      <c r="OZU92" s="143"/>
      <c r="OZV92" s="143"/>
      <c r="OZW92" s="143"/>
      <c r="OZX92" s="143"/>
      <c r="OZY92" s="143"/>
      <c r="OZZ92" s="143"/>
      <c r="PAA92" s="143"/>
      <c r="PAB92" s="143"/>
      <c r="PAC92" s="143"/>
      <c r="PAD92" s="143"/>
      <c r="PAE92" s="143"/>
      <c r="PAF92" s="143"/>
      <c r="PAG92" s="143"/>
      <c r="PAH92" s="143"/>
      <c r="PAI92" s="143"/>
      <c r="PAJ92" s="143"/>
      <c r="PAK92" s="143"/>
      <c r="PAL92" s="143"/>
      <c r="PAM92" s="143"/>
      <c r="PAN92" s="143"/>
      <c r="PAO92" s="143"/>
      <c r="PAP92" s="143"/>
      <c r="PAQ92" s="143"/>
      <c r="PAR92" s="143"/>
      <c r="PAS92" s="143"/>
      <c r="PAT92" s="143"/>
      <c r="PAU92" s="143"/>
      <c r="PAV92" s="143"/>
      <c r="PAW92" s="143"/>
      <c r="PAX92" s="143"/>
      <c r="PAY92" s="143"/>
      <c r="PAZ92" s="143"/>
      <c r="PBA92" s="143"/>
      <c r="PBB92" s="143"/>
      <c r="PBC92" s="143"/>
      <c r="PBD92" s="143"/>
      <c r="PBE92" s="143"/>
      <c r="PBF92" s="143"/>
      <c r="PBG92" s="143"/>
      <c r="PBH92" s="143"/>
      <c r="PBI92" s="143"/>
      <c r="PBJ92" s="143"/>
      <c r="PBK92" s="143"/>
      <c r="PBL92" s="143"/>
      <c r="PBM92" s="143"/>
      <c r="PBN92" s="143"/>
      <c r="PBO92" s="143"/>
      <c r="PBP92" s="143"/>
      <c r="PBQ92" s="143"/>
      <c r="PBR92" s="143"/>
      <c r="PBS92" s="143"/>
      <c r="PBT92" s="143"/>
      <c r="PBU92" s="143"/>
      <c r="PBV92" s="143"/>
      <c r="PBW92" s="143"/>
      <c r="PBX92" s="143"/>
      <c r="PBY92" s="143"/>
      <c r="PBZ92" s="143"/>
      <c r="PCA92" s="143"/>
      <c r="PCB92" s="143"/>
      <c r="PCC92" s="143"/>
      <c r="PCD92" s="143"/>
      <c r="PCE92" s="143"/>
      <c r="PCF92" s="143"/>
      <c r="PCG92" s="143"/>
      <c r="PCH92" s="143"/>
      <c r="PCI92" s="143"/>
      <c r="PCJ92" s="143"/>
      <c r="PCK92" s="143"/>
      <c r="PCL92" s="143"/>
      <c r="PCM92" s="143"/>
      <c r="PCN92" s="143"/>
      <c r="PCO92" s="143"/>
      <c r="PCP92" s="143"/>
      <c r="PCQ92" s="143"/>
      <c r="PCR92" s="143"/>
      <c r="PCS92" s="143"/>
      <c r="PCT92" s="143"/>
      <c r="PCU92" s="143"/>
      <c r="PCV92" s="143"/>
      <c r="PCW92" s="143"/>
      <c r="PCX92" s="143"/>
      <c r="PCY92" s="143"/>
      <c r="PCZ92" s="143"/>
      <c r="PDA92" s="143"/>
      <c r="PDB92" s="143"/>
      <c r="PDC92" s="143"/>
      <c r="PDD92" s="143"/>
      <c r="PDE92" s="143"/>
      <c r="PDF92" s="143"/>
      <c r="PDG92" s="143"/>
      <c r="PDH92" s="143"/>
      <c r="PDI92" s="143"/>
      <c r="PDJ92" s="143"/>
      <c r="PDK92" s="143"/>
      <c r="PDL92" s="143"/>
      <c r="PDM92" s="143"/>
      <c r="PDN92" s="143"/>
      <c r="PDO92" s="143"/>
      <c r="PDP92" s="143"/>
      <c r="PDQ92" s="143"/>
      <c r="PDR92" s="143"/>
      <c r="PDS92" s="143"/>
      <c r="PDT92" s="143"/>
      <c r="PDU92" s="143"/>
      <c r="PDV92" s="143"/>
      <c r="PDW92" s="143"/>
      <c r="PDX92" s="143"/>
      <c r="PDY92" s="143"/>
      <c r="PDZ92" s="143"/>
      <c r="PEA92" s="143"/>
      <c r="PEB92" s="143"/>
      <c r="PEC92" s="143"/>
      <c r="PED92" s="143"/>
      <c r="PEE92" s="143"/>
      <c r="PEF92" s="143"/>
      <c r="PEG92" s="143"/>
      <c r="PEH92" s="143"/>
      <c r="PEI92" s="143"/>
      <c r="PEJ92" s="143"/>
      <c r="PEK92" s="143"/>
      <c r="PEL92" s="143"/>
      <c r="PEM92" s="143"/>
      <c r="PEN92" s="143"/>
      <c r="PEO92" s="143"/>
      <c r="PEP92" s="143"/>
      <c r="PEQ92" s="143"/>
      <c r="PER92" s="143"/>
      <c r="PES92" s="143"/>
      <c r="PET92" s="143"/>
      <c r="PEU92" s="143"/>
      <c r="PEV92" s="143"/>
      <c r="PEW92" s="143"/>
      <c r="PEX92" s="143"/>
      <c r="PEY92" s="143"/>
      <c r="PEZ92" s="143"/>
      <c r="PFA92" s="143"/>
      <c r="PFB92" s="143"/>
      <c r="PFC92" s="143"/>
      <c r="PFD92" s="143"/>
      <c r="PFE92" s="143"/>
      <c r="PFF92" s="143"/>
      <c r="PFG92" s="143"/>
      <c r="PFH92" s="143"/>
      <c r="PFI92" s="143"/>
      <c r="PFJ92" s="143"/>
      <c r="PFK92" s="143"/>
      <c r="PFL92" s="143"/>
      <c r="PFM92" s="143"/>
      <c r="PFN92" s="143"/>
      <c r="PFO92" s="143"/>
      <c r="PFP92" s="143"/>
      <c r="PFQ92" s="143"/>
      <c r="PFR92" s="143"/>
      <c r="PFS92" s="143"/>
      <c r="PFT92" s="143"/>
      <c r="PFU92" s="143"/>
      <c r="PFV92" s="143"/>
      <c r="PFW92" s="143"/>
      <c r="PFX92" s="143"/>
      <c r="PFY92" s="143"/>
      <c r="PFZ92" s="143"/>
      <c r="PGA92" s="143"/>
      <c r="PGB92" s="143"/>
      <c r="PGC92" s="143"/>
      <c r="PGD92" s="143"/>
      <c r="PGE92" s="143"/>
      <c r="PGF92" s="143"/>
      <c r="PGG92" s="143"/>
      <c r="PGH92" s="143"/>
      <c r="PGI92" s="143"/>
      <c r="PGJ92" s="143"/>
      <c r="PGK92" s="143"/>
      <c r="PGL92" s="143"/>
      <c r="PGM92" s="143"/>
      <c r="PGN92" s="143"/>
      <c r="PGO92" s="143"/>
      <c r="PGP92" s="143"/>
      <c r="PGQ92" s="143"/>
      <c r="PGR92" s="143"/>
      <c r="PGS92" s="143"/>
      <c r="PGT92" s="143"/>
      <c r="PGU92" s="143"/>
      <c r="PGV92" s="143"/>
      <c r="PGW92" s="143"/>
      <c r="PGX92" s="143"/>
      <c r="PGY92" s="143"/>
      <c r="PGZ92" s="143"/>
      <c r="PHA92" s="143"/>
      <c r="PHB92" s="143"/>
      <c r="PHC92" s="143"/>
      <c r="PHD92" s="143"/>
      <c r="PHE92" s="143"/>
      <c r="PHF92" s="143"/>
      <c r="PHG92" s="143"/>
      <c r="PHH92" s="143"/>
      <c r="PHI92" s="143"/>
      <c r="PHJ92" s="143"/>
      <c r="PHK92" s="143"/>
      <c r="PHL92" s="143"/>
      <c r="PHM92" s="143"/>
      <c r="PHN92" s="143"/>
      <c r="PHO92" s="143"/>
      <c r="PHP92" s="143"/>
      <c r="PHQ92" s="143"/>
      <c r="PHR92" s="143"/>
      <c r="PHS92" s="143"/>
      <c r="PHT92" s="143"/>
      <c r="PHU92" s="143"/>
      <c r="PHV92" s="143"/>
      <c r="PHW92" s="143"/>
      <c r="PHX92" s="143"/>
      <c r="PHY92" s="143"/>
      <c r="PHZ92" s="143"/>
      <c r="PIA92" s="143"/>
      <c r="PIB92" s="143"/>
      <c r="PIC92" s="143"/>
      <c r="PID92" s="143"/>
      <c r="PIE92" s="143"/>
      <c r="PIF92" s="143"/>
      <c r="PIG92" s="143"/>
      <c r="PIH92" s="143"/>
      <c r="PII92" s="143"/>
      <c r="PIJ92" s="143"/>
      <c r="PIK92" s="143"/>
      <c r="PIL92" s="143"/>
      <c r="PIM92" s="143"/>
      <c r="PIN92" s="143"/>
      <c r="PIO92" s="143"/>
      <c r="PIP92" s="143"/>
      <c r="PIQ92" s="143"/>
      <c r="PIR92" s="143"/>
      <c r="PIS92" s="143"/>
      <c r="PIT92" s="143"/>
      <c r="PIU92" s="143"/>
      <c r="PIV92" s="143"/>
      <c r="PIW92" s="143"/>
      <c r="PIX92" s="143"/>
      <c r="PIY92" s="143"/>
      <c r="PIZ92" s="143"/>
      <c r="PJA92" s="143"/>
      <c r="PJB92" s="143"/>
      <c r="PJC92" s="143"/>
      <c r="PJD92" s="143"/>
      <c r="PJE92" s="143"/>
      <c r="PJF92" s="143"/>
      <c r="PJG92" s="143"/>
      <c r="PJH92" s="143"/>
      <c r="PJI92" s="143"/>
      <c r="PJJ92" s="143"/>
      <c r="PJK92" s="143"/>
      <c r="PJL92" s="143"/>
      <c r="PJM92" s="143"/>
      <c r="PJN92" s="143"/>
      <c r="PJO92" s="143"/>
      <c r="PJP92" s="143"/>
      <c r="PJQ92" s="143"/>
      <c r="PJR92" s="143"/>
      <c r="PJS92" s="143"/>
      <c r="PJT92" s="143"/>
      <c r="PJU92" s="143"/>
      <c r="PJV92" s="143"/>
      <c r="PJW92" s="143"/>
      <c r="PJX92" s="143"/>
      <c r="PJY92" s="143"/>
      <c r="PJZ92" s="143"/>
      <c r="PKA92" s="143"/>
      <c r="PKB92" s="143"/>
      <c r="PKC92" s="143"/>
      <c r="PKD92" s="143"/>
      <c r="PKE92" s="143"/>
      <c r="PKF92" s="143"/>
      <c r="PKG92" s="143"/>
      <c r="PKH92" s="143"/>
      <c r="PKI92" s="143"/>
      <c r="PKJ92" s="143"/>
      <c r="PKK92" s="143"/>
      <c r="PKL92" s="143"/>
      <c r="PKM92" s="143"/>
      <c r="PKN92" s="143"/>
      <c r="PKO92" s="143"/>
      <c r="PKP92" s="143"/>
      <c r="PKQ92" s="143"/>
      <c r="PKR92" s="143"/>
      <c r="PKS92" s="143"/>
      <c r="PKT92" s="143"/>
      <c r="PKU92" s="143"/>
      <c r="PKV92" s="143"/>
      <c r="PKW92" s="143"/>
      <c r="PKX92" s="143"/>
      <c r="PKY92" s="143"/>
      <c r="PKZ92" s="143"/>
      <c r="PLA92" s="143"/>
      <c r="PLB92" s="143"/>
      <c r="PLC92" s="143"/>
      <c r="PLD92" s="143"/>
      <c r="PLE92" s="143"/>
      <c r="PLF92" s="143"/>
      <c r="PLG92" s="143"/>
      <c r="PLH92" s="143"/>
      <c r="PLI92" s="143"/>
      <c r="PLJ92" s="143"/>
      <c r="PLK92" s="143"/>
      <c r="PLL92" s="143"/>
      <c r="PLM92" s="143"/>
      <c r="PLN92" s="143"/>
      <c r="PLO92" s="143"/>
      <c r="PLP92" s="143"/>
      <c r="PLQ92" s="143"/>
      <c r="PLR92" s="143"/>
      <c r="PLS92" s="143"/>
      <c r="PLT92" s="143"/>
      <c r="PLU92" s="143"/>
      <c r="PLV92" s="143"/>
      <c r="PLW92" s="143"/>
      <c r="PLX92" s="143"/>
      <c r="PLY92" s="143"/>
      <c r="PLZ92" s="143"/>
      <c r="PMA92" s="143"/>
      <c r="PMB92" s="143"/>
      <c r="PMC92" s="143"/>
      <c r="PMD92" s="143"/>
      <c r="PME92" s="143"/>
      <c r="PMF92" s="143"/>
      <c r="PMG92" s="143"/>
      <c r="PMH92" s="143"/>
      <c r="PMI92" s="143"/>
      <c r="PMJ92" s="143"/>
      <c r="PMK92" s="143"/>
      <c r="PML92" s="143"/>
      <c r="PMM92" s="143"/>
      <c r="PMN92" s="143"/>
      <c r="PMO92" s="143"/>
      <c r="PMP92" s="143"/>
      <c r="PMQ92" s="143"/>
      <c r="PMR92" s="143"/>
      <c r="PMS92" s="143"/>
      <c r="PMT92" s="143"/>
      <c r="PMU92" s="143"/>
      <c r="PMV92" s="143"/>
      <c r="PMW92" s="143"/>
      <c r="PMX92" s="143"/>
      <c r="PMY92" s="143"/>
      <c r="PMZ92" s="143"/>
      <c r="PNA92" s="143"/>
      <c r="PNB92" s="143"/>
      <c r="PNC92" s="143"/>
      <c r="PND92" s="143"/>
      <c r="PNE92" s="143"/>
      <c r="PNF92" s="143"/>
      <c r="PNG92" s="143"/>
      <c r="PNH92" s="143"/>
      <c r="PNI92" s="143"/>
      <c r="PNJ92" s="143"/>
      <c r="PNK92" s="143"/>
      <c r="PNL92" s="143"/>
      <c r="PNM92" s="143"/>
      <c r="PNN92" s="143"/>
      <c r="PNO92" s="143"/>
      <c r="PNP92" s="143"/>
      <c r="PNQ92" s="143"/>
      <c r="PNR92" s="143"/>
      <c r="PNS92" s="143"/>
      <c r="PNT92" s="143"/>
      <c r="PNU92" s="143"/>
      <c r="PNV92" s="143"/>
      <c r="PNW92" s="143"/>
      <c r="PNX92" s="143"/>
      <c r="PNY92" s="143"/>
      <c r="PNZ92" s="143"/>
      <c r="POA92" s="143"/>
      <c r="POB92" s="143"/>
      <c r="POC92" s="143"/>
      <c r="POD92" s="143"/>
      <c r="POE92" s="143"/>
      <c r="POF92" s="143"/>
      <c r="POG92" s="143"/>
      <c r="POH92" s="143"/>
      <c r="POI92" s="143"/>
      <c r="POJ92" s="143"/>
      <c r="POK92" s="143"/>
      <c r="POL92" s="143"/>
      <c r="POM92" s="143"/>
      <c r="PON92" s="143"/>
      <c r="POO92" s="143"/>
      <c r="POP92" s="143"/>
      <c r="POQ92" s="143"/>
      <c r="POR92" s="143"/>
      <c r="POS92" s="143"/>
      <c r="POT92" s="143"/>
      <c r="POU92" s="143"/>
      <c r="POV92" s="143"/>
      <c r="POW92" s="143"/>
      <c r="POX92" s="143"/>
      <c r="POY92" s="143"/>
      <c r="POZ92" s="143"/>
      <c r="PPA92" s="143"/>
      <c r="PPB92" s="143"/>
      <c r="PPC92" s="143"/>
      <c r="PPD92" s="143"/>
      <c r="PPE92" s="143"/>
      <c r="PPF92" s="143"/>
      <c r="PPG92" s="143"/>
      <c r="PPH92" s="143"/>
      <c r="PPI92" s="143"/>
      <c r="PPJ92" s="143"/>
      <c r="PPK92" s="143"/>
      <c r="PPL92" s="143"/>
      <c r="PPM92" s="143"/>
      <c r="PPN92" s="143"/>
      <c r="PPO92" s="143"/>
      <c r="PPP92" s="143"/>
      <c r="PPQ92" s="143"/>
      <c r="PPR92" s="143"/>
      <c r="PPS92" s="143"/>
      <c r="PPT92" s="143"/>
      <c r="PPU92" s="143"/>
      <c r="PPV92" s="143"/>
      <c r="PPW92" s="143"/>
      <c r="PPX92" s="143"/>
      <c r="PPY92" s="143"/>
      <c r="PPZ92" s="143"/>
      <c r="PQA92" s="143"/>
      <c r="PQB92" s="143"/>
      <c r="PQC92" s="143"/>
      <c r="PQD92" s="143"/>
      <c r="PQE92" s="143"/>
      <c r="PQF92" s="143"/>
      <c r="PQG92" s="143"/>
      <c r="PQH92" s="143"/>
      <c r="PQI92" s="143"/>
      <c r="PQJ92" s="143"/>
      <c r="PQK92" s="143"/>
      <c r="PQL92" s="143"/>
      <c r="PQM92" s="143"/>
      <c r="PQN92" s="143"/>
      <c r="PQO92" s="143"/>
      <c r="PQP92" s="143"/>
      <c r="PQQ92" s="143"/>
      <c r="PQR92" s="143"/>
      <c r="PQS92" s="143"/>
      <c r="PQT92" s="143"/>
      <c r="PQU92" s="143"/>
      <c r="PQV92" s="143"/>
      <c r="PQW92" s="143"/>
      <c r="PQX92" s="143"/>
      <c r="PQY92" s="143"/>
      <c r="PQZ92" s="143"/>
      <c r="PRA92" s="143"/>
      <c r="PRB92" s="143"/>
      <c r="PRC92" s="143"/>
      <c r="PRD92" s="143"/>
      <c r="PRE92" s="143"/>
      <c r="PRF92" s="143"/>
      <c r="PRG92" s="143"/>
      <c r="PRH92" s="143"/>
      <c r="PRI92" s="143"/>
      <c r="PRJ92" s="143"/>
      <c r="PRK92" s="143"/>
      <c r="PRL92" s="143"/>
      <c r="PRM92" s="143"/>
      <c r="PRN92" s="143"/>
      <c r="PRO92" s="143"/>
      <c r="PRP92" s="143"/>
      <c r="PRQ92" s="143"/>
      <c r="PRR92" s="143"/>
      <c r="PRS92" s="143"/>
      <c r="PRT92" s="143"/>
      <c r="PRU92" s="143"/>
      <c r="PRV92" s="143"/>
      <c r="PRW92" s="143"/>
      <c r="PRX92" s="143"/>
      <c r="PRY92" s="143"/>
      <c r="PRZ92" s="143"/>
      <c r="PSA92" s="143"/>
      <c r="PSB92" s="143"/>
      <c r="PSC92" s="143"/>
      <c r="PSD92" s="143"/>
      <c r="PSE92" s="143"/>
      <c r="PSF92" s="143"/>
      <c r="PSG92" s="143"/>
      <c r="PSH92" s="143"/>
      <c r="PSI92" s="143"/>
      <c r="PSJ92" s="143"/>
      <c r="PSK92" s="143"/>
      <c r="PSL92" s="143"/>
      <c r="PSM92" s="143"/>
      <c r="PSN92" s="143"/>
      <c r="PSO92" s="143"/>
      <c r="PSP92" s="143"/>
      <c r="PSQ92" s="143"/>
      <c r="PSR92" s="143"/>
      <c r="PSS92" s="143"/>
      <c r="PST92" s="143"/>
      <c r="PSU92" s="143"/>
      <c r="PSV92" s="143"/>
      <c r="PSW92" s="143"/>
      <c r="PSX92" s="143"/>
      <c r="PSY92" s="143"/>
      <c r="PSZ92" s="143"/>
      <c r="PTA92" s="143"/>
      <c r="PTB92" s="143"/>
      <c r="PTC92" s="143"/>
      <c r="PTD92" s="143"/>
      <c r="PTE92" s="143"/>
      <c r="PTF92" s="143"/>
      <c r="PTG92" s="143"/>
      <c r="PTH92" s="143"/>
      <c r="PTI92" s="143"/>
      <c r="PTJ92" s="143"/>
      <c r="PTK92" s="143"/>
      <c r="PTL92" s="143"/>
      <c r="PTM92" s="143"/>
      <c r="PTN92" s="143"/>
      <c r="PTO92" s="143"/>
      <c r="PTP92" s="143"/>
      <c r="PTQ92" s="143"/>
      <c r="PTR92" s="143"/>
      <c r="PTS92" s="143"/>
      <c r="PTT92" s="143"/>
      <c r="PTU92" s="143"/>
      <c r="PTV92" s="143"/>
      <c r="PTW92" s="143"/>
      <c r="PTX92" s="143"/>
      <c r="PTY92" s="143"/>
      <c r="PTZ92" s="143"/>
      <c r="PUA92" s="143"/>
      <c r="PUB92" s="143"/>
      <c r="PUC92" s="143"/>
      <c r="PUD92" s="143"/>
      <c r="PUE92" s="143"/>
      <c r="PUF92" s="143"/>
      <c r="PUG92" s="143"/>
      <c r="PUH92" s="143"/>
      <c r="PUI92" s="143"/>
      <c r="PUJ92" s="143"/>
      <c r="PUK92" s="143"/>
      <c r="PUL92" s="143"/>
      <c r="PUM92" s="143"/>
      <c r="PUN92" s="143"/>
      <c r="PUO92" s="143"/>
      <c r="PUP92" s="143"/>
      <c r="PUQ92" s="143"/>
      <c r="PUR92" s="143"/>
      <c r="PUS92" s="143"/>
      <c r="PUT92" s="143"/>
      <c r="PUU92" s="143"/>
      <c r="PUV92" s="143"/>
      <c r="PUW92" s="143"/>
      <c r="PUX92" s="143"/>
      <c r="PUY92" s="143"/>
      <c r="PUZ92" s="143"/>
      <c r="PVA92" s="143"/>
      <c r="PVB92" s="143"/>
      <c r="PVC92" s="143"/>
      <c r="PVD92" s="143"/>
      <c r="PVE92" s="143"/>
      <c r="PVF92" s="143"/>
      <c r="PVG92" s="143"/>
      <c r="PVH92" s="143"/>
      <c r="PVI92" s="143"/>
      <c r="PVJ92" s="143"/>
      <c r="PVK92" s="143"/>
      <c r="PVL92" s="143"/>
      <c r="PVM92" s="143"/>
      <c r="PVN92" s="143"/>
      <c r="PVO92" s="143"/>
      <c r="PVP92" s="143"/>
      <c r="PVQ92" s="143"/>
      <c r="PVR92" s="143"/>
      <c r="PVS92" s="143"/>
      <c r="PVT92" s="143"/>
      <c r="PVU92" s="143"/>
      <c r="PVV92" s="143"/>
      <c r="PVW92" s="143"/>
      <c r="PVX92" s="143"/>
      <c r="PVY92" s="143"/>
      <c r="PVZ92" s="143"/>
      <c r="PWA92" s="143"/>
      <c r="PWB92" s="143"/>
      <c r="PWC92" s="143"/>
      <c r="PWD92" s="143"/>
      <c r="PWE92" s="143"/>
      <c r="PWF92" s="143"/>
      <c r="PWG92" s="143"/>
      <c r="PWH92" s="143"/>
      <c r="PWI92" s="143"/>
      <c r="PWJ92" s="143"/>
      <c r="PWK92" s="143"/>
      <c r="PWL92" s="143"/>
      <c r="PWM92" s="143"/>
      <c r="PWN92" s="143"/>
      <c r="PWO92" s="143"/>
      <c r="PWP92" s="143"/>
      <c r="PWQ92" s="143"/>
      <c r="PWR92" s="143"/>
      <c r="PWS92" s="143"/>
      <c r="PWT92" s="143"/>
      <c r="PWU92" s="143"/>
      <c r="PWV92" s="143"/>
      <c r="PWW92" s="143"/>
      <c r="PWX92" s="143"/>
      <c r="PWY92" s="143"/>
      <c r="PWZ92" s="143"/>
      <c r="PXA92" s="143"/>
      <c r="PXB92" s="143"/>
      <c r="PXC92" s="143"/>
      <c r="PXD92" s="143"/>
      <c r="PXE92" s="143"/>
      <c r="PXF92" s="143"/>
      <c r="PXG92" s="143"/>
      <c r="PXH92" s="143"/>
      <c r="PXI92" s="143"/>
      <c r="PXJ92" s="143"/>
      <c r="PXK92" s="143"/>
      <c r="PXL92" s="143"/>
      <c r="PXM92" s="143"/>
      <c r="PXN92" s="143"/>
      <c r="PXO92" s="143"/>
      <c r="PXP92" s="143"/>
      <c r="PXQ92" s="143"/>
      <c r="PXR92" s="143"/>
      <c r="PXS92" s="143"/>
      <c r="PXT92" s="143"/>
      <c r="PXU92" s="143"/>
      <c r="PXV92" s="143"/>
      <c r="PXW92" s="143"/>
      <c r="PXX92" s="143"/>
      <c r="PXY92" s="143"/>
      <c r="PXZ92" s="143"/>
      <c r="PYA92" s="143"/>
      <c r="PYB92" s="143"/>
      <c r="PYC92" s="143"/>
      <c r="PYD92" s="143"/>
      <c r="PYE92" s="143"/>
      <c r="PYF92" s="143"/>
      <c r="PYG92" s="143"/>
      <c r="PYH92" s="143"/>
      <c r="PYI92" s="143"/>
      <c r="PYJ92" s="143"/>
      <c r="PYK92" s="143"/>
      <c r="PYL92" s="143"/>
      <c r="PYM92" s="143"/>
      <c r="PYN92" s="143"/>
      <c r="PYO92" s="143"/>
      <c r="PYP92" s="143"/>
      <c r="PYQ92" s="143"/>
      <c r="PYR92" s="143"/>
      <c r="PYS92" s="143"/>
      <c r="PYT92" s="143"/>
      <c r="PYU92" s="143"/>
      <c r="PYV92" s="143"/>
      <c r="PYW92" s="143"/>
      <c r="PYX92" s="143"/>
      <c r="PYY92" s="143"/>
      <c r="PYZ92" s="143"/>
      <c r="PZA92" s="143"/>
      <c r="PZB92" s="143"/>
      <c r="PZC92" s="143"/>
      <c r="PZD92" s="143"/>
      <c r="PZE92" s="143"/>
      <c r="PZF92" s="143"/>
      <c r="PZG92" s="143"/>
      <c r="PZH92" s="143"/>
      <c r="PZI92" s="143"/>
      <c r="PZJ92" s="143"/>
      <c r="PZK92" s="143"/>
      <c r="PZL92" s="143"/>
      <c r="PZM92" s="143"/>
      <c r="PZN92" s="143"/>
      <c r="PZO92" s="143"/>
      <c r="PZP92" s="143"/>
      <c r="PZQ92" s="143"/>
      <c r="PZR92" s="143"/>
      <c r="PZS92" s="143"/>
      <c r="PZT92" s="143"/>
      <c r="PZU92" s="143"/>
      <c r="PZV92" s="143"/>
      <c r="PZW92" s="143"/>
      <c r="PZX92" s="143"/>
      <c r="PZY92" s="143"/>
      <c r="PZZ92" s="143"/>
      <c r="QAA92" s="143"/>
      <c r="QAB92" s="143"/>
      <c r="QAC92" s="143"/>
      <c r="QAD92" s="143"/>
      <c r="QAE92" s="143"/>
      <c r="QAF92" s="143"/>
      <c r="QAG92" s="143"/>
      <c r="QAH92" s="143"/>
      <c r="QAI92" s="143"/>
      <c r="QAJ92" s="143"/>
      <c r="QAK92" s="143"/>
      <c r="QAL92" s="143"/>
      <c r="QAM92" s="143"/>
      <c r="QAN92" s="143"/>
      <c r="QAO92" s="143"/>
      <c r="QAP92" s="143"/>
      <c r="QAQ92" s="143"/>
      <c r="QAR92" s="143"/>
      <c r="QAS92" s="143"/>
      <c r="QAT92" s="143"/>
      <c r="QAU92" s="143"/>
      <c r="QAV92" s="143"/>
      <c r="QAW92" s="143"/>
      <c r="QAX92" s="143"/>
      <c r="QAY92" s="143"/>
      <c r="QAZ92" s="143"/>
      <c r="QBA92" s="143"/>
      <c r="QBB92" s="143"/>
      <c r="QBC92" s="143"/>
      <c r="QBD92" s="143"/>
      <c r="QBE92" s="143"/>
      <c r="QBF92" s="143"/>
      <c r="QBG92" s="143"/>
      <c r="QBH92" s="143"/>
      <c r="QBI92" s="143"/>
      <c r="QBJ92" s="143"/>
      <c r="QBK92" s="143"/>
      <c r="QBL92" s="143"/>
      <c r="QBM92" s="143"/>
      <c r="QBN92" s="143"/>
      <c r="QBO92" s="143"/>
      <c r="QBP92" s="143"/>
      <c r="QBQ92" s="143"/>
      <c r="QBR92" s="143"/>
      <c r="QBS92" s="143"/>
      <c r="QBT92" s="143"/>
      <c r="QBU92" s="143"/>
      <c r="QBV92" s="143"/>
      <c r="QBW92" s="143"/>
      <c r="QBX92" s="143"/>
      <c r="QBY92" s="143"/>
      <c r="QBZ92" s="143"/>
      <c r="QCA92" s="143"/>
      <c r="QCB92" s="143"/>
      <c r="QCC92" s="143"/>
      <c r="QCD92" s="143"/>
      <c r="QCE92" s="143"/>
      <c r="QCF92" s="143"/>
      <c r="QCG92" s="143"/>
      <c r="QCH92" s="143"/>
      <c r="QCI92" s="143"/>
      <c r="QCJ92" s="143"/>
      <c r="QCK92" s="143"/>
      <c r="QCL92" s="143"/>
      <c r="QCM92" s="143"/>
      <c r="QCN92" s="143"/>
      <c r="QCO92" s="143"/>
      <c r="QCP92" s="143"/>
      <c r="QCQ92" s="143"/>
      <c r="QCR92" s="143"/>
      <c r="QCS92" s="143"/>
      <c r="QCT92" s="143"/>
      <c r="QCU92" s="143"/>
      <c r="QCV92" s="143"/>
      <c r="QCW92" s="143"/>
      <c r="QCX92" s="143"/>
      <c r="QCY92" s="143"/>
      <c r="QCZ92" s="143"/>
      <c r="QDA92" s="143"/>
      <c r="QDB92" s="143"/>
      <c r="QDC92" s="143"/>
      <c r="QDD92" s="143"/>
      <c r="QDE92" s="143"/>
      <c r="QDF92" s="143"/>
      <c r="QDG92" s="143"/>
      <c r="QDH92" s="143"/>
      <c r="QDI92" s="143"/>
      <c r="QDJ92" s="143"/>
      <c r="QDK92" s="143"/>
      <c r="QDL92" s="143"/>
      <c r="QDM92" s="143"/>
      <c r="QDN92" s="143"/>
      <c r="QDO92" s="143"/>
      <c r="QDP92" s="143"/>
      <c r="QDQ92" s="143"/>
      <c r="QDR92" s="143"/>
      <c r="QDS92" s="143"/>
      <c r="QDT92" s="143"/>
      <c r="QDU92" s="143"/>
      <c r="QDV92" s="143"/>
      <c r="QDW92" s="143"/>
      <c r="QDX92" s="143"/>
      <c r="QDY92" s="143"/>
      <c r="QDZ92" s="143"/>
      <c r="QEA92" s="143"/>
      <c r="QEB92" s="143"/>
      <c r="QEC92" s="143"/>
      <c r="QED92" s="143"/>
      <c r="QEE92" s="143"/>
      <c r="QEF92" s="143"/>
      <c r="QEG92" s="143"/>
      <c r="QEH92" s="143"/>
      <c r="QEI92" s="143"/>
      <c r="QEJ92" s="143"/>
      <c r="QEK92" s="143"/>
      <c r="QEL92" s="143"/>
      <c r="QEM92" s="143"/>
      <c r="QEN92" s="143"/>
      <c r="QEO92" s="143"/>
      <c r="QEP92" s="143"/>
      <c r="QEQ92" s="143"/>
      <c r="QER92" s="143"/>
      <c r="QES92" s="143"/>
      <c r="QET92" s="143"/>
      <c r="QEU92" s="143"/>
      <c r="QEV92" s="143"/>
      <c r="QEW92" s="143"/>
      <c r="QEX92" s="143"/>
      <c r="QEY92" s="143"/>
      <c r="QEZ92" s="143"/>
      <c r="QFA92" s="143"/>
      <c r="QFB92" s="143"/>
      <c r="QFC92" s="143"/>
      <c r="QFD92" s="143"/>
      <c r="QFE92" s="143"/>
      <c r="QFF92" s="143"/>
      <c r="QFG92" s="143"/>
      <c r="QFH92" s="143"/>
      <c r="QFI92" s="143"/>
      <c r="QFJ92" s="143"/>
      <c r="QFK92" s="143"/>
      <c r="QFL92" s="143"/>
      <c r="QFM92" s="143"/>
      <c r="QFN92" s="143"/>
      <c r="QFO92" s="143"/>
      <c r="QFP92" s="143"/>
      <c r="QFQ92" s="143"/>
      <c r="QFR92" s="143"/>
      <c r="QFS92" s="143"/>
      <c r="QFT92" s="143"/>
      <c r="QFU92" s="143"/>
      <c r="QFV92" s="143"/>
      <c r="QFW92" s="143"/>
      <c r="QFX92" s="143"/>
      <c r="QFY92" s="143"/>
      <c r="QFZ92" s="143"/>
      <c r="QGA92" s="143"/>
      <c r="QGB92" s="143"/>
      <c r="QGC92" s="143"/>
      <c r="QGD92" s="143"/>
      <c r="QGE92" s="143"/>
      <c r="QGF92" s="143"/>
      <c r="QGG92" s="143"/>
      <c r="QGH92" s="143"/>
      <c r="QGI92" s="143"/>
      <c r="QGJ92" s="143"/>
      <c r="QGK92" s="143"/>
      <c r="QGL92" s="143"/>
      <c r="QGM92" s="143"/>
      <c r="QGN92" s="143"/>
      <c r="QGO92" s="143"/>
      <c r="QGP92" s="143"/>
      <c r="QGQ92" s="143"/>
      <c r="QGR92" s="143"/>
      <c r="QGS92" s="143"/>
      <c r="QGT92" s="143"/>
      <c r="QGU92" s="143"/>
      <c r="QGV92" s="143"/>
      <c r="QGW92" s="143"/>
      <c r="QGX92" s="143"/>
      <c r="QGY92" s="143"/>
      <c r="QGZ92" s="143"/>
      <c r="QHA92" s="143"/>
      <c r="QHB92" s="143"/>
      <c r="QHC92" s="143"/>
      <c r="QHD92" s="143"/>
      <c r="QHE92" s="143"/>
      <c r="QHF92" s="143"/>
      <c r="QHG92" s="143"/>
      <c r="QHH92" s="143"/>
      <c r="QHI92" s="143"/>
      <c r="QHJ92" s="143"/>
      <c r="QHK92" s="143"/>
      <c r="QHL92" s="143"/>
      <c r="QHM92" s="143"/>
      <c r="QHN92" s="143"/>
      <c r="QHO92" s="143"/>
      <c r="QHP92" s="143"/>
      <c r="QHQ92" s="143"/>
      <c r="QHR92" s="143"/>
      <c r="QHS92" s="143"/>
      <c r="QHT92" s="143"/>
      <c r="QHU92" s="143"/>
      <c r="QHV92" s="143"/>
      <c r="QHW92" s="143"/>
      <c r="QHX92" s="143"/>
      <c r="QHY92" s="143"/>
      <c r="QHZ92" s="143"/>
      <c r="QIA92" s="143"/>
      <c r="QIB92" s="143"/>
      <c r="QIC92" s="143"/>
      <c r="QID92" s="143"/>
      <c r="QIE92" s="143"/>
      <c r="QIF92" s="143"/>
      <c r="QIG92" s="143"/>
      <c r="QIH92" s="143"/>
      <c r="QII92" s="143"/>
      <c r="QIJ92" s="143"/>
      <c r="QIK92" s="143"/>
      <c r="QIL92" s="143"/>
      <c r="QIM92" s="143"/>
      <c r="QIN92" s="143"/>
      <c r="QIO92" s="143"/>
      <c r="QIP92" s="143"/>
      <c r="QIQ92" s="143"/>
      <c r="QIR92" s="143"/>
      <c r="QIS92" s="143"/>
      <c r="QIT92" s="143"/>
      <c r="QIU92" s="143"/>
      <c r="QIV92" s="143"/>
      <c r="QIW92" s="143"/>
      <c r="QIX92" s="143"/>
      <c r="QIY92" s="143"/>
      <c r="QIZ92" s="143"/>
      <c r="QJA92" s="143"/>
      <c r="QJB92" s="143"/>
      <c r="QJC92" s="143"/>
      <c r="QJD92" s="143"/>
      <c r="QJE92" s="143"/>
      <c r="QJF92" s="143"/>
      <c r="QJG92" s="143"/>
      <c r="QJH92" s="143"/>
      <c r="QJI92" s="143"/>
      <c r="QJJ92" s="143"/>
      <c r="QJK92" s="143"/>
      <c r="QJL92" s="143"/>
      <c r="QJM92" s="143"/>
      <c r="QJN92" s="143"/>
      <c r="QJO92" s="143"/>
      <c r="QJP92" s="143"/>
      <c r="QJQ92" s="143"/>
      <c r="QJR92" s="143"/>
      <c r="QJS92" s="143"/>
      <c r="QJT92" s="143"/>
      <c r="QJU92" s="143"/>
      <c r="QJV92" s="143"/>
      <c r="QJW92" s="143"/>
      <c r="QJX92" s="143"/>
      <c r="QJY92" s="143"/>
      <c r="QJZ92" s="143"/>
      <c r="QKA92" s="143"/>
      <c r="QKB92" s="143"/>
      <c r="QKC92" s="143"/>
      <c r="QKD92" s="143"/>
      <c r="QKE92" s="143"/>
      <c r="QKF92" s="143"/>
      <c r="QKG92" s="143"/>
      <c r="QKH92" s="143"/>
      <c r="QKI92" s="143"/>
      <c r="QKJ92" s="143"/>
      <c r="QKK92" s="143"/>
      <c r="QKL92" s="143"/>
      <c r="QKM92" s="143"/>
      <c r="QKN92" s="143"/>
      <c r="QKO92" s="143"/>
      <c r="QKP92" s="143"/>
      <c r="QKQ92" s="143"/>
      <c r="QKR92" s="143"/>
      <c r="QKS92" s="143"/>
      <c r="QKT92" s="143"/>
      <c r="QKU92" s="143"/>
      <c r="QKV92" s="143"/>
      <c r="QKW92" s="143"/>
      <c r="QKX92" s="143"/>
      <c r="QKY92" s="143"/>
      <c r="QKZ92" s="143"/>
      <c r="QLA92" s="143"/>
      <c r="QLB92" s="143"/>
      <c r="QLC92" s="143"/>
      <c r="QLD92" s="143"/>
      <c r="QLE92" s="143"/>
      <c r="QLF92" s="143"/>
      <c r="QLG92" s="143"/>
      <c r="QLH92" s="143"/>
      <c r="QLI92" s="143"/>
      <c r="QLJ92" s="143"/>
      <c r="QLK92" s="143"/>
      <c r="QLL92" s="143"/>
      <c r="QLM92" s="143"/>
      <c r="QLN92" s="143"/>
      <c r="QLO92" s="143"/>
      <c r="QLP92" s="143"/>
      <c r="QLQ92" s="143"/>
      <c r="QLR92" s="143"/>
      <c r="QLS92" s="143"/>
      <c r="QLT92" s="143"/>
      <c r="QLU92" s="143"/>
      <c r="QLV92" s="143"/>
      <c r="QLW92" s="143"/>
      <c r="QLX92" s="143"/>
      <c r="QLY92" s="143"/>
      <c r="QLZ92" s="143"/>
      <c r="QMA92" s="143"/>
      <c r="QMB92" s="143"/>
      <c r="QMC92" s="143"/>
      <c r="QMD92" s="143"/>
      <c r="QME92" s="143"/>
      <c r="QMF92" s="143"/>
      <c r="QMG92" s="143"/>
      <c r="QMH92" s="143"/>
      <c r="QMI92" s="143"/>
      <c r="QMJ92" s="143"/>
      <c r="QMK92" s="143"/>
      <c r="QML92" s="143"/>
      <c r="QMM92" s="143"/>
      <c r="QMN92" s="143"/>
      <c r="QMO92" s="143"/>
      <c r="QMP92" s="143"/>
      <c r="QMQ92" s="143"/>
      <c r="QMR92" s="143"/>
      <c r="QMS92" s="143"/>
      <c r="QMT92" s="143"/>
      <c r="QMU92" s="143"/>
      <c r="QMV92" s="143"/>
      <c r="QMW92" s="143"/>
      <c r="QMX92" s="143"/>
      <c r="QMY92" s="143"/>
      <c r="QMZ92" s="143"/>
      <c r="QNA92" s="143"/>
      <c r="QNB92" s="143"/>
      <c r="QNC92" s="143"/>
      <c r="QND92" s="143"/>
      <c r="QNE92" s="143"/>
      <c r="QNF92" s="143"/>
      <c r="QNG92" s="143"/>
      <c r="QNH92" s="143"/>
      <c r="QNI92" s="143"/>
      <c r="QNJ92" s="143"/>
      <c r="QNK92" s="143"/>
      <c r="QNL92" s="143"/>
      <c r="QNM92" s="143"/>
      <c r="QNN92" s="143"/>
      <c r="QNO92" s="143"/>
      <c r="QNP92" s="143"/>
      <c r="QNQ92" s="143"/>
      <c r="QNR92" s="143"/>
      <c r="QNS92" s="143"/>
      <c r="QNT92" s="143"/>
      <c r="QNU92" s="143"/>
      <c r="QNV92" s="143"/>
      <c r="QNW92" s="143"/>
      <c r="QNX92" s="143"/>
      <c r="QNY92" s="143"/>
      <c r="QNZ92" s="143"/>
      <c r="QOA92" s="143"/>
      <c r="QOB92" s="143"/>
      <c r="QOC92" s="143"/>
      <c r="QOD92" s="143"/>
      <c r="QOE92" s="143"/>
      <c r="QOF92" s="143"/>
      <c r="QOG92" s="143"/>
      <c r="QOH92" s="143"/>
      <c r="QOI92" s="143"/>
      <c r="QOJ92" s="143"/>
      <c r="QOK92" s="143"/>
      <c r="QOL92" s="143"/>
      <c r="QOM92" s="143"/>
      <c r="QON92" s="143"/>
      <c r="QOO92" s="143"/>
      <c r="QOP92" s="143"/>
      <c r="QOQ92" s="143"/>
      <c r="QOR92" s="143"/>
      <c r="QOS92" s="143"/>
      <c r="QOT92" s="143"/>
      <c r="QOU92" s="143"/>
      <c r="QOV92" s="143"/>
      <c r="QOW92" s="143"/>
      <c r="QOX92" s="143"/>
      <c r="QOY92" s="143"/>
      <c r="QOZ92" s="143"/>
      <c r="QPA92" s="143"/>
      <c r="QPB92" s="143"/>
      <c r="QPC92" s="143"/>
      <c r="QPD92" s="143"/>
      <c r="QPE92" s="143"/>
      <c r="QPF92" s="143"/>
      <c r="QPG92" s="143"/>
      <c r="QPH92" s="143"/>
      <c r="QPI92" s="143"/>
      <c r="QPJ92" s="143"/>
      <c r="QPK92" s="143"/>
      <c r="QPL92" s="143"/>
      <c r="QPM92" s="143"/>
      <c r="QPN92" s="143"/>
      <c r="QPO92" s="143"/>
      <c r="QPP92" s="143"/>
      <c r="QPQ92" s="143"/>
      <c r="QPR92" s="143"/>
      <c r="QPS92" s="143"/>
      <c r="QPT92" s="143"/>
      <c r="QPU92" s="143"/>
      <c r="QPV92" s="143"/>
      <c r="QPW92" s="143"/>
      <c r="QPX92" s="143"/>
      <c r="QPY92" s="143"/>
      <c r="QPZ92" s="143"/>
      <c r="QQA92" s="143"/>
      <c r="QQB92" s="143"/>
      <c r="QQC92" s="143"/>
      <c r="QQD92" s="143"/>
      <c r="QQE92" s="143"/>
      <c r="QQF92" s="143"/>
      <c r="QQG92" s="143"/>
      <c r="QQH92" s="143"/>
      <c r="QQI92" s="143"/>
      <c r="QQJ92" s="143"/>
      <c r="QQK92" s="143"/>
      <c r="QQL92" s="143"/>
      <c r="QQM92" s="143"/>
      <c r="QQN92" s="143"/>
      <c r="QQO92" s="143"/>
      <c r="QQP92" s="143"/>
      <c r="QQQ92" s="143"/>
      <c r="QQR92" s="143"/>
      <c r="QQS92" s="143"/>
      <c r="QQT92" s="143"/>
      <c r="QQU92" s="143"/>
      <c r="QQV92" s="143"/>
      <c r="QQW92" s="143"/>
      <c r="QQX92" s="143"/>
      <c r="QQY92" s="143"/>
      <c r="QQZ92" s="143"/>
      <c r="QRA92" s="143"/>
      <c r="QRB92" s="143"/>
      <c r="QRC92" s="143"/>
      <c r="QRD92" s="143"/>
      <c r="QRE92" s="143"/>
      <c r="QRF92" s="143"/>
      <c r="QRG92" s="143"/>
      <c r="QRH92" s="143"/>
      <c r="QRI92" s="143"/>
      <c r="QRJ92" s="143"/>
      <c r="QRK92" s="143"/>
      <c r="QRL92" s="143"/>
      <c r="QRM92" s="143"/>
      <c r="QRN92" s="143"/>
      <c r="QRO92" s="143"/>
      <c r="QRP92" s="143"/>
      <c r="QRQ92" s="143"/>
      <c r="QRR92" s="143"/>
      <c r="QRS92" s="143"/>
      <c r="QRT92" s="143"/>
      <c r="QRU92" s="143"/>
      <c r="QRV92" s="143"/>
      <c r="QRW92" s="143"/>
      <c r="QRX92" s="143"/>
      <c r="QRY92" s="143"/>
      <c r="QRZ92" s="143"/>
      <c r="QSA92" s="143"/>
      <c r="QSB92" s="143"/>
      <c r="QSC92" s="143"/>
      <c r="QSD92" s="143"/>
      <c r="QSE92" s="143"/>
      <c r="QSF92" s="143"/>
      <c r="QSG92" s="143"/>
      <c r="QSH92" s="143"/>
      <c r="QSI92" s="143"/>
      <c r="QSJ92" s="143"/>
      <c r="QSK92" s="143"/>
      <c r="QSL92" s="143"/>
      <c r="QSM92" s="143"/>
      <c r="QSN92" s="143"/>
      <c r="QSO92" s="143"/>
      <c r="QSP92" s="143"/>
      <c r="QSQ92" s="143"/>
      <c r="QSR92" s="143"/>
      <c r="QSS92" s="143"/>
      <c r="QST92" s="143"/>
      <c r="QSU92" s="143"/>
      <c r="QSV92" s="143"/>
      <c r="QSW92" s="143"/>
      <c r="QSX92" s="143"/>
      <c r="QSY92" s="143"/>
      <c r="QSZ92" s="143"/>
      <c r="QTA92" s="143"/>
      <c r="QTB92" s="143"/>
      <c r="QTC92" s="143"/>
      <c r="QTD92" s="143"/>
      <c r="QTE92" s="143"/>
      <c r="QTF92" s="143"/>
      <c r="QTG92" s="143"/>
      <c r="QTH92" s="143"/>
      <c r="QTI92" s="143"/>
      <c r="QTJ92" s="143"/>
      <c r="QTK92" s="143"/>
      <c r="QTL92" s="143"/>
      <c r="QTM92" s="143"/>
      <c r="QTN92" s="143"/>
      <c r="QTO92" s="143"/>
      <c r="QTP92" s="143"/>
      <c r="QTQ92" s="143"/>
      <c r="QTR92" s="143"/>
      <c r="QTS92" s="143"/>
      <c r="QTT92" s="143"/>
      <c r="QTU92" s="143"/>
      <c r="QTV92" s="143"/>
      <c r="QTW92" s="143"/>
      <c r="QTX92" s="143"/>
      <c r="QTY92" s="143"/>
      <c r="QTZ92" s="143"/>
      <c r="QUA92" s="143"/>
      <c r="QUB92" s="143"/>
      <c r="QUC92" s="143"/>
      <c r="QUD92" s="143"/>
      <c r="QUE92" s="143"/>
      <c r="QUF92" s="143"/>
      <c r="QUG92" s="143"/>
      <c r="QUH92" s="143"/>
      <c r="QUI92" s="143"/>
      <c r="QUJ92" s="143"/>
      <c r="QUK92" s="143"/>
      <c r="QUL92" s="143"/>
      <c r="QUM92" s="143"/>
      <c r="QUN92" s="143"/>
      <c r="QUO92" s="143"/>
      <c r="QUP92" s="143"/>
      <c r="QUQ92" s="143"/>
      <c r="QUR92" s="143"/>
      <c r="QUS92" s="143"/>
      <c r="QUT92" s="143"/>
      <c r="QUU92" s="143"/>
      <c r="QUV92" s="143"/>
      <c r="QUW92" s="143"/>
      <c r="QUX92" s="143"/>
      <c r="QUY92" s="143"/>
      <c r="QUZ92" s="143"/>
      <c r="QVA92" s="143"/>
      <c r="QVB92" s="143"/>
      <c r="QVC92" s="143"/>
      <c r="QVD92" s="143"/>
      <c r="QVE92" s="143"/>
      <c r="QVF92" s="143"/>
      <c r="QVG92" s="143"/>
      <c r="QVH92" s="143"/>
      <c r="QVI92" s="143"/>
      <c r="QVJ92" s="143"/>
      <c r="QVK92" s="143"/>
      <c r="QVL92" s="143"/>
      <c r="QVM92" s="143"/>
      <c r="QVN92" s="143"/>
      <c r="QVO92" s="143"/>
      <c r="QVP92" s="143"/>
      <c r="QVQ92" s="143"/>
      <c r="QVR92" s="143"/>
      <c r="QVS92" s="143"/>
      <c r="QVT92" s="143"/>
      <c r="QVU92" s="143"/>
      <c r="QVV92" s="143"/>
      <c r="QVW92" s="143"/>
      <c r="QVX92" s="143"/>
      <c r="QVY92" s="143"/>
      <c r="QVZ92" s="143"/>
      <c r="QWA92" s="143"/>
      <c r="QWB92" s="143"/>
      <c r="QWC92" s="143"/>
      <c r="QWD92" s="143"/>
      <c r="QWE92" s="143"/>
      <c r="QWF92" s="143"/>
      <c r="QWG92" s="143"/>
      <c r="QWH92" s="143"/>
      <c r="QWI92" s="143"/>
      <c r="QWJ92" s="143"/>
      <c r="QWK92" s="143"/>
      <c r="QWL92" s="143"/>
      <c r="QWM92" s="143"/>
      <c r="QWN92" s="143"/>
      <c r="QWO92" s="143"/>
      <c r="QWP92" s="143"/>
      <c r="QWQ92" s="143"/>
      <c r="QWR92" s="143"/>
      <c r="QWS92" s="143"/>
      <c r="QWT92" s="143"/>
      <c r="QWU92" s="143"/>
      <c r="QWV92" s="143"/>
      <c r="QWW92" s="143"/>
      <c r="QWX92" s="143"/>
      <c r="QWY92" s="143"/>
      <c r="QWZ92" s="143"/>
      <c r="QXA92" s="143"/>
      <c r="QXB92" s="143"/>
      <c r="QXC92" s="143"/>
      <c r="QXD92" s="143"/>
      <c r="QXE92" s="143"/>
      <c r="QXF92" s="143"/>
      <c r="QXG92" s="143"/>
      <c r="QXH92" s="143"/>
      <c r="QXI92" s="143"/>
      <c r="QXJ92" s="143"/>
      <c r="QXK92" s="143"/>
      <c r="QXL92" s="143"/>
      <c r="QXM92" s="143"/>
      <c r="QXN92" s="143"/>
      <c r="QXO92" s="143"/>
      <c r="QXP92" s="143"/>
      <c r="QXQ92" s="143"/>
      <c r="QXR92" s="143"/>
      <c r="QXS92" s="143"/>
      <c r="QXT92" s="143"/>
      <c r="QXU92" s="143"/>
      <c r="QXV92" s="143"/>
      <c r="QXW92" s="143"/>
      <c r="QXX92" s="143"/>
      <c r="QXY92" s="143"/>
      <c r="QXZ92" s="143"/>
      <c r="QYA92" s="143"/>
      <c r="QYB92" s="143"/>
      <c r="QYC92" s="143"/>
      <c r="QYD92" s="143"/>
      <c r="QYE92" s="143"/>
      <c r="QYF92" s="143"/>
      <c r="QYG92" s="143"/>
      <c r="QYH92" s="143"/>
      <c r="QYI92" s="143"/>
      <c r="QYJ92" s="143"/>
      <c r="QYK92" s="143"/>
      <c r="QYL92" s="143"/>
      <c r="QYM92" s="143"/>
      <c r="QYN92" s="143"/>
      <c r="QYO92" s="143"/>
      <c r="QYP92" s="143"/>
      <c r="QYQ92" s="143"/>
      <c r="QYR92" s="143"/>
      <c r="QYS92" s="143"/>
      <c r="QYT92" s="143"/>
      <c r="QYU92" s="143"/>
      <c r="QYV92" s="143"/>
      <c r="QYW92" s="143"/>
      <c r="QYX92" s="143"/>
      <c r="QYY92" s="143"/>
      <c r="QYZ92" s="143"/>
      <c r="QZA92" s="143"/>
      <c r="QZB92" s="143"/>
      <c r="QZC92" s="143"/>
      <c r="QZD92" s="143"/>
      <c r="QZE92" s="143"/>
      <c r="QZF92" s="143"/>
      <c r="QZG92" s="143"/>
      <c r="QZH92" s="143"/>
      <c r="QZI92" s="143"/>
      <c r="QZJ92" s="143"/>
      <c r="QZK92" s="143"/>
      <c r="QZL92" s="143"/>
      <c r="QZM92" s="143"/>
      <c r="QZN92" s="143"/>
      <c r="QZO92" s="143"/>
      <c r="QZP92" s="143"/>
      <c r="QZQ92" s="143"/>
      <c r="QZR92" s="143"/>
      <c r="QZS92" s="143"/>
      <c r="QZT92" s="143"/>
      <c r="QZU92" s="143"/>
      <c r="QZV92" s="143"/>
      <c r="QZW92" s="143"/>
      <c r="QZX92" s="143"/>
      <c r="QZY92" s="143"/>
      <c r="QZZ92" s="143"/>
      <c r="RAA92" s="143"/>
      <c r="RAB92" s="143"/>
      <c r="RAC92" s="143"/>
      <c r="RAD92" s="143"/>
      <c r="RAE92" s="143"/>
      <c r="RAF92" s="143"/>
      <c r="RAG92" s="143"/>
      <c r="RAH92" s="143"/>
      <c r="RAI92" s="143"/>
      <c r="RAJ92" s="143"/>
      <c r="RAK92" s="143"/>
      <c r="RAL92" s="143"/>
      <c r="RAM92" s="143"/>
      <c r="RAN92" s="143"/>
      <c r="RAO92" s="143"/>
      <c r="RAP92" s="143"/>
      <c r="RAQ92" s="143"/>
      <c r="RAR92" s="143"/>
      <c r="RAS92" s="143"/>
      <c r="RAT92" s="143"/>
      <c r="RAU92" s="143"/>
      <c r="RAV92" s="143"/>
      <c r="RAW92" s="143"/>
      <c r="RAX92" s="143"/>
      <c r="RAY92" s="143"/>
      <c r="RAZ92" s="143"/>
      <c r="RBA92" s="143"/>
      <c r="RBB92" s="143"/>
      <c r="RBC92" s="143"/>
      <c r="RBD92" s="143"/>
      <c r="RBE92" s="143"/>
      <c r="RBF92" s="143"/>
      <c r="RBG92" s="143"/>
      <c r="RBH92" s="143"/>
      <c r="RBI92" s="143"/>
      <c r="RBJ92" s="143"/>
      <c r="RBK92" s="143"/>
      <c r="RBL92" s="143"/>
      <c r="RBM92" s="143"/>
      <c r="RBN92" s="143"/>
      <c r="RBO92" s="143"/>
      <c r="RBP92" s="143"/>
      <c r="RBQ92" s="143"/>
      <c r="RBR92" s="143"/>
      <c r="RBS92" s="143"/>
      <c r="RBT92" s="143"/>
      <c r="RBU92" s="143"/>
      <c r="RBV92" s="143"/>
      <c r="RBW92" s="143"/>
      <c r="RBX92" s="143"/>
      <c r="RBY92" s="143"/>
      <c r="RBZ92" s="143"/>
      <c r="RCA92" s="143"/>
      <c r="RCB92" s="143"/>
      <c r="RCC92" s="143"/>
      <c r="RCD92" s="143"/>
      <c r="RCE92" s="143"/>
      <c r="RCF92" s="143"/>
      <c r="RCG92" s="143"/>
      <c r="RCH92" s="143"/>
      <c r="RCI92" s="143"/>
      <c r="RCJ92" s="143"/>
      <c r="RCK92" s="143"/>
      <c r="RCL92" s="143"/>
      <c r="RCM92" s="143"/>
      <c r="RCN92" s="143"/>
      <c r="RCO92" s="143"/>
      <c r="RCP92" s="143"/>
      <c r="RCQ92" s="143"/>
      <c r="RCR92" s="143"/>
      <c r="RCS92" s="143"/>
      <c r="RCT92" s="143"/>
      <c r="RCU92" s="143"/>
      <c r="RCV92" s="143"/>
      <c r="RCW92" s="143"/>
      <c r="RCX92" s="143"/>
      <c r="RCY92" s="143"/>
      <c r="RCZ92" s="143"/>
      <c r="RDA92" s="143"/>
      <c r="RDB92" s="143"/>
      <c r="RDC92" s="143"/>
      <c r="RDD92" s="143"/>
      <c r="RDE92" s="143"/>
      <c r="RDF92" s="143"/>
      <c r="RDG92" s="143"/>
      <c r="RDH92" s="143"/>
      <c r="RDI92" s="143"/>
      <c r="RDJ92" s="143"/>
      <c r="RDK92" s="143"/>
      <c r="RDL92" s="143"/>
      <c r="RDM92" s="143"/>
      <c r="RDN92" s="143"/>
      <c r="RDO92" s="143"/>
      <c r="RDP92" s="143"/>
      <c r="RDQ92" s="143"/>
      <c r="RDR92" s="143"/>
      <c r="RDS92" s="143"/>
      <c r="RDT92" s="143"/>
      <c r="RDU92" s="143"/>
      <c r="RDV92" s="143"/>
      <c r="RDW92" s="143"/>
      <c r="RDX92" s="143"/>
      <c r="RDY92" s="143"/>
      <c r="RDZ92" s="143"/>
      <c r="REA92" s="143"/>
      <c r="REB92" s="143"/>
      <c r="REC92" s="143"/>
      <c r="RED92" s="143"/>
      <c r="REE92" s="143"/>
      <c r="REF92" s="143"/>
      <c r="REG92" s="143"/>
      <c r="REH92" s="143"/>
      <c r="REI92" s="143"/>
      <c r="REJ92" s="143"/>
      <c r="REK92" s="143"/>
      <c r="REL92" s="143"/>
      <c r="REM92" s="143"/>
      <c r="REN92" s="143"/>
      <c r="REO92" s="143"/>
      <c r="REP92" s="143"/>
      <c r="REQ92" s="143"/>
      <c r="RER92" s="143"/>
      <c r="RES92" s="143"/>
      <c r="RET92" s="143"/>
      <c r="REU92" s="143"/>
      <c r="REV92" s="143"/>
      <c r="REW92" s="143"/>
      <c r="REX92" s="143"/>
      <c r="REY92" s="143"/>
      <c r="REZ92" s="143"/>
      <c r="RFA92" s="143"/>
      <c r="RFB92" s="143"/>
      <c r="RFC92" s="143"/>
      <c r="RFD92" s="143"/>
      <c r="RFE92" s="143"/>
      <c r="RFF92" s="143"/>
      <c r="RFG92" s="143"/>
      <c r="RFH92" s="143"/>
      <c r="RFI92" s="143"/>
      <c r="RFJ92" s="143"/>
      <c r="RFK92" s="143"/>
      <c r="RFL92" s="143"/>
      <c r="RFM92" s="143"/>
      <c r="RFN92" s="143"/>
      <c r="RFO92" s="143"/>
      <c r="RFP92" s="143"/>
      <c r="RFQ92" s="143"/>
      <c r="RFR92" s="143"/>
      <c r="RFS92" s="143"/>
      <c r="RFT92" s="143"/>
      <c r="RFU92" s="143"/>
      <c r="RFV92" s="143"/>
      <c r="RFW92" s="143"/>
      <c r="RFX92" s="143"/>
      <c r="RFY92" s="143"/>
      <c r="RFZ92" s="143"/>
      <c r="RGA92" s="143"/>
      <c r="RGB92" s="143"/>
      <c r="RGC92" s="143"/>
      <c r="RGD92" s="143"/>
      <c r="RGE92" s="143"/>
      <c r="RGF92" s="143"/>
      <c r="RGG92" s="143"/>
      <c r="RGH92" s="143"/>
      <c r="RGI92" s="143"/>
      <c r="RGJ92" s="143"/>
      <c r="RGK92" s="143"/>
      <c r="RGL92" s="143"/>
      <c r="RGM92" s="143"/>
      <c r="RGN92" s="143"/>
      <c r="RGO92" s="143"/>
      <c r="RGP92" s="143"/>
      <c r="RGQ92" s="143"/>
      <c r="RGR92" s="143"/>
      <c r="RGS92" s="143"/>
      <c r="RGT92" s="143"/>
      <c r="RGU92" s="143"/>
      <c r="RGV92" s="143"/>
      <c r="RGW92" s="143"/>
      <c r="RGX92" s="143"/>
      <c r="RGY92" s="143"/>
      <c r="RGZ92" s="143"/>
      <c r="RHA92" s="143"/>
      <c r="RHB92" s="143"/>
      <c r="RHC92" s="143"/>
      <c r="RHD92" s="143"/>
      <c r="RHE92" s="143"/>
      <c r="RHF92" s="143"/>
      <c r="RHG92" s="143"/>
      <c r="RHH92" s="143"/>
      <c r="RHI92" s="143"/>
      <c r="RHJ92" s="143"/>
      <c r="RHK92" s="143"/>
      <c r="RHL92" s="143"/>
      <c r="RHM92" s="143"/>
      <c r="RHN92" s="143"/>
      <c r="RHO92" s="143"/>
      <c r="RHP92" s="143"/>
      <c r="RHQ92" s="143"/>
      <c r="RHR92" s="143"/>
      <c r="RHS92" s="143"/>
      <c r="RHT92" s="143"/>
      <c r="RHU92" s="143"/>
      <c r="RHV92" s="143"/>
      <c r="RHW92" s="143"/>
      <c r="RHX92" s="143"/>
      <c r="RHY92" s="143"/>
      <c r="RHZ92" s="143"/>
      <c r="RIA92" s="143"/>
      <c r="RIB92" s="143"/>
      <c r="RIC92" s="143"/>
      <c r="RID92" s="143"/>
      <c r="RIE92" s="143"/>
      <c r="RIF92" s="143"/>
      <c r="RIG92" s="143"/>
      <c r="RIH92" s="143"/>
      <c r="RII92" s="143"/>
      <c r="RIJ92" s="143"/>
      <c r="RIK92" s="143"/>
      <c r="RIL92" s="143"/>
      <c r="RIM92" s="143"/>
      <c r="RIN92" s="143"/>
      <c r="RIO92" s="143"/>
      <c r="RIP92" s="143"/>
      <c r="RIQ92" s="143"/>
      <c r="RIR92" s="143"/>
      <c r="RIS92" s="143"/>
      <c r="RIT92" s="143"/>
      <c r="RIU92" s="143"/>
      <c r="RIV92" s="143"/>
      <c r="RIW92" s="143"/>
      <c r="RIX92" s="143"/>
      <c r="RIY92" s="143"/>
      <c r="RIZ92" s="143"/>
      <c r="RJA92" s="143"/>
      <c r="RJB92" s="143"/>
      <c r="RJC92" s="143"/>
      <c r="RJD92" s="143"/>
      <c r="RJE92" s="143"/>
      <c r="RJF92" s="143"/>
      <c r="RJG92" s="143"/>
      <c r="RJH92" s="143"/>
      <c r="RJI92" s="143"/>
      <c r="RJJ92" s="143"/>
      <c r="RJK92" s="143"/>
      <c r="RJL92" s="143"/>
      <c r="RJM92" s="143"/>
      <c r="RJN92" s="143"/>
      <c r="RJO92" s="143"/>
      <c r="RJP92" s="143"/>
      <c r="RJQ92" s="143"/>
      <c r="RJR92" s="143"/>
      <c r="RJS92" s="143"/>
      <c r="RJT92" s="143"/>
      <c r="RJU92" s="143"/>
      <c r="RJV92" s="143"/>
      <c r="RJW92" s="143"/>
      <c r="RJX92" s="143"/>
      <c r="RJY92" s="143"/>
      <c r="RJZ92" s="143"/>
      <c r="RKA92" s="143"/>
      <c r="RKB92" s="143"/>
      <c r="RKC92" s="143"/>
      <c r="RKD92" s="143"/>
      <c r="RKE92" s="143"/>
      <c r="RKF92" s="143"/>
      <c r="RKG92" s="143"/>
      <c r="RKH92" s="143"/>
      <c r="RKI92" s="143"/>
      <c r="RKJ92" s="143"/>
      <c r="RKK92" s="143"/>
      <c r="RKL92" s="143"/>
      <c r="RKM92" s="143"/>
      <c r="RKN92" s="143"/>
      <c r="RKO92" s="143"/>
      <c r="RKP92" s="143"/>
      <c r="RKQ92" s="143"/>
      <c r="RKR92" s="143"/>
      <c r="RKS92" s="143"/>
      <c r="RKT92" s="143"/>
      <c r="RKU92" s="143"/>
      <c r="RKV92" s="143"/>
      <c r="RKW92" s="143"/>
      <c r="RKX92" s="143"/>
      <c r="RKY92" s="143"/>
      <c r="RKZ92" s="143"/>
      <c r="RLA92" s="143"/>
      <c r="RLB92" s="143"/>
      <c r="RLC92" s="143"/>
      <c r="RLD92" s="143"/>
      <c r="RLE92" s="143"/>
      <c r="RLF92" s="143"/>
      <c r="RLG92" s="143"/>
      <c r="RLH92" s="143"/>
      <c r="RLI92" s="143"/>
      <c r="RLJ92" s="143"/>
      <c r="RLK92" s="143"/>
      <c r="RLL92" s="143"/>
      <c r="RLM92" s="143"/>
      <c r="RLN92" s="143"/>
      <c r="RLO92" s="143"/>
      <c r="RLP92" s="143"/>
      <c r="RLQ92" s="143"/>
      <c r="RLR92" s="143"/>
      <c r="RLS92" s="143"/>
      <c r="RLT92" s="143"/>
      <c r="RLU92" s="143"/>
      <c r="RLV92" s="143"/>
      <c r="RLW92" s="143"/>
      <c r="RLX92" s="143"/>
      <c r="RLY92" s="143"/>
      <c r="RLZ92" s="143"/>
      <c r="RMA92" s="143"/>
      <c r="RMB92" s="143"/>
      <c r="RMC92" s="143"/>
      <c r="RMD92" s="143"/>
      <c r="RME92" s="143"/>
      <c r="RMF92" s="143"/>
      <c r="RMG92" s="143"/>
      <c r="RMH92" s="143"/>
      <c r="RMI92" s="143"/>
      <c r="RMJ92" s="143"/>
      <c r="RMK92" s="143"/>
      <c r="RML92" s="143"/>
      <c r="RMM92" s="143"/>
      <c r="RMN92" s="143"/>
      <c r="RMO92" s="143"/>
      <c r="RMP92" s="143"/>
      <c r="RMQ92" s="143"/>
      <c r="RMR92" s="143"/>
      <c r="RMS92" s="143"/>
      <c r="RMT92" s="143"/>
      <c r="RMU92" s="143"/>
      <c r="RMV92" s="143"/>
      <c r="RMW92" s="143"/>
      <c r="RMX92" s="143"/>
      <c r="RMY92" s="143"/>
      <c r="RMZ92" s="143"/>
      <c r="RNA92" s="143"/>
      <c r="RNB92" s="143"/>
      <c r="RNC92" s="143"/>
      <c r="RND92" s="143"/>
      <c r="RNE92" s="143"/>
      <c r="RNF92" s="143"/>
      <c r="RNG92" s="143"/>
      <c r="RNH92" s="143"/>
      <c r="RNI92" s="143"/>
      <c r="RNJ92" s="143"/>
      <c r="RNK92" s="143"/>
      <c r="RNL92" s="143"/>
      <c r="RNM92" s="143"/>
      <c r="RNN92" s="143"/>
      <c r="RNO92" s="143"/>
      <c r="RNP92" s="143"/>
      <c r="RNQ92" s="143"/>
      <c r="RNR92" s="143"/>
      <c r="RNS92" s="143"/>
      <c r="RNT92" s="143"/>
      <c r="RNU92" s="143"/>
      <c r="RNV92" s="143"/>
      <c r="RNW92" s="143"/>
      <c r="RNX92" s="143"/>
      <c r="RNY92" s="143"/>
      <c r="RNZ92" s="143"/>
      <c r="ROA92" s="143"/>
      <c r="ROB92" s="143"/>
      <c r="ROC92" s="143"/>
      <c r="ROD92" s="143"/>
      <c r="ROE92" s="143"/>
      <c r="ROF92" s="143"/>
      <c r="ROG92" s="143"/>
      <c r="ROH92" s="143"/>
      <c r="ROI92" s="143"/>
      <c r="ROJ92" s="143"/>
      <c r="ROK92" s="143"/>
      <c r="ROL92" s="143"/>
      <c r="ROM92" s="143"/>
      <c r="RON92" s="143"/>
      <c r="ROO92" s="143"/>
      <c r="ROP92" s="143"/>
      <c r="ROQ92" s="143"/>
      <c r="ROR92" s="143"/>
      <c r="ROS92" s="143"/>
      <c r="ROT92" s="143"/>
      <c r="ROU92" s="143"/>
      <c r="ROV92" s="143"/>
      <c r="ROW92" s="143"/>
      <c r="ROX92" s="143"/>
      <c r="ROY92" s="143"/>
      <c r="ROZ92" s="143"/>
      <c r="RPA92" s="143"/>
      <c r="RPB92" s="143"/>
      <c r="RPC92" s="143"/>
      <c r="RPD92" s="143"/>
      <c r="RPE92" s="143"/>
      <c r="RPF92" s="143"/>
      <c r="RPG92" s="143"/>
      <c r="RPH92" s="143"/>
      <c r="RPI92" s="143"/>
      <c r="RPJ92" s="143"/>
      <c r="RPK92" s="143"/>
      <c r="RPL92" s="143"/>
      <c r="RPM92" s="143"/>
      <c r="RPN92" s="143"/>
      <c r="RPO92" s="143"/>
      <c r="RPP92" s="143"/>
      <c r="RPQ92" s="143"/>
      <c r="RPR92" s="143"/>
      <c r="RPS92" s="143"/>
      <c r="RPT92" s="143"/>
      <c r="RPU92" s="143"/>
      <c r="RPV92" s="143"/>
      <c r="RPW92" s="143"/>
      <c r="RPX92" s="143"/>
      <c r="RPY92" s="143"/>
      <c r="RPZ92" s="143"/>
      <c r="RQA92" s="143"/>
      <c r="RQB92" s="143"/>
      <c r="RQC92" s="143"/>
      <c r="RQD92" s="143"/>
      <c r="RQE92" s="143"/>
      <c r="RQF92" s="143"/>
      <c r="RQG92" s="143"/>
      <c r="RQH92" s="143"/>
      <c r="RQI92" s="143"/>
      <c r="RQJ92" s="143"/>
      <c r="RQK92" s="143"/>
      <c r="RQL92" s="143"/>
      <c r="RQM92" s="143"/>
      <c r="RQN92" s="143"/>
      <c r="RQO92" s="143"/>
      <c r="RQP92" s="143"/>
      <c r="RQQ92" s="143"/>
      <c r="RQR92" s="143"/>
      <c r="RQS92" s="143"/>
      <c r="RQT92" s="143"/>
      <c r="RQU92" s="143"/>
      <c r="RQV92" s="143"/>
      <c r="RQW92" s="143"/>
      <c r="RQX92" s="143"/>
      <c r="RQY92" s="143"/>
      <c r="RQZ92" s="143"/>
      <c r="RRA92" s="143"/>
      <c r="RRB92" s="143"/>
      <c r="RRC92" s="143"/>
      <c r="RRD92" s="143"/>
      <c r="RRE92" s="143"/>
      <c r="RRF92" s="143"/>
      <c r="RRG92" s="143"/>
      <c r="RRH92" s="143"/>
      <c r="RRI92" s="143"/>
      <c r="RRJ92" s="143"/>
      <c r="RRK92" s="143"/>
      <c r="RRL92" s="143"/>
      <c r="RRM92" s="143"/>
      <c r="RRN92" s="143"/>
      <c r="RRO92" s="143"/>
      <c r="RRP92" s="143"/>
      <c r="RRQ92" s="143"/>
      <c r="RRR92" s="143"/>
      <c r="RRS92" s="143"/>
      <c r="RRT92" s="143"/>
      <c r="RRU92" s="143"/>
      <c r="RRV92" s="143"/>
      <c r="RRW92" s="143"/>
      <c r="RRX92" s="143"/>
      <c r="RRY92" s="143"/>
      <c r="RRZ92" s="143"/>
      <c r="RSA92" s="143"/>
      <c r="RSB92" s="143"/>
      <c r="RSC92" s="143"/>
      <c r="RSD92" s="143"/>
      <c r="RSE92" s="143"/>
      <c r="RSF92" s="143"/>
      <c r="RSG92" s="143"/>
      <c r="RSH92" s="143"/>
      <c r="RSI92" s="143"/>
      <c r="RSJ92" s="143"/>
      <c r="RSK92" s="143"/>
      <c r="RSL92" s="143"/>
      <c r="RSM92" s="143"/>
      <c r="RSN92" s="143"/>
      <c r="RSO92" s="143"/>
      <c r="RSP92" s="143"/>
      <c r="RSQ92" s="143"/>
      <c r="RSR92" s="143"/>
      <c r="RSS92" s="143"/>
      <c r="RST92" s="143"/>
      <c r="RSU92" s="143"/>
      <c r="RSV92" s="143"/>
      <c r="RSW92" s="143"/>
      <c r="RSX92" s="143"/>
      <c r="RSY92" s="143"/>
      <c r="RSZ92" s="143"/>
      <c r="RTA92" s="143"/>
      <c r="RTB92" s="143"/>
      <c r="RTC92" s="143"/>
      <c r="RTD92" s="143"/>
      <c r="RTE92" s="143"/>
      <c r="RTF92" s="143"/>
      <c r="RTG92" s="143"/>
      <c r="RTH92" s="143"/>
      <c r="RTI92" s="143"/>
      <c r="RTJ92" s="143"/>
      <c r="RTK92" s="143"/>
      <c r="RTL92" s="143"/>
      <c r="RTM92" s="143"/>
      <c r="RTN92" s="143"/>
      <c r="RTO92" s="143"/>
      <c r="RTP92" s="143"/>
      <c r="RTQ92" s="143"/>
      <c r="RTR92" s="143"/>
      <c r="RTS92" s="143"/>
      <c r="RTT92" s="143"/>
      <c r="RTU92" s="143"/>
      <c r="RTV92" s="143"/>
      <c r="RTW92" s="143"/>
      <c r="RTX92" s="143"/>
      <c r="RTY92" s="143"/>
      <c r="RTZ92" s="143"/>
      <c r="RUA92" s="143"/>
      <c r="RUB92" s="143"/>
      <c r="RUC92" s="143"/>
      <c r="RUD92" s="143"/>
      <c r="RUE92" s="143"/>
      <c r="RUF92" s="143"/>
      <c r="RUG92" s="143"/>
      <c r="RUH92" s="143"/>
      <c r="RUI92" s="143"/>
      <c r="RUJ92" s="143"/>
      <c r="RUK92" s="143"/>
      <c r="RUL92" s="143"/>
      <c r="RUM92" s="143"/>
      <c r="RUN92" s="143"/>
      <c r="RUO92" s="143"/>
      <c r="RUP92" s="143"/>
      <c r="RUQ92" s="143"/>
      <c r="RUR92" s="143"/>
      <c r="RUS92" s="143"/>
      <c r="RUT92" s="143"/>
      <c r="RUU92" s="143"/>
      <c r="RUV92" s="143"/>
      <c r="RUW92" s="143"/>
      <c r="RUX92" s="143"/>
      <c r="RUY92" s="143"/>
      <c r="RUZ92" s="143"/>
      <c r="RVA92" s="143"/>
      <c r="RVB92" s="143"/>
      <c r="RVC92" s="143"/>
      <c r="RVD92" s="143"/>
      <c r="RVE92" s="143"/>
      <c r="RVF92" s="143"/>
      <c r="RVG92" s="143"/>
      <c r="RVH92" s="143"/>
      <c r="RVI92" s="143"/>
      <c r="RVJ92" s="143"/>
      <c r="RVK92" s="143"/>
      <c r="RVL92" s="143"/>
      <c r="RVM92" s="143"/>
      <c r="RVN92" s="143"/>
      <c r="RVO92" s="143"/>
      <c r="RVP92" s="143"/>
      <c r="RVQ92" s="143"/>
      <c r="RVR92" s="143"/>
      <c r="RVS92" s="143"/>
      <c r="RVT92" s="143"/>
      <c r="RVU92" s="143"/>
      <c r="RVV92" s="143"/>
      <c r="RVW92" s="143"/>
      <c r="RVX92" s="143"/>
      <c r="RVY92" s="143"/>
      <c r="RVZ92" s="143"/>
      <c r="RWA92" s="143"/>
      <c r="RWB92" s="143"/>
      <c r="RWC92" s="143"/>
      <c r="RWD92" s="143"/>
      <c r="RWE92" s="143"/>
      <c r="RWF92" s="143"/>
      <c r="RWG92" s="143"/>
      <c r="RWH92" s="143"/>
      <c r="RWI92" s="143"/>
      <c r="RWJ92" s="143"/>
      <c r="RWK92" s="143"/>
      <c r="RWL92" s="143"/>
      <c r="RWM92" s="143"/>
      <c r="RWN92" s="143"/>
      <c r="RWO92" s="143"/>
      <c r="RWP92" s="143"/>
      <c r="RWQ92" s="143"/>
      <c r="RWR92" s="143"/>
      <c r="RWS92" s="143"/>
      <c r="RWT92" s="143"/>
      <c r="RWU92" s="143"/>
      <c r="RWV92" s="143"/>
      <c r="RWW92" s="143"/>
      <c r="RWX92" s="143"/>
      <c r="RWY92" s="143"/>
      <c r="RWZ92" s="143"/>
      <c r="RXA92" s="143"/>
      <c r="RXB92" s="143"/>
      <c r="RXC92" s="143"/>
      <c r="RXD92" s="143"/>
      <c r="RXE92" s="143"/>
      <c r="RXF92" s="143"/>
      <c r="RXG92" s="143"/>
      <c r="RXH92" s="143"/>
      <c r="RXI92" s="143"/>
      <c r="RXJ92" s="143"/>
      <c r="RXK92" s="143"/>
      <c r="RXL92" s="143"/>
      <c r="RXM92" s="143"/>
      <c r="RXN92" s="143"/>
      <c r="RXO92" s="143"/>
      <c r="RXP92" s="143"/>
      <c r="RXQ92" s="143"/>
      <c r="RXR92" s="143"/>
      <c r="RXS92" s="143"/>
      <c r="RXT92" s="143"/>
      <c r="RXU92" s="143"/>
      <c r="RXV92" s="143"/>
      <c r="RXW92" s="143"/>
      <c r="RXX92" s="143"/>
      <c r="RXY92" s="143"/>
      <c r="RXZ92" s="143"/>
      <c r="RYA92" s="143"/>
      <c r="RYB92" s="143"/>
      <c r="RYC92" s="143"/>
      <c r="RYD92" s="143"/>
      <c r="RYE92" s="143"/>
      <c r="RYF92" s="143"/>
      <c r="RYG92" s="143"/>
      <c r="RYH92" s="143"/>
      <c r="RYI92" s="143"/>
      <c r="RYJ92" s="143"/>
      <c r="RYK92" s="143"/>
      <c r="RYL92" s="143"/>
      <c r="RYM92" s="143"/>
      <c r="RYN92" s="143"/>
      <c r="RYO92" s="143"/>
      <c r="RYP92" s="143"/>
      <c r="RYQ92" s="143"/>
      <c r="RYR92" s="143"/>
      <c r="RYS92" s="143"/>
      <c r="RYT92" s="143"/>
      <c r="RYU92" s="143"/>
      <c r="RYV92" s="143"/>
      <c r="RYW92" s="143"/>
      <c r="RYX92" s="143"/>
      <c r="RYY92" s="143"/>
      <c r="RYZ92" s="143"/>
      <c r="RZA92" s="143"/>
      <c r="RZB92" s="143"/>
      <c r="RZC92" s="143"/>
      <c r="RZD92" s="143"/>
      <c r="RZE92" s="143"/>
      <c r="RZF92" s="143"/>
      <c r="RZG92" s="143"/>
      <c r="RZH92" s="143"/>
      <c r="RZI92" s="143"/>
      <c r="RZJ92" s="143"/>
      <c r="RZK92" s="143"/>
      <c r="RZL92" s="143"/>
      <c r="RZM92" s="143"/>
      <c r="RZN92" s="143"/>
      <c r="RZO92" s="143"/>
      <c r="RZP92" s="143"/>
      <c r="RZQ92" s="143"/>
      <c r="RZR92" s="143"/>
      <c r="RZS92" s="143"/>
      <c r="RZT92" s="143"/>
      <c r="RZU92" s="143"/>
      <c r="RZV92" s="143"/>
      <c r="RZW92" s="143"/>
      <c r="RZX92" s="143"/>
      <c r="RZY92" s="143"/>
      <c r="RZZ92" s="143"/>
      <c r="SAA92" s="143"/>
      <c r="SAB92" s="143"/>
      <c r="SAC92" s="143"/>
      <c r="SAD92" s="143"/>
      <c r="SAE92" s="143"/>
      <c r="SAF92" s="143"/>
      <c r="SAG92" s="143"/>
      <c r="SAH92" s="143"/>
      <c r="SAI92" s="143"/>
      <c r="SAJ92" s="143"/>
      <c r="SAK92" s="143"/>
      <c r="SAL92" s="143"/>
      <c r="SAM92" s="143"/>
      <c r="SAN92" s="143"/>
      <c r="SAO92" s="143"/>
      <c r="SAP92" s="143"/>
      <c r="SAQ92" s="143"/>
      <c r="SAR92" s="143"/>
      <c r="SAS92" s="143"/>
      <c r="SAT92" s="143"/>
      <c r="SAU92" s="143"/>
      <c r="SAV92" s="143"/>
      <c r="SAW92" s="143"/>
      <c r="SAX92" s="143"/>
      <c r="SAY92" s="143"/>
      <c r="SAZ92" s="143"/>
      <c r="SBA92" s="143"/>
      <c r="SBB92" s="143"/>
      <c r="SBC92" s="143"/>
      <c r="SBD92" s="143"/>
      <c r="SBE92" s="143"/>
      <c r="SBF92" s="143"/>
      <c r="SBG92" s="143"/>
      <c r="SBH92" s="143"/>
      <c r="SBI92" s="143"/>
      <c r="SBJ92" s="143"/>
      <c r="SBK92" s="143"/>
      <c r="SBL92" s="143"/>
      <c r="SBM92" s="143"/>
      <c r="SBN92" s="143"/>
      <c r="SBO92" s="143"/>
      <c r="SBP92" s="143"/>
      <c r="SBQ92" s="143"/>
      <c r="SBR92" s="143"/>
      <c r="SBS92" s="143"/>
      <c r="SBT92" s="143"/>
      <c r="SBU92" s="143"/>
      <c r="SBV92" s="143"/>
      <c r="SBW92" s="143"/>
      <c r="SBX92" s="143"/>
      <c r="SBY92" s="143"/>
      <c r="SBZ92" s="143"/>
      <c r="SCA92" s="143"/>
      <c r="SCB92" s="143"/>
      <c r="SCC92" s="143"/>
      <c r="SCD92" s="143"/>
      <c r="SCE92" s="143"/>
      <c r="SCF92" s="143"/>
      <c r="SCG92" s="143"/>
      <c r="SCH92" s="143"/>
      <c r="SCI92" s="143"/>
      <c r="SCJ92" s="143"/>
      <c r="SCK92" s="143"/>
      <c r="SCL92" s="143"/>
      <c r="SCM92" s="143"/>
      <c r="SCN92" s="143"/>
      <c r="SCO92" s="143"/>
      <c r="SCP92" s="143"/>
      <c r="SCQ92" s="143"/>
      <c r="SCR92" s="143"/>
      <c r="SCS92" s="143"/>
      <c r="SCT92" s="143"/>
      <c r="SCU92" s="143"/>
      <c r="SCV92" s="143"/>
      <c r="SCW92" s="143"/>
      <c r="SCX92" s="143"/>
      <c r="SCY92" s="143"/>
      <c r="SCZ92" s="143"/>
      <c r="SDA92" s="143"/>
      <c r="SDB92" s="143"/>
      <c r="SDC92" s="143"/>
      <c r="SDD92" s="143"/>
      <c r="SDE92" s="143"/>
      <c r="SDF92" s="143"/>
      <c r="SDG92" s="143"/>
      <c r="SDH92" s="143"/>
      <c r="SDI92" s="143"/>
      <c r="SDJ92" s="143"/>
      <c r="SDK92" s="143"/>
      <c r="SDL92" s="143"/>
      <c r="SDM92" s="143"/>
      <c r="SDN92" s="143"/>
      <c r="SDO92" s="143"/>
      <c r="SDP92" s="143"/>
      <c r="SDQ92" s="143"/>
      <c r="SDR92" s="143"/>
      <c r="SDS92" s="143"/>
      <c r="SDT92" s="143"/>
      <c r="SDU92" s="143"/>
      <c r="SDV92" s="143"/>
      <c r="SDW92" s="143"/>
      <c r="SDX92" s="143"/>
      <c r="SDY92" s="143"/>
      <c r="SDZ92" s="143"/>
      <c r="SEA92" s="143"/>
      <c r="SEB92" s="143"/>
      <c r="SEC92" s="143"/>
      <c r="SED92" s="143"/>
      <c r="SEE92" s="143"/>
      <c r="SEF92" s="143"/>
      <c r="SEG92" s="143"/>
      <c r="SEH92" s="143"/>
      <c r="SEI92" s="143"/>
      <c r="SEJ92" s="143"/>
      <c r="SEK92" s="143"/>
      <c r="SEL92" s="143"/>
      <c r="SEM92" s="143"/>
      <c r="SEN92" s="143"/>
      <c r="SEO92" s="143"/>
      <c r="SEP92" s="143"/>
      <c r="SEQ92" s="143"/>
      <c r="SER92" s="143"/>
      <c r="SES92" s="143"/>
      <c r="SET92" s="143"/>
      <c r="SEU92" s="143"/>
      <c r="SEV92" s="143"/>
      <c r="SEW92" s="143"/>
      <c r="SEX92" s="143"/>
      <c r="SEY92" s="143"/>
      <c r="SEZ92" s="143"/>
      <c r="SFA92" s="143"/>
      <c r="SFB92" s="143"/>
      <c r="SFC92" s="143"/>
      <c r="SFD92" s="143"/>
      <c r="SFE92" s="143"/>
      <c r="SFF92" s="143"/>
      <c r="SFG92" s="143"/>
      <c r="SFH92" s="143"/>
      <c r="SFI92" s="143"/>
      <c r="SFJ92" s="143"/>
      <c r="SFK92" s="143"/>
      <c r="SFL92" s="143"/>
      <c r="SFM92" s="143"/>
      <c r="SFN92" s="143"/>
      <c r="SFO92" s="143"/>
      <c r="SFP92" s="143"/>
      <c r="SFQ92" s="143"/>
      <c r="SFR92" s="143"/>
      <c r="SFS92" s="143"/>
      <c r="SFT92" s="143"/>
      <c r="SFU92" s="143"/>
      <c r="SFV92" s="143"/>
      <c r="SFW92" s="143"/>
      <c r="SFX92" s="143"/>
      <c r="SFY92" s="143"/>
      <c r="SFZ92" s="143"/>
      <c r="SGA92" s="143"/>
      <c r="SGB92" s="143"/>
      <c r="SGC92" s="143"/>
      <c r="SGD92" s="143"/>
      <c r="SGE92" s="143"/>
      <c r="SGF92" s="143"/>
      <c r="SGG92" s="143"/>
      <c r="SGH92" s="143"/>
      <c r="SGI92" s="143"/>
      <c r="SGJ92" s="143"/>
      <c r="SGK92" s="143"/>
      <c r="SGL92" s="143"/>
      <c r="SGM92" s="143"/>
      <c r="SGN92" s="143"/>
      <c r="SGO92" s="143"/>
      <c r="SGP92" s="143"/>
      <c r="SGQ92" s="143"/>
      <c r="SGR92" s="143"/>
      <c r="SGS92" s="143"/>
      <c r="SGT92" s="143"/>
      <c r="SGU92" s="143"/>
      <c r="SGV92" s="143"/>
      <c r="SGW92" s="143"/>
      <c r="SGX92" s="143"/>
      <c r="SGY92" s="143"/>
      <c r="SGZ92" s="143"/>
      <c r="SHA92" s="143"/>
      <c r="SHB92" s="143"/>
      <c r="SHC92" s="143"/>
      <c r="SHD92" s="143"/>
      <c r="SHE92" s="143"/>
      <c r="SHF92" s="143"/>
      <c r="SHG92" s="143"/>
      <c r="SHH92" s="143"/>
      <c r="SHI92" s="143"/>
      <c r="SHJ92" s="143"/>
      <c r="SHK92" s="143"/>
      <c r="SHL92" s="143"/>
      <c r="SHM92" s="143"/>
      <c r="SHN92" s="143"/>
      <c r="SHO92" s="143"/>
      <c r="SHP92" s="143"/>
      <c r="SHQ92" s="143"/>
      <c r="SHR92" s="143"/>
      <c r="SHS92" s="143"/>
      <c r="SHT92" s="143"/>
      <c r="SHU92" s="143"/>
      <c r="SHV92" s="143"/>
      <c r="SHW92" s="143"/>
      <c r="SHX92" s="143"/>
      <c r="SHY92" s="143"/>
      <c r="SHZ92" s="143"/>
      <c r="SIA92" s="143"/>
      <c r="SIB92" s="143"/>
      <c r="SIC92" s="143"/>
      <c r="SID92" s="143"/>
      <c r="SIE92" s="143"/>
      <c r="SIF92" s="143"/>
      <c r="SIG92" s="143"/>
      <c r="SIH92" s="143"/>
      <c r="SII92" s="143"/>
      <c r="SIJ92" s="143"/>
      <c r="SIK92" s="143"/>
      <c r="SIL92" s="143"/>
      <c r="SIM92" s="143"/>
      <c r="SIN92" s="143"/>
      <c r="SIO92" s="143"/>
      <c r="SIP92" s="143"/>
      <c r="SIQ92" s="143"/>
      <c r="SIR92" s="143"/>
      <c r="SIS92" s="143"/>
      <c r="SIT92" s="143"/>
      <c r="SIU92" s="143"/>
      <c r="SIV92" s="143"/>
      <c r="SIW92" s="143"/>
      <c r="SIX92" s="143"/>
      <c r="SIY92" s="143"/>
      <c r="SIZ92" s="143"/>
      <c r="SJA92" s="143"/>
      <c r="SJB92" s="143"/>
      <c r="SJC92" s="143"/>
      <c r="SJD92" s="143"/>
      <c r="SJE92" s="143"/>
      <c r="SJF92" s="143"/>
      <c r="SJG92" s="143"/>
      <c r="SJH92" s="143"/>
      <c r="SJI92" s="143"/>
      <c r="SJJ92" s="143"/>
      <c r="SJK92" s="143"/>
      <c r="SJL92" s="143"/>
      <c r="SJM92" s="143"/>
      <c r="SJN92" s="143"/>
      <c r="SJO92" s="143"/>
      <c r="SJP92" s="143"/>
      <c r="SJQ92" s="143"/>
      <c r="SJR92" s="143"/>
      <c r="SJS92" s="143"/>
      <c r="SJT92" s="143"/>
      <c r="SJU92" s="143"/>
      <c r="SJV92" s="143"/>
      <c r="SJW92" s="143"/>
      <c r="SJX92" s="143"/>
      <c r="SJY92" s="143"/>
      <c r="SJZ92" s="143"/>
      <c r="SKA92" s="143"/>
      <c r="SKB92" s="143"/>
      <c r="SKC92" s="143"/>
      <c r="SKD92" s="143"/>
      <c r="SKE92" s="143"/>
      <c r="SKF92" s="143"/>
      <c r="SKG92" s="143"/>
      <c r="SKH92" s="143"/>
      <c r="SKI92" s="143"/>
      <c r="SKJ92" s="143"/>
      <c r="SKK92" s="143"/>
      <c r="SKL92" s="143"/>
      <c r="SKM92" s="143"/>
      <c r="SKN92" s="143"/>
      <c r="SKO92" s="143"/>
      <c r="SKP92" s="143"/>
      <c r="SKQ92" s="143"/>
      <c r="SKR92" s="143"/>
      <c r="SKS92" s="143"/>
      <c r="SKT92" s="143"/>
      <c r="SKU92" s="143"/>
      <c r="SKV92" s="143"/>
      <c r="SKW92" s="143"/>
      <c r="SKX92" s="143"/>
      <c r="SKY92" s="143"/>
      <c r="SKZ92" s="143"/>
      <c r="SLA92" s="143"/>
      <c r="SLB92" s="143"/>
      <c r="SLC92" s="143"/>
      <c r="SLD92" s="143"/>
      <c r="SLE92" s="143"/>
      <c r="SLF92" s="143"/>
      <c r="SLG92" s="143"/>
      <c r="SLH92" s="143"/>
      <c r="SLI92" s="143"/>
      <c r="SLJ92" s="143"/>
      <c r="SLK92" s="143"/>
      <c r="SLL92" s="143"/>
      <c r="SLM92" s="143"/>
      <c r="SLN92" s="143"/>
      <c r="SLO92" s="143"/>
      <c r="SLP92" s="143"/>
      <c r="SLQ92" s="143"/>
      <c r="SLR92" s="143"/>
      <c r="SLS92" s="143"/>
      <c r="SLT92" s="143"/>
      <c r="SLU92" s="143"/>
      <c r="SLV92" s="143"/>
      <c r="SLW92" s="143"/>
      <c r="SLX92" s="143"/>
      <c r="SLY92" s="143"/>
      <c r="SLZ92" s="143"/>
      <c r="SMA92" s="143"/>
      <c r="SMB92" s="143"/>
      <c r="SMC92" s="143"/>
      <c r="SMD92" s="143"/>
      <c r="SME92" s="143"/>
      <c r="SMF92" s="143"/>
      <c r="SMG92" s="143"/>
      <c r="SMH92" s="143"/>
      <c r="SMI92" s="143"/>
      <c r="SMJ92" s="143"/>
      <c r="SMK92" s="143"/>
      <c r="SML92" s="143"/>
      <c r="SMM92" s="143"/>
      <c r="SMN92" s="143"/>
      <c r="SMO92" s="143"/>
      <c r="SMP92" s="143"/>
      <c r="SMQ92" s="143"/>
      <c r="SMR92" s="143"/>
      <c r="SMS92" s="143"/>
      <c r="SMT92" s="143"/>
      <c r="SMU92" s="143"/>
      <c r="SMV92" s="143"/>
      <c r="SMW92" s="143"/>
      <c r="SMX92" s="143"/>
      <c r="SMY92" s="143"/>
      <c r="SMZ92" s="143"/>
      <c r="SNA92" s="143"/>
      <c r="SNB92" s="143"/>
      <c r="SNC92" s="143"/>
      <c r="SND92" s="143"/>
      <c r="SNE92" s="143"/>
      <c r="SNF92" s="143"/>
      <c r="SNG92" s="143"/>
      <c r="SNH92" s="143"/>
      <c r="SNI92" s="143"/>
      <c r="SNJ92" s="143"/>
      <c r="SNK92" s="143"/>
      <c r="SNL92" s="143"/>
      <c r="SNM92" s="143"/>
      <c r="SNN92" s="143"/>
      <c r="SNO92" s="143"/>
      <c r="SNP92" s="143"/>
      <c r="SNQ92" s="143"/>
      <c r="SNR92" s="143"/>
      <c r="SNS92" s="143"/>
      <c r="SNT92" s="143"/>
      <c r="SNU92" s="143"/>
      <c r="SNV92" s="143"/>
      <c r="SNW92" s="143"/>
      <c r="SNX92" s="143"/>
      <c r="SNY92" s="143"/>
      <c r="SNZ92" s="143"/>
      <c r="SOA92" s="143"/>
      <c r="SOB92" s="143"/>
      <c r="SOC92" s="143"/>
      <c r="SOD92" s="143"/>
      <c r="SOE92" s="143"/>
      <c r="SOF92" s="143"/>
      <c r="SOG92" s="143"/>
      <c r="SOH92" s="143"/>
      <c r="SOI92" s="143"/>
      <c r="SOJ92" s="143"/>
      <c r="SOK92" s="143"/>
      <c r="SOL92" s="143"/>
      <c r="SOM92" s="143"/>
      <c r="SON92" s="143"/>
      <c r="SOO92" s="143"/>
      <c r="SOP92" s="143"/>
      <c r="SOQ92" s="143"/>
      <c r="SOR92" s="143"/>
      <c r="SOS92" s="143"/>
      <c r="SOT92" s="143"/>
      <c r="SOU92" s="143"/>
      <c r="SOV92" s="143"/>
      <c r="SOW92" s="143"/>
      <c r="SOX92" s="143"/>
      <c r="SOY92" s="143"/>
      <c r="SOZ92" s="143"/>
      <c r="SPA92" s="143"/>
      <c r="SPB92" s="143"/>
      <c r="SPC92" s="143"/>
      <c r="SPD92" s="143"/>
      <c r="SPE92" s="143"/>
      <c r="SPF92" s="143"/>
      <c r="SPG92" s="143"/>
      <c r="SPH92" s="143"/>
      <c r="SPI92" s="143"/>
      <c r="SPJ92" s="143"/>
      <c r="SPK92" s="143"/>
      <c r="SPL92" s="143"/>
      <c r="SPM92" s="143"/>
      <c r="SPN92" s="143"/>
      <c r="SPO92" s="143"/>
      <c r="SPP92" s="143"/>
      <c r="SPQ92" s="143"/>
      <c r="SPR92" s="143"/>
      <c r="SPS92" s="143"/>
      <c r="SPT92" s="143"/>
      <c r="SPU92" s="143"/>
      <c r="SPV92" s="143"/>
      <c r="SPW92" s="143"/>
      <c r="SPX92" s="143"/>
      <c r="SPY92" s="143"/>
      <c r="SPZ92" s="143"/>
      <c r="SQA92" s="143"/>
      <c r="SQB92" s="143"/>
      <c r="SQC92" s="143"/>
      <c r="SQD92" s="143"/>
      <c r="SQE92" s="143"/>
      <c r="SQF92" s="143"/>
      <c r="SQG92" s="143"/>
      <c r="SQH92" s="143"/>
      <c r="SQI92" s="143"/>
      <c r="SQJ92" s="143"/>
      <c r="SQK92" s="143"/>
      <c r="SQL92" s="143"/>
      <c r="SQM92" s="143"/>
      <c r="SQN92" s="143"/>
      <c r="SQO92" s="143"/>
      <c r="SQP92" s="143"/>
      <c r="SQQ92" s="143"/>
      <c r="SQR92" s="143"/>
      <c r="SQS92" s="143"/>
      <c r="SQT92" s="143"/>
      <c r="SQU92" s="143"/>
      <c r="SQV92" s="143"/>
      <c r="SQW92" s="143"/>
      <c r="SQX92" s="143"/>
      <c r="SQY92" s="143"/>
      <c r="SQZ92" s="143"/>
      <c r="SRA92" s="143"/>
      <c r="SRB92" s="143"/>
      <c r="SRC92" s="143"/>
      <c r="SRD92" s="143"/>
      <c r="SRE92" s="143"/>
      <c r="SRF92" s="143"/>
      <c r="SRG92" s="143"/>
      <c r="SRH92" s="143"/>
      <c r="SRI92" s="143"/>
      <c r="SRJ92" s="143"/>
      <c r="SRK92" s="143"/>
      <c r="SRL92" s="143"/>
      <c r="SRM92" s="143"/>
      <c r="SRN92" s="143"/>
      <c r="SRO92" s="143"/>
      <c r="SRP92" s="143"/>
      <c r="SRQ92" s="143"/>
      <c r="SRR92" s="143"/>
      <c r="SRS92" s="143"/>
      <c r="SRT92" s="143"/>
      <c r="SRU92" s="143"/>
      <c r="SRV92" s="143"/>
      <c r="SRW92" s="143"/>
      <c r="SRX92" s="143"/>
      <c r="SRY92" s="143"/>
      <c r="SRZ92" s="143"/>
      <c r="SSA92" s="143"/>
      <c r="SSB92" s="143"/>
      <c r="SSC92" s="143"/>
      <c r="SSD92" s="143"/>
      <c r="SSE92" s="143"/>
      <c r="SSF92" s="143"/>
      <c r="SSG92" s="143"/>
      <c r="SSH92" s="143"/>
      <c r="SSI92" s="143"/>
      <c r="SSJ92" s="143"/>
      <c r="SSK92" s="143"/>
      <c r="SSL92" s="143"/>
      <c r="SSM92" s="143"/>
      <c r="SSN92" s="143"/>
      <c r="SSO92" s="143"/>
      <c r="SSP92" s="143"/>
      <c r="SSQ92" s="143"/>
      <c r="SSR92" s="143"/>
      <c r="SSS92" s="143"/>
      <c r="SST92" s="143"/>
      <c r="SSU92" s="143"/>
      <c r="SSV92" s="143"/>
      <c r="SSW92" s="143"/>
      <c r="SSX92" s="143"/>
      <c r="SSY92" s="143"/>
      <c r="SSZ92" s="143"/>
      <c r="STA92" s="143"/>
      <c r="STB92" s="143"/>
      <c r="STC92" s="143"/>
      <c r="STD92" s="143"/>
      <c r="STE92" s="143"/>
      <c r="STF92" s="143"/>
      <c r="STG92" s="143"/>
      <c r="STH92" s="143"/>
      <c r="STI92" s="143"/>
      <c r="STJ92" s="143"/>
      <c r="STK92" s="143"/>
      <c r="STL92" s="143"/>
      <c r="STM92" s="143"/>
      <c r="STN92" s="143"/>
      <c r="STO92" s="143"/>
      <c r="STP92" s="143"/>
      <c r="STQ92" s="143"/>
      <c r="STR92" s="143"/>
      <c r="STS92" s="143"/>
      <c r="STT92" s="143"/>
      <c r="STU92" s="143"/>
      <c r="STV92" s="143"/>
      <c r="STW92" s="143"/>
      <c r="STX92" s="143"/>
      <c r="STY92" s="143"/>
      <c r="STZ92" s="143"/>
      <c r="SUA92" s="143"/>
      <c r="SUB92" s="143"/>
      <c r="SUC92" s="143"/>
      <c r="SUD92" s="143"/>
      <c r="SUE92" s="143"/>
      <c r="SUF92" s="143"/>
      <c r="SUG92" s="143"/>
      <c r="SUH92" s="143"/>
      <c r="SUI92" s="143"/>
      <c r="SUJ92" s="143"/>
      <c r="SUK92" s="143"/>
      <c r="SUL92" s="143"/>
      <c r="SUM92" s="143"/>
      <c r="SUN92" s="143"/>
      <c r="SUO92" s="143"/>
      <c r="SUP92" s="143"/>
      <c r="SUQ92" s="143"/>
      <c r="SUR92" s="143"/>
      <c r="SUS92" s="143"/>
      <c r="SUT92" s="143"/>
      <c r="SUU92" s="143"/>
      <c r="SUV92" s="143"/>
      <c r="SUW92" s="143"/>
      <c r="SUX92" s="143"/>
      <c r="SUY92" s="143"/>
      <c r="SUZ92" s="143"/>
      <c r="SVA92" s="143"/>
      <c r="SVB92" s="143"/>
      <c r="SVC92" s="143"/>
      <c r="SVD92" s="143"/>
      <c r="SVE92" s="143"/>
      <c r="SVF92" s="143"/>
      <c r="SVG92" s="143"/>
      <c r="SVH92" s="143"/>
      <c r="SVI92" s="143"/>
      <c r="SVJ92" s="143"/>
      <c r="SVK92" s="143"/>
      <c r="SVL92" s="143"/>
      <c r="SVM92" s="143"/>
      <c r="SVN92" s="143"/>
      <c r="SVO92" s="143"/>
      <c r="SVP92" s="143"/>
      <c r="SVQ92" s="143"/>
      <c r="SVR92" s="143"/>
      <c r="SVS92" s="143"/>
      <c r="SVT92" s="143"/>
      <c r="SVU92" s="143"/>
      <c r="SVV92" s="143"/>
      <c r="SVW92" s="143"/>
      <c r="SVX92" s="143"/>
      <c r="SVY92" s="143"/>
      <c r="SVZ92" s="143"/>
      <c r="SWA92" s="143"/>
      <c r="SWB92" s="143"/>
      <c r="SWC92" s="143"/>
      <c r="SWD92" s="143"/>
      <c r="SWE92" s="143"/>
      <c r="SWF92" s="143"/>
      <c r="SWG92" s="143"/>
      <c r="SWH92" s="143"/>
      <c r="SWI92" s="143"/>
      <c r="SWJ92" s="143"/>
      <c r="SWK92" s="143"/>
      <c r="SWL92" s="143"/>
      <c r="SWM92" s="143"/>
      <c r="SWN92" s="143"/>
      <c r="SWO92" s="143"/>
      <c r="SWP92" s="143"/>
      <c r="SWQ92" s="143"/>
      <c r="SWR92" s="143"/>
      <c r="SWS92" s="143"/>
      <c r="SWT92" s="143"/>
      <c r="SWU92" s="143"/>
      <c r="SWV92" s="143"/>
      <c r="SWW92" s="143"/>
      <c r="SWX92" s="143"/>
      <c r="SWY92" s="143"/>
      <c r="SWZ92" s="143"/>
      <c r="SXA92" s="143"/>
      <c r="SXB92" s="143"/>
      <c r="SXC92" s="143"/>
      <c r="SXD92" s="143"/>
      <c r="SXE92" s="143"/>
      <c r="SXF92" s="143"/>
      <c r="SXG92" s="143"/>
      <c r="SXH92" s="143"/>
      <c r="SXI92" s="143"/>
      <c r="SXJ92" s="143"/>
      <c r="SXK92" s="143"/>
      <c r="SXL92" s="143"/>
      <c r="SXM92" s="143"/>
      <c r="SXN92" s="143"/>
      <c r="SXO92" s="143"/>
      <c r="SXP92" s="143"/>
      <c r="SXQ92" s="143"/>
      <c r="SXR92" s="143"/>
      <c r="SXS92" s="143"/>
      <c r="SXT92" s="143"/>
      <c r="SXU92" s="143"/>
      <c r="SXV92" s="143"/>
      <c r="SXW92" s="143"/>
      <c r="SXX92" s="143"/>
      <c r="SXY92" s="143"/>
      <c r="SXZ92" s="143"/>
      <c r="SYA92" s="143"/>
      <c r="SYB92" s="143"/>
      <c r="SYC92" s="143"/>
      <c r="SYD92" s="143"/>
      <c r="SYE92" s="143"/>
      <c r="SYF92" s="143"/>
      <c r="SYG92" s="143"/>
      <c r="SYH92" s="143"/>
      <c r="SYI92" s="143"/>
      <c r="SYJ92" s="143"/>
      <c r="SYK92" s="143"/>
      <c r="SYL92" s="143"/>
      <c r="SYM92" s="143"/>
      <c r="SYN92" s="143"/>
      <c r="SYO92" s="143"/>
      <c r="SYP92" s="143"/>
      <c r="SYQ92" s="143"/>
      <c r="SYR92" s="143"/>
      <c r="SYS92" s="143"/>
      <c r="SYT92" s="143"/>
      <c r="SYU92" s="143"/>
      <c r="SYV92" s="143"/>
      <c r="SYW92" s="143"/>
      <c r="SYX92" s="143"/>
      <c r="SYY92" s="143"/>
      <c r="SYZ92" s="143"/>
      <c r="SZA92" s="143"/>
      <c r="SZB92" s="143"/>
      <c r="SZC92" s="143"/>
      <c r="SZD92" s="143"/>
      <c r="SZE92" s="143"/>
      <c r="SZF92" s="143"/>
      <c r="SZG92" s="143"/>
      <c r="SZH92" s="143"/>
      <c r="SZI92" s="143"/>
      <c r="SZJ92" s="143"/>
      <c r="SZK92" s="143"/>
      <c r="SZL92" s="143"/>
      <c r="SZM92" s="143"/>
      <c r="SZN92" s="143"/>
      <c r="SZO92" s="143"/>
      <c r="SZP92" s="143"/>
      <c r="SZQ92" s="143"/>
      <c r="SZR92" s="143"/>
      <c r="SZS92" s="143"/>
      <c r="SZT92" s="143"/>
      <c r="SZU92" s="143"/>
      <c r="SZV92" s="143"/>
      <c r="SZW92" s="143"/>
      <c r="SZX92" s="143"/>
      <c r="SZY92" s="143"/>
      <c r="SZZ92" s="143"/>
      <c r="TAA92" s="143"/>
      <c r="TAB92" s="143"/>
      <c r="TAC92" s="143"/>
      <c r="TAD92" s="143"/>
      <c r="TAE92" s="143"/>
      <c r="TAF92" s="143"/>
      <c r="TAG92" s="143"/>
      <c r="TAH92" s="143"/>
      <c r="TAI92" s="143"/>
      <c r="TAJ92" s="143"/>
      <c r="TAK92" s="143"/>
      <c r="TAL92" s="143"/>
      <c r="TAM92" s="143"/>
      <c r="TAN92" s="143"/>
      <c r="TAO92" s="143"/>
      <c r="TAP92" s="143"/>
      <c r="TAQ92" s="143"/>
      <c r="TAR92" s="143"/>
      <c r="TAS92" s="143"/>
      <c r="TAT92" s="143"/>
      <c r="TAU92" s="143"/>
      <c r="TAV92" s="143"/>
      <c r="TAW92" s="143"/>
      <c r="TAX92" s="143"/>
      <c r="TAY92" s="143"/>
      <c r="TAZ92" s="143"/>
      <c r="TBA92" s="143"/>
      <c r="TBB92" s="143"/>
      <c r="TBC92" s="143"/>
      <c r="TBD92" s="143"/>
      <c r="TBE92" s="143"/>
      <c r="TBF92" s="143"/>
      <c r="TBG92" s="143"/>
      <c r="TBH92" s="143"/>
      <c r="TBI92" s="143"/>
      <c r="TBJ92" s="143"/>
      <c r="TBK92" s="143"/>
      <c r="TBL92" s="143"/>
      <c r="TBM92" s="143"/>
      <c r="TBN92" s="143"/>
      <c r="TBO92" s="143"/>
      <c r="TBP92" s="143"/>
      <c r="TBQ92" s="143"/>
      <c r="TBR92" s="143"/>
      <c r="TBS92" s="143"/>
      <c r="TBT92" s="143"/>
      <c r="TBU92" s="143"/>
      <c r="TBV92" s="143"/>
      <c r="TBW92" s="143"/>
      <c r="TBX92" s="143"/>
      <c r="TBY92" s="143"/>
      <c r="TBZ92" s="143"/>
      <c r="TCA92" s="143"/>
      <c r="TCB92" s="143"/>
      <c r="TCC92" s="143"/>
      <c r="TCD92" s="143"/>
      <c r="TCE92" s="143"/>
      <c r="TCF92" s="143"/>
      <c r="TCG92" s="143"/>
      <c r="TCH92" s="143"/>
      <c r="TCI92" s="143"/>
      <c r="TCJ92" s="143"/>
      <c r="TCK92" s="143"/>
      <c r="TCL92" s="143"/>
      <c r="TCM92" s="143"/>
      <c r="TCN92" s="143"/>
      <c r="TCO92" s="143"/>
      <c r="TCP92" s="143"/>
      <c r="TCQ92" s="143"/>
      <c r="TCR92" s="143"/>
      <c r="TCS92" s="143"/>
      <c r="TCT92" s="143"/>
      <c r="TCU92" s="143"/>
      <c r="TCV92" s="143"/>
      <c r="TCW92" s="143"/>
      <c r="TCX92" s="143"/>
      <c r="TCY92" s="143"/>
      <c r="TCZ92" s="143"/>
      <c r="TDA92" s="143"/>
      <c r="TDB92" s="143"/>
      <c r="TDC92" s="143"/>
      <c r="TDD92" s="143"/>
      <c r="TDE92" s="143"/>
      <c r="TDF92" s="143"/>
      <c r="TDG92" s="143"/>
      <c r="TDH92" s="143"/>
      <c r="TDI92" s="143"/>
      <c r="TDJ92" s="143"/>
      <c r="TDK92" s="143"/>
      <c r="TDL92" s="143"/>
      <c r="TDM92" s="143"/>
      <c r="TDN92" s="143"/>
      <c r="TDO92" s="143"/>
      <c r="TDP92" s="143"/>
      <c r="TDQ92" s="143"/>
      <c r="TDR92" s="143"/>
      <c r="TDS92" s="143"/>
      <c r="TDT92" s="143"/>
      <c r="TDU92" s="143"/>
      <c r="TDV92" s="143"/>
      <c r="TDW92" s="143"/>
      <c r="TDX92" s="143"/>
      <c r="TDY92" s="143"/>
      <c r="TDZ92" s="143"/>
      <c r="TEA92" s="143"/>
      <c r="TEB92" s="143"/>
      <c r="TEC92" s="143"/>
      <c r="TED92" s="143"/>
      <c r="TEE92" s="143"/>
      <c r="TEF92" s="143"/>
      <c r="TEG92" s="143"/>
      <c r="TEH92" s="143"/>
      <c r="TEI92" s="143"/>
      <c r="TEJ92" s="143"/>
      <c r="TEK92" s="143"/>
      <c r="TEL92" s="143"/>
      <c r="TEM92" s="143"/>
      <c r="TEN92" s="143"/>
      <c r="TEO92" s="143"/>
      <c r="TEP92" s="143"/>
      <c r="TEQ92" s="143"/>
      <c r="TER92" s="143"/>
      <c r="TES92" s="143"/>
      <c r="TET92" s="143"/>
      <c r="TEU92" s="143"/>
      <c r="TEV92" s="143"/>
      <c r="TEW92" s="143"/>
      <c r="TEX92" s="143"/>
      <c r="TEY92" s="143"/>
      <c r="TEZ92" s="143"/>
      <c r="TFA92" s="143"/>
      <c r="TFB92" s="143"/>
      <c r="TFC92" s="143"/>
      <c r="TFD92" s="143"/>
      <c r="TFE92" s="143"/>
      <c r="TFF92" s="143"/>
      <c r="TFG92" s="143"/>
      <c r="TFH92" s="143"/>
      <c r="TFI92" s="143"/>
      <c r="TFJ92" s="143"/>
      <c r="TFK92" s="143"/>
      <c r="TFL92" s="143"/>
      <c r="TFM92" s="143"/>
      <c r="TFN92" s="143"/>
      <c r="TFO92" s="143"/>
      <c r="TFP92" s="143"/>
      <c r="TFQ92" s="143"/>
      <c r="TFR92" s="143"/>
      <c r="TFS92" s="143"/>
      <c r="TFT92" s="143"/>
      <c r="TFU92" s="143"/>
      <c r="TFV92" s="143"/>
      <c r="TFW92" s="143"/>
      <c r="TFX92" s="143"/>
      <c r="TFY92" s="143"/>
      <c r="TFZ92" s="143"/>
      <c r="TGA92" s="143"/>
      <c r="TGB92" s="143"/>
      <c r="TGC92" s="143"/>
      <c r="TGD92" s="143"/>
      <c r="TGE92" s="143"/>
      <c r="TGF92" s="143"/>
      <c r="TGG92" s="143"/>
      <c r="TGH92" s="143"/>
      <c r="TGI92" s="143"/>
      <c r="TGJ92" s="143"/>
      <c r="TGK92" s="143"/>
      <c r="TGL92" s="143"/>
      <c r="TGM92" s="143"/>
      <c r="TGN92" s="143"/>
      <c r="TGO92" s="143"/>
      <c r="TGP92" s="143"/>
      <c r="TGQ92" s="143"/>
      <c r="TGR92" s="143"/>
      <c r="TGS92" s="143"/>
      <c r="TGT92" s="143"/>
      <c r="TGU92" s="143"/>
      <c r="TGV92" s="143"/>
      <c r="TGW92" s="143"/>
      <c r="TGX92" s="143"/>
      <c r="TGY92" s="143"/>
      <c r="TGZ92" s="143"/>
      <c r="THA92" s="143"/>
      <c r="THB92" s="143"/>
      <c r="THC92" s="143"/>
      <c r="THD92" s="143"/>
      <c r="THE92" s="143"/>
      <c r="THF92" s="143"/>
      <c r="THG92" s="143"/>
      <c r="THH92" s="143"/>
      <c r="THI92" s="143"/>
      <c r="THJ92" s="143"/>
      <c r="THK92" s="143"/>
      <c r="THL92" s="143"/>
      <c r="THM92" s="143"/>
      <c r="THN92" s="143"/>
      <c r="THO92" s="143"/>
      <c r="THP92" s="143"/>
      <c r="THQ92" s="143"/>
      <c r="THR92" s="143"/>
      <c r="THS92" s="143"/>
      <c r="THT92" s="143"/>
      <c r="THU92" s="143"/>
      <c r="THV92" s="143"/>
      <c r="THW92" s="143"/>
      <c r="THX92" s="143"/>
      <c r="THY92" s="143"/>
      <c r="THZ92" s="143"/>
      <c r="TIA92" s="143"/>
      <c r="TIB92" s="143"/>
      <c r="TIC92" s="143"/>
      <c r="TID92" s="143"/>
      <c r="TIE92" s="143"/>
      <c r="TIF92" s="143"/>
      <c r="TIG92" s="143"/>
      <c r="TIH92" s="143"/>
      <c r="TII92" s="143"/>
      <c r="TIJ92" s="143"/>
      <c r="TIK92" s="143"/>
      <c r="TIL92" s="143"/>
      <c r="TIM92" s="143"/>
      <c r="TIN92" s="143"/>
      <c r="TIO92" s="143"/>
      <c r="TIP92" s="143"/>
      <c r="TIQ92" s="143"/>
      <c r="TIR92" s="143"/>
      <c r="TIS92" s="143"/>
      <c r="TIT92" s="143"/>
      <c r="TIU92" s="143"/>
      <c r="TIV92" s="143"/>
      <c r="TIW92" s="143"/>
      <c r="TIX92" s="143"/>
      <c r="TIY92" s="143"/>
      <c r="TIZ92" s="143"/>
      <c r="TJA92" s="143"/>
      <c r="TJB92" s="143"/>
      <c r="TJC92" s="143"/>
      <c r="TJD92" s="143"/>
      <c r="TJE92" s="143"/>
      <c r="TJF92" s="143"/>
      <c r="TJG92" s="143"/>
      <c r="TJH92" s="143"/>
      <c r="TJI92" s="143"/>
      <c r="TJJ92" s="143"/>
      <c r="TJK92" s="143"/>
      <c r="TJL92" s="143"/>
      <c r="TJM92" s="143"/>
      <c r="TJN92" s="143"/>
      <c r="TJO92" s="143"/>
      <c r="TJP92" s="143"/>
      <c r="TJQ92" s="143"/>
      <c r="TJR92" s="143"/>
      <c r="TJS92" s="143"/>
      <c r="TJT92" s="143"/>
      <c r="TJU92" s="143"/>
      <c r="TJV92" s="143"/>
      <c r="TJW92" s="143"/>
      <c r="TJX92" s="143"/>
      <c r="TJY92" s="143"/>
      <c r="TJZ92" s="143"/>
      <c r="TKA92" s="143"/>
      <c r="TKB92" s="143"/>
      <c r="TKC92" s="143"/>
      <c r="TKD92" s="143"/>
      <c r="TKE92" s="143"/>
      <c r="TKF92" s="143"/>
      <c r="TKG92" s="143"/>
      <c r="TKH92" s="143"/>
      <c r="TKI92" s="143"/>
      <c r="TKJ92" s="143"/>
      <c r="TKK92" s="143"/>
      <c r="TKL92" s="143"/>
      <c r="TKM92" s="143"/>
      <c r="TKN92" s="143"/>
      <c r="TKO92" s="143"/>
      <c r="TKP92" s="143"/>
      <c r="TKQ92" s="143"/>
      <c r="TKR92" s="143"/>
      <c r="TKS92" s="143"/>
      <c r="TKT92" s="143"/>
      <c r="TKU92" s="143"/>
      <c r="TKV92" s="143"/>
      <c r="TKW92" s="143"/>
      <c r="TKX92" s="143"/>
      <c r="TKY92" s="143"/>
      <c r="TKZ92" s="143"/>
      <c r="TLA92" s="143"/>
      <c r="TLB92" s="143"/>
      <c r="TLC92" s="143"/>
      <c r="TLD92" s="143"/>
      <c r="TLE92" s="143"/>
      <c r="TLF92" s="143"/>
      <c r="TLG92" s="143"/>
      <c r="TLH92" s="143"/>
      <c r="TLI92" s="143"/>
      <c r="TLJ92" s="143"/>
      <c r="TLK92" s="143"/>
      <c r="TLL92" s="143"/>
      <c r="TLM92" s="143"/>
      <c r="TLN92" s="143"/>
      <c r="TLO92" s="143"/>
      <c r="TLP92" s="143"/>
      <c r="TLQ92" s="143"/>
      <c r="TLR92" s="143"/>
      <c r="TLS92" s="143"/>
      <c r="TLT92" s="143"/>
      <c r="TLU92" s="143"/>
      <c r="TLV92" s="143"/>
      <c r="TLW92" s="143"/>
      <c r="TLX92" s="143"/>
      <c r="TLY92" s="143"/>
      <c r="TLZ92" s="143"/>
      <c r="TMA92" s="143"/>
      <c r="TMB92" s="143"/>
      <c r="TMC92" s="143"/>
      <c r="TMD92" s="143"/>
      <c r="TME92" s="143"/>
      <c r="TMF92" s="143"/>
      <c r="TMG92" s="143"/>
      <c r="TMH92" s="143"/>
      <c r="TMI92" s="143"/>
      <c r="TMJ92" s="143"/>
      <c r="TMK92" s="143"/>
      <c r="TML92" s="143"/>
      <c r="TMM92" s="143"/>
      <c r="TMN92" s="143"/>
      <c r="TMO92" s="143"/>
      <c r="TMP92" s="143"/>
      <c r="TMQ92" s="143"/>
      <c r="TMR92" s="143"/>
      <c r="TMS92" s="143"/>
      <c r="TMT92" s="143"/>
      <c r="TMU92" s="143"/>
      <c r="TMV92" s="143"/>
      <c r="TMW92" s="143"/>
      <c r="TMX92" s="143"/>
      <c r="TMY92" s="143"/>
      <c r="TMZ92" s="143"/>
      <c r="TNA92" s="143"/>
      <c r="TNB92" s="143"/>
      <c r="TNC92" s="143"/>
      <c r="TND92" s="143"/>
      <c r="TNE92" s="143"/>
      <c r="TNF92" s="143"/>
      <c r="TNG92" s="143"/>
      <c r="TNH92" s="143"/>
      <c r="TNI92" s="143"/>
      <c r="TNJ92" s="143"/>
      <c r="TNK92" s="143"/>
      <c r="TNL92" s="143"/>
      <c r="TNM92" s="143"/>
      <c r="TNN92" s="143"/>
      <c r="TNO92" s="143"/>
      <c r="TNP92" s="143"/>
      <c r="TNQ92" s="143"/>
      <c r="TNR92" s="143"/>
      <c r="TNS92" s="143"/>
      <c r="TNT92" s="143"/>
      <c r="TNU92" s="143"/>
      <c r="TNV92" s="143"/>
      <c r="TNW92" s="143"/>
      <c r="TNX92" s="143"/>
      <c r="TNY92" s="143"/>
      <c r="TNZ92" s="143"/>
      <c r="TOA92" s="143"/>
      <c r="TOB92" s="143"/>
      <c r="TOC92" s="143"/>
      <c r="TOD92" s="143"/>
      <c r="TOE92" s="143"/>
      <c r="TOF92" s="143"/>
      <c r="TOG92" s="143"/>
      <c r="TOH92" s="143"/>
      <c r="TOI92" s="143"/>
      <c r="TOJ92" s="143"/>
      <c r="TOK92" s="143"/>
      <c r="TOL92" s="143"/>
      <c r="TOM92" s="143"/>
      <c r="TON92" s="143"/>
      <c r="TOO92" s="143"/>
      <c r="TOP92" s="143"/>
      <c r="TOQ92" s="143"/>
      <c r="TOR92" s="143"/>
      <c r="TOS92" s="143"/>
      <c r="TOT92" s="143"/>
      <c r="TOU92" s="143"/>
      <c r="TOV92" s="143"/>
      <c r="TOW92" s="143"/>
      <c r="TOX92" s="143"/>
      <c r="TOY92" s="143"/>
      <c r="TOZ92" s="143"/>
      <c r="TPA92" s="143"/>
      <c r="TPB92" s="143"/>
      <c r="TPC92" s="143"/>
      <c r="TPD92" s="143"/>
      <c r="TPE92" s="143"/>
      <c r="TPF92" s="143"/>
      <c r="TPG92" s="143"/>
      <c r="TPH92" s="143"/>
      <c r="TPI92" s="143"/>
      <c r="TPJ92" s="143"/>
      <c r="TPK92" s="143"/>
      <c r="TPL92" s="143"/>
      <c r="TPM92" s="143"/>
      <c r="TPN92" s="143"/>
      <c r="TPO92" s="143"/>
      <c r="TPP92" s="143"/>
      <c r="TPQ92" s="143"/>
      <c r="TPR92" s="143"/>
      <c r="TPS92" s="143"/>
      <c r="TPT92" s="143"/>
      <c r="TPU92" s="143"/>
      <c r="TPV92" s="143"/>
      <c r="TPW92" s="143"/>
      <c r="TPX92" s="143"/>
      <c r="TPY92" s="143"/>
      <c r="TPZ92" s="143"/>
      <c r="TQA92" s="143"/>
      <c r="TQB92" s="143"/>
      <c r="TQC92" s="143"/>
      <c r="TQD92" s="143"/>
      <c r="TQE92" s="143"/>
      <c r="TQF92" s="143"/>
      <c r="TQG92" s="143"/>
      <c r="TQH92" s="143"/>
      <c r="TQI92" s="143"/>
      <c r="TQJ92" s="143"/>
      <c r="TQK92" s="143"/>
      <c r="TQL92" s="143"/>
      <c r="TQM92" s="143"/>
      <c r="TQN92" s="143"/>
      <c r="TQO92" s="143"/>
      <c r="TQP92" s="143"/>
      <c r="TQQ92" s="143"/>
      <c r="TQR92" s="143"/>
      <c r="TQS92" s="143"/>
      <c r="TQT92" s="143"/>
      <c r="TQU92" s="143"/>
      <c r="TQV92" s="143"/>
      <c r="TQW92" s="143"/>
      <c r="TQX92" s="143"/>
      <c r="TQY92" s="143"/>
      <c r="TQZ92" s="143"/>
      <c r="TRA92" s="143"/>
      <c r="TRB92" s="143"/>
      <c r="TRC92" s="143"/>
      <c r="TRD92" s="143"/>
      <c r="TRE92" s="143"/>
      <c r="TRF92" s="143"/>
      <c r="TRG92" s="143"/>
      <c r="TRH92" s="143"/>
      <c r="TRI92" s="143"/>
      <c r="TRJ92" s="143"/>
      <c r="TRK92" s="143"/>
      <c r="TRL92" s="143"/>
      <c r="TRM92" s="143"/>
      <c r="TRN92" s="143"/>
      <c r="TRO92" s="143"/>
      <c r="TRP92" s="143"/>
      <c r="TRQ92" s="143"/>
      <c r="TRR92" s="143"/>
      <c r="TRS92" s="143"/>
      <c r="TRT92" s="143"/>
      <c r="TRU92" s="143"/>
      <c r="TRV92" s="143"/>
      <c r="TRW92" s="143"/>
      <c r="TRX92" s="143"/>
      <c r="TRY92" s="143"/>
      <c r="TRZ92" s="143"/>
      <c r="TSA92" s="143"/>
      <c r="TSB92" s="143"/>
      <c r="TSC92" s="143"/>
      <c r="TSD92" s="143"/>
      <c r="TSE92" s="143"/>
      <c r="TSF92" s="143"/>
      <c r="TSG92" s="143"/>
      <c r="TSH92" s="143"/>
      <c r="TSI92" s="143"/>
      <c r="TSJ92" s="143"/>
      <c r="TSK92" s="143"/>
      <c r="TSL92" s="143"/>
      <c r="TSM92" s="143"/>
      <c r="TSN92" s="143"/>
      <c r="TSO92" s="143"/>
      <c r="TSP92" s="143"/>
      <c r="TSQ92" s="143"/>
      <c r="TSR92" s="143"/>
      <c r="TSS92" s="143"/>
      <c r="TST92" s="143"/>
      <c r="TSU92" s="143"/>
      <c r="TSV92" s="143"/>
      <c r="TSW92" s="143"/>
      <c r="TSX92" s="143"/>
      <c r="TSY92" s="143"/>
      <c r="TSZ92" s="143"/>
      <c r="TTA92" s="143"/>
      <c r="TTB92" s="143"/>
      <c r="TTC92" s="143"/>
      <c r="TTD92" s="143"/>
      <c r="TTE92" s="143"/>
      <c r="TTF92" s="143"/>
      <c r="TTG92" s="143"/>
      <c r="TTH92" s="143"/>
      <c r="TTI92" s="143"/>
      <c r="TTJ92" s="143"/>
      <c r="TTK92" s="143"/>
      <c r="TTL92" s="143"/>
      <c r="TTM92" s="143"/>
      <c r="TTN92" s="143"/>
      <c r="TTO92" s="143"/>
      <c r="TTP92" s="143"/>
      <c r="TTQ92" s="143"/>
      <c r="TTR92" s="143"/>
      <c r="TTS92" s="143"/>
      <c r="TTT92" s="143"/>
      <c r="TTU92" s="143"/>
      <c r="TTV92" s="143"/>
      <c r="TTW92" s="143"/>
      <c r="TTX92" s="143"/>
      <c r="TTY92" s="143"/>
      <c r="TTZ92" s="143"/>
      <c r="TUA92" s="143"/>
      <c r="TUB92" s="143"/>
      <c r="TUC92" s="143"/>
      <c r="TUD92" s="143"/>
      <c r="TUE92" s="143"/>
      <c r="TUF92" s="143"/>
      <c r="TUG92" s="143"/>
      <c r="TUH92" s="143"/>
      <c r="TUI92" s="143"/>
      <c r="TUJ92" s="143"/>
      <c r="TUK92" s="143"/>
      <c r="TUL92" s="143"/>
      <c r="TUM92" s="143"/>
      <c r="TUN92" s="143"/>
      <c r="TUO92" s="143"/>
      <c r="TUP92" s="143"/>
      <c r="TUQ92" s="143"/>
      <c r="TUR92" s="143"/>
      <c r="TUS92" s="143"/>
      <c r="TUT92" s="143"/>
      <c r="TUU92" s="143"/>
      <c r="TUV92" s="143"/>
      <c r="TUW92" s="143"/>
      <c r="TUX92" s="143"/>
      <c r="TUY92" s="143"/>
      <c r="TUZ92" s="143"/>
      <c r="TVA92" s="143"/>
      <c r="TVB92" s="143"/>
      <c r="TVC92" s="143"/>
      <c r="TVD92" s="143"/>
      <c r="TVE92" s="143"/>
      <c r="TVF92" s="143"/>
      <c r="TVG92" s="143"/>
      <c r="TVH92" s="143"/>
      <c r="TVI92" s="143"/>
      <c r="TVJ92" s="143"/>
      <c r="TVK92" s="143"/>
      <c r="TVL92" s="143"/>
      <c r="TVM92" s="143"/>
      <c r="TVN92" s="143"/>
      <c r="TVO92" s="143"/>
      <c r="TVP92" s="143"/>
      <c r="TVQ92" s="143"/>
      <c r="TVR92" s="143"/>
      <c r="TVS92" s="143"/>
      <c r="TVT92" s="143"/>
      <c r="TVU92" s="143"/>
      <c r="TVV92" s="143"/>
      <c r="TVW92" s="143"/>
      <c r="TVX92" s="143"/>
      <c r="TVY92" s="143"/>
      <c r="TVZ92" s="143"/>
      <c r="TWA92" s="143"/>
      <c r="TWB92" s="143"/>
      <c r="TWC92" s="143"/>
      <c r="TWD92" s="143"/>
      <c r="TWE92" s="143"/>
      <c r="TWF92" s="143"/>
      <c r="TWG92" s="143"/>
      <c r="TWH92" s="143"/>
      <c r="TWI92" s="143"/>
      <c r="TWJ92" s="143"/>
      <c r="TWK92" s="143"/>
      <c r="TWL92" s="143"/>
      <c r="TWM92" s="143"/>
      <c r="TWN92" s="143"/>
      <c r="TWO92" s="143"/>
      <c r="TWP92" s="143"/>
      <c r="TWQ92" s="143"/>
      <c r="TWR92" s="143"/>
      <c r="TWS92" s="143"/>
      <c r="TWT92" s="143"/>
      <c r="TWU92" s="143"/>
      <c r="TWV92" s="143"/>
      <c r="TWW92" s="143"/>
      <c r="TWX92" s="143"/>
      <c r="TWY92" s="143"/>
      <c r="TWZ92" s="143"/>
      <c r="TXA92" s="143"/>
      <c r="TXB92" s="143"/>
      <c r="TXC92" s="143"/>
      <c r="TXD92" s="143"/>
      <c r="TXE92" s="143"/>
      <c r="TXF92" s="143"/>
      <c r="TXG92" s="143"/>
      <c r="TXH92" s="143"/>
      <c r="TXI92" s="143"/>
      <c r="TXJ92" s="143"/>
      <c r="TXK92" s="143"/>
      <c r="TXL92" s="143"/>
      <c r="TXM92" s="143"/>
      <c r="TXN92" s="143"/>
      <c r="TXO92" s="143"/>
      <c r="TXP92" s="143"/>
      <c r="TXQ92" s="143"/>
      <c r="TXR92" s="143"/>
      <c r="TXS92" s="143"/>
      <c r="TXT92" s="143"/>
      <c r="TXU92" s="143"/>
      <c r="TXV92" s="143"/>
      <c r="TXW92" s="143"/>
      <c r="TXX92" s="143"/>
      <c r="TXY92" s="143"/>
      <c r="TXZ92" s="143"/>
      <c r="TYA92" s="143"/>
      <c r="TYB92" s="143"/>
      <c r="TYC92" s="143"/>
      <c r="TYD92" s="143"/>
      <c r="TYE92" s="143"/>
      <c r="TYF92" s="143"/>
      <c r="TYG92" s="143"/>
      <c r="TYH92" s="143"/>
      <c r="TYI92" s="143"/>
      <c r="TYJ92" s="143"/>
      <c r="TYK92" s="143"/>
      <c r="TYL92" s="143"/>
      <c r="TYM92" s="143"/>
      <c r="TYN92" s="143"/>
      <c r="TYO92" s="143"/>
      <c r="TYP92" s="143"/>
      <c r="TYQ92" s="143"/>
      <c r="TYR92" s="143"/>
      <c r="TYS92" s="143"/>
      <c r="TYT92" s="143"/>
      <c r="TYU92" s="143"/>
      <c r="TYV92" s="143"/>
      <c r="TYW92" s="143"/>
      <c r="TYX92" s="143"/>
      <c r="TYY92" s="143"/>
      <c r="TYZ92" s="143"/>
      <c r="TZA92" s="143"/>
      <c r="TZB92" s="143"/>
      <c r="TZC92" s="143"/>
      <c r="TZD92" s="143"/>
      <c r="TZE92" s="143"/>
      <c r="TZF92" s="143"/>
      <c r="TZG92" s="143"/>
      <c r="TZH92" s="143"/>
      <c r="TZI92" s="143"/>
      <c r="TZJ92" s="143"/>
      <c r="TZK92" s="143"/>
      <c r="TZL92" s="143"/>
      <c r="TZM92" s="143"/>
      <c r="TZN92" s="143"/>
      <c r="TZO92" s="143"/>
      <c r="TZP92" s="143"/>
      <c r="TZQ92" s="143"/>
      <c r="TZR92" s="143"/>
      <c r="TZS92" s="143"/>
      <c r="TZT92" s="143"/>
      <c r="TZU92" s="143"/>
      <c r="TZV92" s="143"/>
      <c r="TZW92" s="143"/>
      <c r="TZX92" s="143"/>
      <c r="TZY92" s="143"/>
      <c r="TZZ92" s="143"/>
      <c r="UAA92" s="143"/>
      <c r="UAB92" s="143"/>
      <c r="UAC92" s="143"/>
      <c r="UAD92" s="143"/>
      <c r="UAE92" s="143"/>
      <c r="UAF92" s="143"/>
      <c r="UAG92" s="143"/>
      <c r="UAH92" s="143"/>
      <c r="UAI92" s="143"/>
      <c r="UAJ92" s="143"/>
      <c r="UAK92" s="143"/>
      <c r="UAL92" s="143"/>
      <c r="UAM92" s="143"/>
      <c r="UAN92" s="143"/>
      <c r="UAO92" s="143"/>
      <c r="UAP92" s="143"/>
      <c r="UAQ92" s="143"/>
      <c r="UAR92" s="143"/>
      <c r="UAS92" s="143"/>
      <c r="UAT92" s="143"/>
      <c r="UAU92" s="143"/>
      <c r="UAV92" s="143"/>
      <c r="UAW92" s="143"/>
      <c r="UAX92" s="143"/>
      <c r="UAY92" s="143"/>
      <c r="UAZ92" s="143"/>
      <c r="UBA92" s="143"/>
      <c r="UBB92" s="143"/>
      <c r="UBC92" s="143"/>
      <c r="UBD92" s="143"/>
      <c r="UBE92" s="143"/>
      <c r="UBF92" s="143"/>
      <c r="UBG92" s="143"/>
      <c r="UBH92" s="143"/>
      <c r="UBI92" s="143"/>
      <c r="UBJ92" s="143"/>
      <c r="UBK92" s="143"/>
      <c r="UBL92" s="143"/>
      <c r="UBM92" s="143"/>
      <c r="UBN92" s="143"/>
      <c r="UBO92" s="143"/>
      <c r="UBP92" s="143"/>
      <c r="UBQ92" s="143"/>
      <c r="UBR92" s="143"/>
      <c r="UBS92" s="143"/>
      <c r="UBT92" s="143"/>
      <c r="UBU92" s="143"/>
      <c r="UBV92" s="143"/>
      <c r="UBW92" s="143"/>
      <c r="UBX92" s="143"/>
      <c r="UBY92" s="143"/>
      <c r="UBZ92" s="143"/>
      <c r="UCA92" s="143"/>
      <c r="UCB92" s="143"/>
      <c r="UCC92" s="143"/>
      <c r="UCD92" s="143"/>
      <c r="UCE92" s="143"/>
      <c r="UCF92" s="143"/>
      <c r="UCG92" s="143"/>
      <c r="UCH92" s="143"/>
      <c r="UCI92" s="143"/>
      <c r="UCJ92" s="143"/>
      <c r="UCK92" s="143"/>
      <c r="UCL92" s="143"/>
      <c r="UCM92" s="143"/>
      <c r="UCN92" s="143"/>
      <c r="UCO92" s="143"/>
      <c r="UCP92" s="143"/>
      <c r="UCQ92" s="143"/>
      <c r="UCR92" s="143"/>
      <c r="UCS92" s="143"/>
      <c r="UCT92" s="143"/>
      <c r="UCU92" s="143"/>
      <c r="UCV92" s="143"/>
      <c r="UCW92" s="143"/>
      <c r="UCX92" s="143"/>
      <c r="UCY92" s="143"/>
      <c r="UCZ92" s="143"/>
      <c r="UDA92" s="143"/>
      <c r="UDB92" s="143"/>
      <c r="UDC92" s="143"/>
      <c r="UDD92" s="143"/>
      <c r="UDE92" s="143"/>
      <c r="UDF92" s="143"/>
      <c r="UDG92" s="143"/>
      <c r="UDH92" s="143"/>
      <c r="UDI92" s="143"/>
      <c r="UDJ92" s="143"/>
      <c r="UDK92" s="143"/>
      <c r="UDL92" s="143"/>
      <c r="UDM92" s="143"/>
      <c r="UDN92" s="143"/>
      <c r="UDO92" s="143"/>
      <c r="UDP92" s="143"/>
      <c r="UDQ92" s="143"/>
      <c r="UDR92" s="143"/>
      <c r="UDS92" s="143"/>
      <c r="UDT92" s="143"/>
      <c r="UDU92" s="143"/>
      <c r="UDV92" s="143"/>
      <c r="UDW92" s="143"/>
      <c r="UDX92" s="143"/>
      <c r="UDY92" s="143"/>
      <c r="UDZ92" s="143"/>
      <c r="UEA92" s="143"/>
      <c r="UEB92" s="143"/>
      <c r="UEC92" s="143"/>
      <c r="UED92" s="143"/>
      <c r="UEE92" s="143"/>
      <c r="UEF92" s="143"/>
      <c r="UEG92" s="143"/>
      <c r="UEH92" s="143"/>
      <c r="UEI92" s="143"/>
      <c r="UEJ92" s="143"/>
      <c r="UEK92" s="143"/>
      <c r="UEL92" s="143"/>
      <c r="UEM92" s="143"/>
      <c r="UEN92" s="143"/>
      <c r="UEO92" s="143"/>
      <c r="UEP92" s="143"/>
      <c r="UEQ92" s="143"/>
      <c r="UER92" s="143"/>
      <c r="UES92" s="143"/>
      <c r="UET92" s="143"/>
      <c r="UEU92" s="143"/>
      <c r="UEV92" s="143"/>
      <c r="UEW92" s="143"/>
      <c r="UEX92" s="143"/>
      <c r="UEY92" s="143"/>
      <c r="UEZ92" s="143"/>
      <c r="UFA92" s="143"/>
      <c r="UFB92" s="143"/>
      <c r="UFC92" s="143"/>
      <c r="UFD92" s="143"/>
      <c r="UFE92" s="143"/>
      <c r="UFF92" s="143"/>
      <c r="UFG92" s="143"/>
      <c r="UFH92" s="143"/>
      <c r="UFI92" s="143"/>
      <c r="UFJ92" s="143"/>
      <c r="UFK92" s="143"/>
      <c r="UFL92" s="143"/>
      <c r="UFM92" s="143"/>
      <c r="UFN92" s="143"/>
      <c r="UFO92" s="143"/>
      <c r="UFP92" s="143"/>
      <c r="UFQ92" s="143"/>
      <c r="UFR92" s="143"/>
      <c r="UFS92" s="143"/>
      <c r="UFT92" s="143"/>
      <c r="UFU92" s="143"/>
      <c r="UFV92" s="143"/>
      <c r="UFW92" s="143"/>
      <c r="UFX92" s="143"/>
      <c r="UFY92" s="143"/>
      <c r="UFZ92" s="143"/>
      <c r="UGA92" s="143"/>
      <c r="UGB92" s="143"/>
      <c r="UGC92" s="143"/>
      <c r="UGD92" s="143"/>
      <c r="UGE92" s="143"/>
      <c r="UGF92" s="143"/>
      <c r="UGG92" s="143"/>
      <c r="UGH92" s="143"/>
      <c r="UGI92" s="143"/>
      <c r="UGJ92" s="143"/>
      <c r="UGK92" s="143"/>
      <c r="UGL92" s="143"/>
      <c r="UGM92" s="143"/>
      <c r="UGN92" s="143"/>
      <c r="UGO92" s="143"/>
      <c r="UGP92" s="143"/>
      <c r="UGQ92" s="143"/>
      <c r="UGR92" s="143"/>
      <c r="UGS92" s="143"/>
      <c r="UGT92" s="143"/>
      <c r="UGU92" s="143"/>
      <c r="UGV92" s="143"/>
      <c r="UGW92" s="143"/>
      <c r="UGX92" s="143"/>
      <c r="UGY92" s="143"/>
      <c r="UGZ92" s="143"/>
      <c r="UHA92" s="143"/>
      <c r="UHB92" s="143"/>
      <c r="UHC92" s="143"/>
      <c r="UHD92" s="143"/>
      <c r="UHE92" s="143"/>
      <c r="UHF92" s="143"/>
      <c r="UHG92" s="143"/>
      <c r="UHH92" s="143"/>
      <c r="UHI92" s="143"/>
      <c r="UHJ92" s="143"/>
      <c r="UHK92" s="143"/>
      <c r="UHL92" s="143"/>
      <c r="UHM92" s="143"/>
      <c r="UHN92" s="143"/>
      <c r="UHO92" s="143"/>
      <c r="UHP92" s="143"/>
      <c r="UHQ92" s="143"/>
      <c r="UHR92" s="143"/>
      <c r="UHS92" s="143"/>
      <c r="UHT92" s="143"/>
      <c r="UHU92" s="143"/>
      <c r="UHV92" s="143"/>
      <c r="UHW92" s="143"/>
      <c r="UHX92" s="143"/>
      <c r="UHY92" s="143"/>
      <c r="UHZ92" s="143"/>
      <c r="UIA92" s="143"/>
      <c r="UIB92" s="143"/>
      <c r="UIC92" s="143"/>
      <c r="UID92" s="143"/>
      <c r="UIE92" s="143"/>
      <c r="UIF92" s="143"/>
      <c r="UIG92" s="143"/>
      <c r="UIH92" s="143"/>
      <c r="UII92" s="143"/>
      <c r="UIJ92" s="143"/>
      <c r="UIK92" s="143"/>
      <c r="UIL92" s="143"/>
      <c r="UIM92" s="143"/>
      <c r="UIN92" s="143"/>
      <c r="UIO92" s="143"/>
      <c r="UIP92" s="143"/>
      <c r="UIQ92" s="143"/>
      <c r="UIR92" s="143"/>
      <c r="UIS92" s="143"/>
      <c r="UIT92" s="143"/>
      <c r="UIU92" s="143"/>
      <c r="UIV92" s="143"/>
      <c r="UIW92" s="143"/>
      <c r="UIX92" s="143"/>
      <c r="UIY92" s="143"/>
      <c r="UIZ92" s="143"/>
      <c r="UJA92" s="143"/>
      <c r="UJB92" s="143"/>
      <c r="UJC92" s="143"/>
      <c r="UJD92" s="143"/>
      <c r="UJE92" s="143"/>
      <c r="UJF92" s="143"/>
      <c r="UJG92" s="143"/>
      <c r="UJH92" s="143"/>
      <c r="UJI92" s="143"/>
      <c r="UJJ92" s="143"/>
      <c r="UJK92" s="143"/>
      <c r="UJL92" s="143"/>
      <c r="UJM92" s="143"/>
      <c r="UJN92" s="143"/>
      <c r="UJO92" s="143"/>
      <c r="UJP92" s="143"/>
      <c r="UJQ92" s="143"/>
      <c r="UJR92" s="143"/>
      <c r="UJS92" s="143"/>
      <c r="UJT92" s="143"/>
      <c r="UJU92" s="143"/>
      <c r="UJV92" s="143"/>
      <c r="UJW92" s="143"/>
      <c r="UJX92" s="143"/>
      <c r="UJY92" s="143"/>
      <c r="UJZ92" s="143"/>
      <c r="UKA92" s="143"/>
      <c r="UKB92" s="143"/>
      <c r="UKC92" s="143"/>
      <c r="UKD92" s="143"/>
      <c r="UKE92" s="143"/>
      <c r="UKF92" s="143"/>
      <c r="UKG92" s="143"/>
      <c r="UKH92" s="143"/>
      <c r="UKI92" s="143"/>
      <c r="UKJ92" s="143"/>
      <c r="UKK92" s="143"/>
      <c r="UKL92" s="143"/>
      <c r="UKM92" s="143"/>
      <c r="UKN92" s="143"/>
      <c r="UKO92" s="143"/>
      <c r="UKP92" s="143"/>
      <c r="UKQ92" s="143"/>
      <c r="UKR92" s="143"/>
      <c r="UKS92" s="143"/>
      <c r="UKT92" s="143"/>
      <c r="UKU92" s="143"/>
      <c r="UKV92" s="143"/>
      <c r="UKW92" s="143"/>
      <c r="UKX92" s="143"/>
      <c r="UKY92" s="143"/>
      <c r="UKZ92" s="143"/>
      <c r="ULA92" s="143"/>
      <c r="ULB92" s="143"/>
      <c r="ULC92" s="143"/>
      <c r="ULD92" s="143"/>
      <c r="ULE92" s="143"/>
      <c r="ULF92" s="143"/>
      <c r="ULG92" s="143"/>
      <c r="ULH92" s="143"/>
      <c r="ULI92" s="143"/>
      <c r="ULJ92" s="143"/>
      <c r="ULK92" s="143"/>
      <c r="ULL92" s="143"/>
      <c r="ULM92" s="143"/>
      <c r="ULN92" s="143"/>
      <c r="ULO92" s="143"/>
      <c r="ULP92" s="143"/>
      <c r="ULQ92" s="143"/>
      <c r="ULR92" s="143"/>
      <c r="ULS92" s="143"/>
      <c r="ULT92" s="143"/>
      <c r="ULU92" s="143"/>
      <c r="ULV92" s="143"/>
      <c r="ULW92" s="143"/>
      <c r="ULX92" s="143"/>
      <c r="ULY92" s="143"/>
      <c r="ULZ92" s="143"/>
      <c r="UMA92" s="143"/>
      <c r="UMB92" s="143"/>
      <c r="UMC92" s="143"/>
      <c r="UMD92" s="143"/>
      <c r="UME92" s="143"/>
      <c r="UMF92" s="143"/>
      <c r="UMG92" s="143"/>
      <c r="UMH92" s="143"/>
      <c r="UMI92" s="143"/>
      <c r="UMJ92" s="143"/>
      <c r="UMK92" s="143"/>
      <c r="UML92" s="143"/>
      <c r="UMM92" s="143"/>
      <c r="UMN92" s="143"/>
      <c r="UMO92" s="143"/>
      <c r="UMP92" s="143"/>
      <c r="UMQ92" s="143"/>
      <c r="UMR92" s="143"/>
      <c r="UMS92" s="143"/>
      <c r="UMT92" s="143"/>
      <c r="UMU92" s="143"/>
      <c r="UMV92" s="143"/>
      <c r="UMW92" s="143"/>
      <c r="UMX92" s="143"/>
      <c r="UMY92" s="143"/>
      <c r="UMZ92" s="143"/>
      <c r="UNA92" s="143"/>
      <c r="UNB92" s="143"/>
      <c r="UNC92" s="143"/>
      <c r="UND92" s="143"/>
      <c r="UNE92" s="143"/>
      <c r="UNF92" s="143"/>
      <c r="UNG92" s="143"/>
      <c r="UNH92" s="143"/>
      <c r="UNI92" s="143"/>
      <c r="UNJ92" s="143"/>
      <c r="UNK92" s="143"/>
      <c r="UNL92" s="143"/>
      <c r="UNM92" s="143"/>
      <c r="UNN92" s="143"/>
      <c r="UNO92" s="143"/>
      <c r="UNP92" s="143"/>
      <c r="UNQ92" s="143"/>
      <c r="UNR92" s="143"/>
      <c r="UNS92" s="143"/>
      <c r="UNT92" s="143"/>
      <c r="UNU92" s="143"/>
      <c r="UNV92" s="143"/>
      <c r="UNW92" s="143"/>
      <c r="UNX92" s="143"/>
      <c r="UNY92" s="143"/>
      <c r="UNZ92" s="143"/>
      <c r="UOA92" s="143"/>
      <c r="UOB92" s="143"/>
      <c r="UOC92" s="143"/>
      <c r="UOD92" s="143"/>
      <c r="UOE92" s="143"/>
      <c r="UOF92" s="143"/>
      <c r="UOG92" s="143"/>
      <c r="UOH92" s="143"/>
      <c r="UOI92" s="143"/>
      <c r="UOJ92" s="143"/>
      <c r="UOK92" s="143"/>
      <c r="UOL92" s="143"/>
      <c r="UOM92" s="143"/>
      <c r="UON92" s="143"/>
      <c r="UOO92" s="143"/>
      <c r="UOP92" s="143"/>
      <c r="UOQ92" s="143"/>
      <c r="UOR92" s="143"/>
      <c r="UOS92" s="143"/>
      <c r="UOT92" s="143"/>
      <c r="UOU92" s="143"/>
      <c r="UOV92" s="143"/>
      <c r="UOW92" s="143"/>
      <c r="UOX92" s="143"/>
      <c r="UOY92" s="143"/>
      <c r="UOZ92" s="143"/>
      <c r="UPA92" s="143"/>
      <c r="UPB92" s="143"/>
      <c r="UPC92" s="143"/>
      <c r="UPD92" s="143"/>
      <c r="UPE92" s="143"/>
      <c r="UPF92" s="143"/>
      <c r="UPG92" s="143"/>
      <c r="UPH92" s="143"/>
      <c r="UPI92" s="143"/>
      <c r="UPJ92" s="143"/>
      <c r="UPK92" s="143"/>
      <c r="UPL92" s="143"/>
      <c r="UPM92" s="143"/>
      <c r="UPN92" s="143"/>
      <c r="UPO92" s="143"/>
      <c r="UPP92" s="143"/>
      <c r="UPQ92" s="143"/>
      <c r="UPR92" s="143"/>
      <c r="UPS92" s="143"/>
      <c r="UPT92" s="143"/>
      <c r="UPU92" s="143"/>
      <c r="UPV92" s="143"/>
      <c r="UPW92" s="143"/>
      <c r="UPX92" s="143"/>
      <c r="UPY92" s="143"/>
      <c r="UPZ92" s="143"/>
      <c r="UQA92" s="143"/>
      <c r="UQB92" s="143"/>
      <c r="UQC92" s="143"/>
      <c r="UQD92" s="143"/>
      <c r="UQE92" s="143"/>
      <c r="UQF92" s="143"/>
      <c r="UQG92" s="143"/>
      <c r="UQH92" s="143"/>
      <c r="UQI92" s="143"/>
      <c r="UQJ92" s="143"/>
      <c r="UQK92" s="143"/>
      <c r="UQL92" s="143"/>
      <c r="UQM92" s="143"/>
      <c r="UQN92" s="143"/>
      <c r="UQO92" s="143"/>
      <c r="UQP92" s="143"/>
      <c r="UQQ92" s="143"/>
      <c r="UQR92" s="143"/>
      <c r="UQS92" s="143"/>
      <c r="UQT92" s="143"/>
      <c r="UQU92" s="143"/>
      <c r="UQV92" s="143"/>
      <c r="UQW92" s="143"/>
      <c r="UQX92" s="143"/>
      <c r="UQY92" s="143"/>
      <c r="UQZ92" s="143"/>
      <c r="URA92" s="143"/>
      <c r="URB92" s="143"/>
      <c r="URC92" s="143"/>
      <c r="URD92" s="143"/>
      <c r="URE92" s="143"/>
      <c r="URF92" s="143"/>
      <c r="URG92" s="143"/>
      <c r="URH92" s="143"/>
      <c r="URI92" s="143"/>
      <c r="URJ92" s="143"/>
      <c r="URK92" s="143"/>
      <c r="URL92" s="143"/>
      <c r="URM92" s="143"/>
      <c r="URN92" s="143"/>
      <c r="URO92" s="143"/>
      <c r="URP92" s="143"/>
      <c r="URQ92" s="143"/>
      <c r="URR92" s="143"/>
      <c r="URS92" s="143"/>
      <c r="URT92" s="143"/>
      <c r="URU92" s="143"/>
      <c r="URV92" s="143"/>
      <c r="URW92" s="143"/>
      <c r="URX92" s="143"/>
      <c r="URY92" s="143"/>
      <c r="URZ92" s="143"/>
      <c r="USA92" s="143"/>
      <c r="USB92" s="143"/>
      <c r="USC92" s="143"/>
      <c r="USD92" s="143"/>
      <c r="USE92" s="143"/>
      <c r="USF92" s="143"/>
      <c r="USG92" s="143"/>
      <c r="USH92" s="143"/>
      <c r="USI92" s="143"/>
      <c r="USJ92" s="143"/>
      <c r="USK92" s="143"/>
      <c r="USL92" s="143"/>
      <c r="USM92" s="143"/>
      <c r="USN92" s="143"/>
      <c r="USO92" s="143"/>
      <c r="USP92" s="143"/>
      <c r="USQ92" s="143"/>
      <c r="USR92" s="143"/>
      <c r="USS92" s="143"/>
      <c r="UST92" s="143"/>
      <c r="USU92" s="143"/>
      <c r="USV92" s="143"/>
      <c r="USW92" s="143"/>
      <c r="USX92" s="143"/>
      <c r="USY92" s="143"/>
      <c r="USZ92" s="143"/>
      <c r="UTA92" s="143"/>
      <c r="UTB92" s="143"/>
      <c r="UTC92" s="143"/>
      <c r="UTD92" s="143"/>
      <c r="UTE92" s="143"/>
      <c r="UTF92" s="143"/>
      <c r="UTG92" s="143"/>
      <c r="UTH92" s="143"/>
      <c r="UTI92" s="143"/>
      <c r="UTJ92" s="143"/>
      <c r="UTK92" s="143"/>
      <c r="UTL92" s="143"/>
      <c r="UTM92" s="143"/>
      <c r="UTN92" s="143"/>
      <c r="UTO92" s="143"/>
      <c r="UTP92" s="143"/>
      <c r="UTQ92" s="143"/>
      <c r="UTR92" s="143"/>
      <c r="UTS92" s="143"/>
      <c r="UTT92" s="143"/>
      <c r="UTU92" s="143"/>
      <c r="UTV92" s="143"/>
      <c r="UTW92" s="143"/>
      <c r="UTX92" s="143"/>
      <c r="UTY92" s="143"/>
      <c r="UTZ92" s="143"/>
      <c r="UUA92" s="143"/>
      <c r="UUB92" s="143"/>
      <c r="UUC92" s="143"/>
      <c r="UUD92" s="143"/>
      <c r="UUE92" s="143"/>
      <c r="UUF92" s="143"/>
      <c r="UUG92" s="143"/>
      <c r="UUH92" s="143"/>
      <c r="UUI92" s="143"/>
      <c r="UUJ92" s="143"/>
      <c r="UUK92" s="143"/>
      <c r="UUL92" s="143"/>
      <c r="UUM92" s="143"/>
      <c r="UUN92" s="143"/>
      <c r="UUO92" s="143"/>
      <c r="UUP92" s="143"/>
      <c r="UUQ92" s="143"/>
      <c r="UUR92" s="143"/>
      <c r="UUS92" s="143"/>
      <c r="UUT92" s="143"/>
      <c r="UUU92" s="143"/>
      <c r="UUV92" s="143"/>
      <c r="UUW92" s="143"/>
      <c r="UUX92" s="143"/>
      <c r="UUY92" s="143"/>
      <c r="UUZ92" s="143"/>
      <c r="UVA92" s="143"/>
      <c r="UVB92" s="143"/>
      <c r="UVC92" s="143"/>
      <c r="UVD92" s="143"/>
      <c r="UVE92" s="143"/>
      <c r="UVF92" s="143"/>
      <c r="UVG92" s="143"/>
      <c r="UVH92" s="143"/>
      <c r="UVI92" s="143"/>
      <c r="UVJ92" s="143"/>
      <c r="UVK92" s="143"/>
      <c r="UVL92" s="143"/>
      <c r="UVM92" s="143"/>
      <c r="UVN92" s="143"/>
      <c r="UVO92" s="143"/>
      <c r="UVP92" s="143"/>
      <c r="UVQ92" s="143"/>
      <c r="UVR92" s="143"/>
      <c r="UVS92" s="143"/>
      <c r="UVT92" s="143"/>
      <c r="UVU92" s="143"/>
      <c r="UVV92" s="143"/>
      <c r="UVW92" s="143"/>
      <c r="UVX92" s="143"/>
      <c r="UVY92" s="143"/>
      <c r="UVZ92" s="143"/>
      <c r="UWA92" s="143"/>
      <c r="UWB92" s="143"/>
      <c r="UWC92" s="143"/>
      <c r="UWD92" s="143"/>
      <c r="UWE92" s="143"/>
      <c r="UWF92" s="143"/>
      <c r="UWG92" s="143"/>
      <c r="UWH92" s="143"/>
      <c r="UWI92" s="143"/>
      <c r="UWJ92" s="143"/>
      <c r="UWK92" s="143"/>
      <c r="UWL92" s="143"/>
      <c r="UWM92" s="143"/>
      <c r="UWN92" s="143"/>
      <c r="UWO92" s="143"/>
      <c r="UWP92" s="143"/>
      <c r="UWQ92" s="143"/>
      <c r="UWR92" s="143"/>
      <c r="UWS92" s="143"/>
      <c r="UWT92" s="143"/>
      <c r="UWU92" s="143"/>
      <c r="UWV92" s="143"/>
      <c r="UWW92" s="143"/>
      <c r="UWX92" s="143"/>
      <c r="UWY92" s="143"/>
      <c r="UWZ92" s="143"/>
      <c r="UXA92" s="143"/>
      <c r="UXB92" s="143"/>
      <c r="UXC92" s="143"/>
      <c r="UXD92" s="143"/>
      <c r="UXE92" s="143"/>
      <c r="UXF92" s="143"/>
      <c r="UXG92" s="143"/>
      <c r="UXH92" s="143"/>
      <c r="UXI92" s="143"/>
      <c r="UXJ92" s="143"/>
      <c r="UXK92" s="143"/>
      <c r="UXL92" s="143"/>
      <c r="UXM92" s="143"/>
      <c r="UXN92" s="143"/>
      <c r="UXO92" s="143"/>
      <c r="UXP92" s="143"/>
      <c r="UXQ92" s="143"/>
      <c r="UXR92" s="143"/>
      <c r="UXS92" s="143"/>
      <c r="UXT92" s="143"/>
      <c r="UXU92" s="143"/>
      <c r="UXV92" s="143"/>
      <c r="UXW92" s="143"/>
      <c r="UXX92" s="143"/>
      <c r="UXY92" s="143"/>
      <c r="UXZ92" s="143"/>
      <c r="UYA92" s="143"/>
      <c r="UYB92" s="143"/>
      <c r="UYC92" s="143"/>
      <c r="UYD92" s="143"/>
      <c r="UYE92" s="143"/>
      <c r="UYF92" s="143"/>
      <c r="UYG92" s="143"/>
      <c r="UYH92" s="143"/>
      <c r="UYI92" s="143"/>
      <c r="UYJ92" s="143"/>
      <c r="UYK92" s="143"/>
      <c r="UYL92" s="143"/>
      <c r="UYM92" s="143"/>
      <c r="UYN92" s="143"/>
      <c r="UYO92" s="143"/>
      <c r="UYP92" s="143"/>
      <c r="UYQ92" s="143"/>
      <c r="UYR92" s="143"/>
      <c r="UYS92" s="143"/>
      <c r="UYT92" s="143"/>
      <c r="UYU92" s="143"/>
      <c r="UYV92" s="143"/>
      <c r="UYW92" s="143"/>
      <c r="UYX92" s="143"/>
      <c r="UYY92" s="143"/>
      <c r="UYZ92" s="143"/>
      <c r="UZA92" s="143"/>
      <c r="UZB92" s="143"/>
      <c r="UZC92" s="143"/>
      <c r="UZD92" s="143"/>
      <c r="UZE92" s="143"/>
      <c r="UZF92" s="143"/>
      <c r="UZG92" s="143"/>
      <c r="UZH92" s="143"/>
      <c r="UZI92" s="143"/>
      <c r="UZJ92" s="143"/>
      <c r="UZK92" s="143"/>
      <c r="UZL92" s="143"/>
      <c r="UZM92" s="143"/>
      <c r="UZN92" s="143"/>
      <c r="UZO92" s="143"/>
      <c r="UZP92" s="143"/>
      <c r="UZQ92" s="143"/>
      <c r="UZR92" s="143"/>
      <c r="UZS92" s="143"/>
      <c r="UZT92" s="143"/>
      <c r="UZU92" s="143"/>
      <c r="UZV92" s="143"/>
      <c r="UZW92" s="143"/>
      <c r="UZX92" s="143"/>
      <c r="UZY92" s="143"/>
      <c r="UZZ92" s="143"/>
      <c r="VAA92" s="143"/>
      <c r="VAB92" s="143"/>
      <c r="VAC92" s="143"/>
      <c r="VAD92" s="143"/>
      <c r="VAE92" s="143"/>
      <c r="VAF92" s="143"/>
      <c r="VAG92" s="143"/>
      <c r="VAH92" s="143"/>
      <c r="VAI92" s="143"/>
      <c r="VAJ92" s="143"/>
      <c r="VAK92" s="143"/>
      <c r="VAL92" s="143"/>
      <c r="VAM92" s="143"/>
      <c r="VAN92" s="143"/>
      <c r="VAO92" s="143"/>
      <c r="VAP92" s="143"/>
      <c r="VAQ92" s="143"/>
      <c r="VAR92" s="143"/>
      <c r="VAS92" s="143"/>
      <c r="VAT92" s="143"/>
      <c r="VAU92" s="143"/>
      <c r="VAV92" s="143"/>
      <c r="VAW92" s="143"/>
      <c r="VAX92" s="143"/>
      <c r="VAY92" s="143"/>
      <c r="VAZ92" s="143"/>
      <c r="VBA92" s="143"/>
      <c r="VBB92" s="143"/>
      <c r="VBC92" s="143"/>
      <c r="VBD92" s="143"/>
      <c r="VBE92" s="143"/>
      <c r="VBF92" s="143"/>
      <c r="VBG92" s="143"/>
      <c r="VBH92" s="143"/>
      <c r="VBI92" s="143"/>
      <c r="VBJ92" s="143"/>
      <c r="VBK92" s="143"/>
      <c r="VBL92" s="143"/>
      <c r="VBM92" s="143"/>
      <c r="VBN92" s="143"/>
      <c r="VBO92" s="143"/>
      <c r="VBP92" s="143"/>
      <c r="VBQ92" s="143"/>
      <c r="VBR92" s="143"/>
      <c r="VBS92" s="143"/>
      <c r="VBT92" s="143"/>
      <c r="VBU92" s="143"/>
      <c r="VBV92" s="143"/>
      <c r="VBW92" s="143"/>
      <c r="VBX92" s="143"/>
      <c r="VBY92" s="143"/>
      <c r="VBZ92" s="143"/>
      <c r="VCA92" s="143"/>
      <c r="VCB92" s="143"/>
      <c r="VCC92" s="143"/>
      <c r="VCD92" s="143"/>
      <c r="VCE92" s="143"/>
      <c r="VCF92" s="143"/>
      <c r="VCG92" s="143"/>
      <c r="VCH92" s="143"/>
      <c r="VCI92" s="143"/>
      <c r="VCJ92" s="143"/>
      <c r="VCK92" s="143"/>
      <c r="VCL92" s="143"/>
      <c r="VCM92" s="143"/>
      <c r="VCN92" s="143"/>
      <c r="VCO92" s="143"/>
      <c r="VCP92" s="143"/>
      <c r="VCQ92" s="143"/>
      <c r="VCR92" s="143"/>
      <c r="VCS92" s="143"/>
      <c r="VCT92" s="143"/>
      <c r="VCU92" s="143"/>
      <c r="VCV92" s="143"/>
      <c r="VCW92" s="143"/>
      <c r="VCX92" s="143"/>
      <c r="VCY92" s="143"/>
      <c r="VCZ92" s="143"/>
      <c r="VDA92" s="143"/>
      <c r="VDB92" s="143"/>
      <c r="VDC92" s="143"/>
      <c r="VDD92" s="143"/>
      <c r="VDE92" s="143"/>
      <c r="VDF92" s="143"/>
      <c r="VDG92" s="143"/>
      <c r="VDH92" s="143"/>
      <c r="VDI92" s="143"/>
      <c r="VDJ92" s="143"/>
      <c r="VDK92" s="143"/>
      <c r="VDL92" s="143"/>
      <c r="VDM92" s="143"/>
      <c r="VDN92" s="143"/>
      <c r="VDO92" s="143"/>
      <c r="VDP92" s="143"/>
      <c r="VDQ92" s="143"/>
      <c r="VDR92" s="143"/>
      <c r="VDS92" s="143"/>
      <c r="VDT92" s="143"/>
      <c r="VDU92" s="143"/>
      <c r="VDV92" s="143"/>
      <c r="VDW92" s="143"/>
      <c r="VDX92" s="143"/>
      <c r="VDY92" s="143"/>
      <c r="VDZ92" s="143"/>
      <c r="VEA92" s="143"/>
      <c r="VEB92" s="143"/>
      <c r="VEC92" s="143"/>
      <c r="VED92" s="143"/>
      <c r="VEE92" s="143"/>
      <c r="VEF92" s="143"/>
      <c r="VEG92" s="143"/>
      <c r="VEH92" s="143"/>
      <c r="VEI92" s="143"/>
      <c r="VEJ92" s="143"/>
      <c r="VEK92" s="143"/>
      <c r="VEL92" s="143"/>
      <c r="VEM92" s="143"/>
      <c r="VEN92" s="143"/>
      <c r="VEO92" s="143"/>
      <c r="VEP92" s="143"/>
      <c r="VEQ92" s="143"/>
      <c r="VER92" s="143"/>
      <c r="VES92" s="143"/>
      <c r="VET92" s="143"/>
      <c r="VEU92" s="143"/>
      <c r="VEV92" s="143"/>
      <c r="VEW92" s="143"/>
      <c r="VEX92" s="143"/>
      <c r="VEY92" s="143"/>
      <c r="VEZ92" s="143"/>
      <c r="VFA92" s="143"/>
      <c r="VFB92" s="143"/>
      <c r="VFC92" s="143"/>
      <c r="VFD92" s="143"/>
      <c r="VFE92" s="143"/>
      <c r="VFF92" s="143"/>
      <c r="VFG92" s="143"/>
      <c r="VFH92" s="143"/>
      <c r="VFI92" s="143"/>
      <c r="VFJ92" s="143"/>
      <c r="VFK92" s="143"/>
      <c r="VFL92" s="143"/>
      <c r="VFM92" s="143"/>
      <c r="VFN92" s="143"/>
      <c r="VFO92" s="143"/>
      <c r="VFP92" s="143"/>
      <c r="VFQ92" s="143"/>
      <c r="VFR92" s="143"/>
      <c r="VFS92" s="143"/>
      <c r="VFT92" s="143"/>
      <c r="VFU92" s="143"/>
      <c r="VFV92" s="143"/>
      <c r="VFW92" s="143"/>
      <c r="VFX92" s="143"/>
      <c r="VFY92" s="143"/>
      <c r="VFZ92" s="143"/>
      <c r="VGA92" s="143"/>
      <c r="VGB92" s="143"/>
      <c r="VGC92" s="143"/>
      <c r="VGD92" s="143"/>
      <c r="VGE92" s="143"/>
      <c r="VGF92" s="143"/>
      <c r="VGG92" s="143"/>
      <c r="VGH92" s="143"/>
      <c r="VGI92" s="143"/>
      <c r="VGJ92" s="143"/>
      <c r="VGK92" s="143"/>
      <c r="VGL92" s="143"/>
      <c r="VGM92" s="143"/>
      <c r="VGN92" s="143"/>
      <c r="VGO92" s="143"/>
      <c r="VGP92" s="143"/>
      <c r="VGQ92" s="143"/>
      <c r="VGR92" s="143"/>
      <c r="VGS92" s="143"/>
      <c r="VGT92" s="143"/>
      <c r="VGU92" s="143"/>
      <c r="VGV92" s="143"/>
      <c r="VGW92" s="143"/>
      <c r="VGX92" s="143"/>
      <c r="VGY92" s="143"/>
      <c r="VGZ92" s="143"/>
      <c r="VHA92" s="143"/>
      <c r="VHB92" s="143"/>
      <c r="VHC92" s="143"/>
      <c r="VHD92" s="143"/>
      <c r="VHE92" s="143"/>
      <c r="VHF92" s="143"/>
      <c r="VHG92" s="143"/>
      <c r="VHH92" s="143"/>
      <c r="VHI92" s="143"/>
      <c r="VHJ92" s="143"/>
      <c r="VHK92" s="143"/>
      <c r="VHL92" s="143"/>
      <c r="VHM92" s="143"/>
      <c r="VHN92" s="143"/>
      <c r="VHO92" s="143"/>
      <c r="VHP92" s="143"/>
      <c r="VHQ92" s="143"/>
      <c r="VHR92" s="143"/>
      <c r="VHS92" s="143"/>
      <c r="VHT92" s="143"/>
      <c r="VHU92" s="143"/>
      <c r="VHV92" s="143"/>
      <c r="VHW92" s="143"/>
      <c r="VHX92" s="143"/>
      <c r="VHY92" s="143"/>
      <c r="VHZ92" s="143"/>
      <c r="VIA92" s="143"/>
      <c r="VIB92" s="143"/>
      <c r="VIC92" s="143"/>
      <c r="VID92" s="143"/>
      <c r="VIE92" s="143"/>
      <c r="VIF92" s="143"/>
      <c r="VIG92" s="143"/>
      <c r="VIH92" s="143"/>
      <c r="VII92" s="143"/>
      <c r="VIJ92" s="143"/>
      <c r="VIK92" s="143"/>
      <c r="VIL92" s="143"/>
      <c r="VIM92" s="143"/>
      <c r="VIN92" s="143"/>
      <c r="VIO92" s="143"/>
      <c r="VIP92" s="143"/>
      <c r="VIQ92" s="143"/>
      <c r="VIR92" s="143"/>
      <c r="VIS92" s="143"/>
      <c r="VIT92" s="143"/>
      <c r="VIU92" s="143"/>
      <c r="VIV92" s="143"/>
      <c r="VIW92" s="143"/>
      <c r="VIX92" s="143"/>
      <c r="VIY92" s="143"/>
      <c r="VIZ92" s="143"/>
      <c r="VJA92" s="143"/>
      <c r="VJB92" s="143"/>
      <c r="VJC92" s="143"/>
      <c r="VJD92" s="143"/>
      <c r="VJE92" s="143"/>
      <c r="VJF92" s="143"/>
      <c r="VJG92" s="143"/>
      <c r="VJH92" s="143"/>
      <c r="VJI92" s="143"/>
      <c r="VJJ92" s="143"/>
      <c r="VJK92" s="143"/>
      <c r="VJL92" s="143"/>
      <c r="VJM92" s="143"/>
      <c r="VJN92" s="143"/>
      <c r="VJO92" s="143"/>
      <c r="VJP92" s="143"/>
      <c r="VJQ92" s="143"/>
      <c r="VJR92" s="143"/>
      <c r="VJS92" s="143"/>
      <c r="VJT92" s="143"/>
      <c r="VJU92" s="143"/>
      <c r="VJV92" s="143"/>
      <c r="VJW92" s="143"/>
      <c r="VJX92" s="143"/>
      <c r="VJY92" s="143"/>
      <c r="VJZ92" s="143"/>
      <c r="VKA92" s="143"/>
      <c r="VKB92" s="143"/>
      <c r="VKC92" s="143"/>
      <c r="VKD92" s="143"/>
      <c r="VKE92" s="143"/>
      <c r="VKF92" s="143"/>
      <c r="VKG92" s="143"/>
      <c r="VKH92" s="143"/>
      <c r="VKI92" s="143"/>
      <c r="VKJ92" s="143"/>
      <c r="VKK92" s="143"/>
      <c r="VKL92" s="143"/>
      <c r="VKM92" s="143"/>
      <c r="VKN92" s="143"/>
      <c r="VKO92" s="143"/>
      <c r="VKP92" s="143"/>
      <c r="VKQ92" s="143"/>
      <c r="VKR92" s="143"/>
      <c r="VKS92" s="143"/>
      <c r="VKT92" s="143"/>
      <c r="VKU92" s="143"/>
      <c r="VKV92" s="143"/>
      <c r="VKW92" s="143"/>
      <c r="VKX92" s="143"/>
      <c r="VKY92" s="143"/>
      <c r="VKZ92" s="143"/>
      <c r="VLA92" s="143"/>
      <c r="VLB92" s="143"/>
      <c r="VLC92" s="143"/>
      <c r="VLD92" s="143"/>
      <c r="VLE92" s="143"/>
      <c r="VLF92" s="143"/>
      <c r="VLG92" s="143"/>
      <c r="VLH92" s="143"/>
      <c r="VLI92" s="143"/>
      <c r="VLJ92" s="143"/>
      <c r="VLK92" s="143"/>
      <c r="VLL92" s="143"/>
      <c r="VLM92" s="143"/>
      <c r="VLN92" s="143"/>
      <c r="VLO92" s="143"/>
      <c r="VLP92" s="143"/>
      <c r="VLQ92" s="143"/>
      <c r="VLR92" s="143"/>
      <c r="VLS92" s="143"/>
      <c r="VLT92" s="143"/>
      <c r="VLU92" s="143"/>
      <c r="VLV92" s="143"/>
      <c r="VLW92" s="143"/>
      <c r="VLX92" s="143"/>
      <c r="VLY92" s="143"/>
      <c r="VLZ92" s="143"/>
      <c r="VMA92" s="143"/>
      <c r="VMB92" s="143"/>
      <c r="VMC92" s="143"/>
      <c r="VMD92" s="143"/>
      <c r="VME92" s="143"/>
      <c r="VMF92" s="143"/>
      <c r="VMG92" s="143"/>
      <c r="VMH92" s="143"/>
      <c r="VMI92" s="143"/>
      <c r="VMJ92" s="143"/>
      <c r="VMK92" s="143"/>
      <c r="VML92" s="143"/>
      <c r="VMM92" s="143"/>
      <c r="VMN92" s="143"/>
      <c r="VMO92" s="143"/>
      <c r="VMP92" s="143"/>
      <c r="VMQ92" s="143"/>
      <c r="VMR92" s="143"/>
      <c r="VMS92" s="143"/>
      <c r="VMT92" s="143"/>
      <c r="VMU92" s="143"/>
      <c r="VMV92" s="143"/>
      <c r="VMW92" s="143"/>
      <c r="VMX92" s="143"/>
      <c r="VMY92" s="143"/>
      <c r="VMZ92" s="143"/>
      <c r="VNA92" s="143"/>
      <c r="VNB92" s="143"/>
      <c r="VNC92" s="143"/>
      <c r="VND92" s="143"/>
      <c r="VNE92" s="143"/>
      <c r="VNF92" s="143"/>
      <c r="VNG92" s="143"/>
      <c r="VNH92" s="143"/>
      <c r="VNI92" s="143"/>
      <c r="VNJ92" s="143"/>
      <c r="VNK92" s="143"/>
      <c r="VNL92" s="143"/>
      <c r="VNM92" s="143"/>
      <c r="VNN92" s="143"/>
      <c r="VNO92" s="143"/>
      <c r="VNP92" s="143"/>
      <c r="VNQ92" s="143"/>
      <c r="VNR92" s="143"/>
      <c r="VNS92" s="143"/>
      <c r="VNT92" s="143"/>
      <c r="VNU92" s="143"/>
      <c r="VNV92" s="143"/>
      <c r="VNW92" s="143"/>
      <c r="VNX92" s="143"/>
      <c r="VNY92" s="143"/>
      <c r="VNZ92" s="143"/>
      <c r="VOA92" s="143"/>
      <c r="VOB92" s="143"/>
      <c r="VOC92" s="143"/>
      <c r="VOD92" s="143"/>
      <c r="VOE92" s="143"/>
      <c r="VOF92" s="143"/>
      <c r="VOG92" s="143"/>
      <c r="VOH92" s="143"/>
      <c r="VOI92" s="143"/>
      <c r="VOJ92" s="143"/>
      <c r="VOK92" s="143"/>
      <c r="VOL92" s="143"/>
      <c r="VOM92" s="143"/>
      <c r="VON92" s="143"/>
      <c r="VOO92" s="143"/>
      <c r="VOP92" s="143"/>
      <c r="VOQ92" s="143"/>
      <c r="VOR92" s="143"/>
      <c r="VOS92" s="143"/>
      <c r="VOT92" s="143"/>
      <c r="VOU92" s="143"/>
      <c r="VOV92" s="143"/>
      <c r="VOW92" s="143"/>
      <c r="VOX92" s="143"/>
      <c r="VOY92" s="143"/>
      <c r="VOZ92" s="143"/>
      <c r="VPA92" s="143"/>
      <c r="VPB92" s="143"/>
      <c r="VPC92" s="143"/>
      <c r="VPD92" s="143"/>
      <c r="VPE92" s="143"/>
      <c r="VPF92" s="143"/>
      <c r="VPG92" s="143"/>
      <c r="VPH92" s="143"/>
      <c r="VPI92" s="143"/>
      <c r="VPJ92" s="143"/>
      <c r="VPK92" s="143"/>
      <c r="VPL92" s="143"/>
      <c r="VPM92" s="143"/>
      <c r="VPN92" s="143"/>
      <c r="VPO92" s="143"/>
      <c r="VPP92" s="143"/>
      <c r="VPQ92" s="143"/>
      <c r="VPR92" s="143"/>
      <c r="VPS92" s="143"/>
      <c r="VPT92" s="143"/>
      <c r="VPU92" s="143"/>
      <c r="VPV92" s="143"/>
      <c r="VPW92" s="143"/>
      <c r="VPX92" s="143"/>
      <c r="VPY92" s="143"/>
      <c r="VPZ92" s="143"/>
      <c r="VQA92" s="143"/>
      <c r="VQB92" s="143"/>
      <c r="VQC92" s="143"/>
      <c r="VQD92" s="143"/>
      <c r="VQE92" s="143"/>
      <c r="VQF92" s="143"/>
      <c r="VQG92" s="143"/>
      <c r="VQH92" s="143"/>
      <c r="VQI92" s="143"/>
      <c r="VQJ92" s="143"/>
      <c r="VQK92" s="143"/>
      <c r="VQL92" s="143"/>
      <c r="VQM92" s="143"/>
      <c r="VQN92" s="143"/>
      <c r="VQO92" s="143"/>
      <c r="VQP92" s="143"/>
      <c r="VQQ92" s="143"/>
      <c r="VQR92" s="143"/>
      <c r="VQS92" s="143"/>
      <c r="VQT92" s="143"/>
      <c r="VQU92" s="143"/>
      <c r="VQV92" s="143"/>
      <c r="VQW92" s="143"/>
      <c r="VQX92" s="143"/>
      <c r="VQY92" s="143"/>
      <c r="VQZ92" s="143"/>
      <c r="VRA92" s="143"/>
      <c r="VRB92" s="143"/>
      <c r="VRC92" s="143"/>
      <c r="VRD92" s="143"/>
      <c r="VRE92" s="143"/>
      <c r="VRF92" s="143"/>
      <c r="VRG92" s="143"/>
      <c r="VRH92" s="143"/>
      <c r="VRI92" s="143"/>
      <c r="VRJ92" s="143"/>
      <c r="VRK92" s="143"/>
      <c r="VRL92" s="143"/>
      <c r="VRM92" s="143"/>
      <c r="VRN92" s="143"/>
      <c r="VRO92" s="143"/>
      <c r="VRP92" s="143"/>
      <c r="VRQ92" s="143"/>
      <c r="VRR92" s="143"/>
      <c r="VRS92" s="143"/>
      <c r="VRT92" s="143"/>
      <c r="VRU92" s="143"/>
      <c r="VRV92" s="143"/>
      <c r="VRW92" s="143"/>
      <c r="VRX92" s="143"/>
      <c r="VRY92" s="143"/>
      <c r="VRZ92" s="143"/>
      <c r="VSA92" s="143"/>
      <c r="VSB92" s="143"/>
      <c r="VSC92" s="143"/>
      <c r="VSD92" s="143"/>
      <c r="VSE92" s="143"/>
      <c r="VSF92" s="143"/>
      <c r="VSG92" s="143"/>
      <c r="VSH92" s="143"/>
      <c r="VSI92" s="143"/>
      <c r="VSJ92" s="143"/>
      <c r="VSK92" s="143"/>
      <c r="VSL92" s="143"/>
      <c r="VSM92" s="143"/>
      <c r="VSN92" s="143"/>
      <c r="VSO92" s="143"/>
      <c r="VSP92" s="143"/>
      <c r="VSQ92" s="143"/>
      <c r="VSR92" s="143"/>
      <c r="VSS92" s="143"/>
      <c r="VST92" s="143"/>
      <c r="VSU92" s="143"/>
      <c r="VSV92" s="143"/>
      <c r="VSW92" s="143"/>
      <c r="VSX92" s="143"/>
      <c r="VSY92" s="143"/>
      <c r="VSZ92" s="143"/>
      <c r="VTA92" s="143"/>
      <c r="VTB92" s="143"/>
      <c r="VTC92" s="143"/>
      <c r="VTD92" s="143"/>
      <c r="VTE92" s="143"/>
      <c r="VTF92" s="143"/>
      <c r="VTG92" s="143"/>
      <c r="VTH92" s="143"/>
      <c r="VTI92" s="143"/>
      <c r="VTJ92" s="143"/>
      <c r="VTK92" s="143"/>
      <c r="VTL92" s="143"/>
      <c r="VTM92" s="143"/>
      <c r="VTN92" s="143"/>
      <c r="VTO92" s="143"/>
      <c r="VTP92" s="143"/>
      <c r="VTQ92" s="143"/>
      <c r="VTR92" s="143"/>
      <c r="VTS92" s="143"/>
      <c r="VTT92" s="143"/>
      <c r="VTU92" s="143"/>
      <c r="VTV92" s="143"/>
      <c r="VTW92" s="143"/>
      <c r="VTX92" s="143"/>
      <c r="VTY92" s="143"/>
      <c r="VTZ92" s="143"/>
      <c r="VUA92" s="143"/>
      <c r="VUB92" s="143"/>
      <c r="VUC92" s="143"/>
      <c r="VUD92" s="143"/>
      <c r="VUE92" s="143"/>
      <c r="VUF92" s="143"/>
      <c r="VUG92" s="143"/>
      <c r="VUH92" s="143"/>
      <c r="VUI92" s="143"/>
      <c r="VUJ92" s="143"/>
      <c r="VUK92" s="143"/>
      <c r="VUL92" s="143"/>
      <c r="VUM92" s="143"/>
      <c r="VUN92" s="143"/>
      <c r="VUO92" s="143"/>
      <c r="VUP92" s="143"/>
      <c r="VUQ92" s="143"/>
      <c r="VUR92" s="143"/>
      <c r="VUS92" s="143"/>
      <c r="VUT92" s="143"/>
      <c r="VUU92" s="143"/>
      <c r="VUV92" s="143"/>
      <c r="VUW92" s="143"/>
      <c r="VUX92" s="143"/>
      <c r="VUY92" s="143"/>
      <c r="VUZ92" s="143"/>
      <c r="VVA92" s="143"/>
      <c r="VVB92" s="143"/>
      <c r="VVC92" s="143"/>
      <c r="VVD92" s="143"/>
      <c r="VVE92" s="143"/>
      <c r="VVF92" s="143"/>
      <c r="VVG92" s="143"/>
      <c r="VVH92" s="143"/>
      <c r="VVI92" s="143"/>
      <c r="VVJ92" s="143"/>
      <c r="VVK92" s="143"/>
      <c r="VVL92" s="143"/>
      <c r="VVM92" s="143"/>
      <c r="VVN92" s="143"/>
      <c r="VVO92" s="143"/>
      <c r="VVP92" s="143"/>
      <c r="VVQ92" s="143"/>
      <c r="VVR92" s="143"/>
      <c r="VVS92" s="143"/>
      <c r="VVT92" s="143"/>
      <c r="VVU92" s="143"/>
      <c r="VVV92" s="143"/>
      <c r="VVW92" s="143"/>
      <c r="VVX92" s="143"/>
      <c r="VVY92" s="143"/>
      <c r="VVZ92" s="143"/>
      <c r="VWA92" s="143"/>
      <c r="VWB92" s="143"/>
      <c r="VWC92" s="143"/>
      <c r="VWD92" s="143"/>
      <c r="VWE92" s="143"/>
      <c r="VWF92" s="143"/>
      <c r="VWG92" s="143"/>
      <c r="VWH92" s="143"/>
      <c r="VWI92" s="143"/>
      <c r="VWJ92" s="143"/>
      <c r="VWK92" s="143"/>
      <c r="VWL92" s="143"/>
      <c r="VWM92" s="143"/>
      <c r="VWN92" s="143"/>
      <c r="VWO92" s="143"/>
      <c r="VWP92" s="143"/>
      <c r="VWQ92" s="143"/>
      <c r="VWR92" s="143"/>
      <c r="VWS92" s="143"/>
      <c r="VWT92" s="143"/>
      <c r="VWU92" s="143"/>
      <c r="VWV92" s="143"/>
      <c r="VWW92" s="143"/>
      <c r="VWX92" s="143"/>
      <c r="VWY92" s="143"/>
      <c r="VWZ92" s="143"/>
      <c r="VXA92" s="143"/>
      <c r="VXB92" s="143"/>
      <c r="VXC92" s="143"/>
      <c r="VXD92" s="143"/>
      <c r="VXE92" s="143"/>
      <c r="VXF92" s="143"/>
      <c r="VXG92" s="143"/>
      <c r="VXH92" s="143"/>
      <c r="VXI92" s="143"/>
      <c r="VXJ92" s="143"/>
      <c r="VXK92" s="143"/>
      <c r="VXL92" s="143"/>
      <c r="VXM92" s="143"/>
      <c r="VXN92" s="143"/>
      <c r="VXO92" s="143"/>
      <c r="VXP92" s="143"/>
      <c r="VXQ92" s="143"/>
      <c r="VXR92" s="143"/>
      <c r="VXS92" s="143"/>
      <c r="VXT92" s="143"/>
      <c r="VXU92" s="143"/>
      <c r="VXV92" s="143"/>
      <c r="VXW92" s="143"/>
      <c r="VXX92" s="143"/>
      <c r="VXY92" s="143"/>
      <c r="VXZ92" s="143"/>
      <c r="VYA92" s="143"/>
      <c r="VYB92" s="143"/>
      <c r="VYC92" s="143"/>
      <c r="VYD92" s="143"/>
      <c r="VYE92" s="143"/>
      <c r="VYF92" s="143"/>
      <c r="VYG92" s="143"/>
      <c r="VYH92" s="143"/>
      <c r="VYI92" s="143"/>
      <c r="VYJ92" s="143"/>
      <c r="VYK92" s="143"/>
      <c r="VYL92" s="143"/>
      <c r="VYM92" s="143"/>
      <c r="VYN92" s="143"/>
      <c r="VYO92" s="143"/>
      <c r="VYP92" s="143"/>
      <c r="VYQ92" s="143"/>
      <c r="VYR92" s="143"/>
      <c r="VYS92" s="143"/>
      <c r="VYT92" s="143"/>
      <c r="VYU92" s="143"/>
      <c r="VYV92" s="143"/>
      <c r="VYW92" s="143"/>
      <c r="VYX92" s="143"/>
      <c r="VYY92" s="143"/>
      <c r="VYZ92" s="143"/>
      <c r="VZA92" s="143"/>
      <c r="VZB92" s="143"/>
      <c r="VZC92" s="143"/>
      <c r="VZD92" s="143"/>
      <c r="VZE92" s="143"/>
      <c r="VZF92" s="143"/>
      <c r="VZG92" s="143"/>
      <c r="VZH92" s="143"/>
      <c r="VZI92" s="143"/>
      <c r="VZJ92" s="143"/>
      <c r="VZK92" s="143"/>
      <c r="VZL92" s="143"/>
      <c r="VZM92" s="143"/>
      <c r="VZN92" s="143"/>
      <c r="VZO92" s="143"/>
      <c r="VZP92" s="143"/>
      <c r="VZQ92" s="143"/>
      <c r="VZR92" s="143"/>
      <c r="VZS92" s="143"/>
      <c r="VZT92" s="143"/>
      <c r="VZU92" s="143"/>
      <c r="VZV92" s="143"/>
      <c r="VZW92" s="143"/>
      <c r="VZX92" s="143"/>
      <c r="VZY92" s="143"/>
      <c r="VZZ92" s="143"/>
      <c r="WAA92" s="143"/>
      <c r="WAB92" s="143"/>
      <c r="WAC92" s="143"/>
      <c r="WAD92" s="143"/>
      <c r="WAE92" s="143"/>
      <c r="WAF92" s="143"/>
      <c r="WAG92" s="143"/>
      <c r="WAH92" s="143"/>
      <c r="WAI92" s="143"/>
      <c r="WAJ92" s="143"/>
      <c r="WAK92" s="143"/>
      <c r="WAL92" s="143"/>
      <c r="WAM92" s="143"/>
      <c r="WAN92" s="143"/>
      <c r="WAO92" s="143"/>
      <c r="WAP92" s="143"/>
      <c r="WAQ92" s="143"/>
      <c r="WAR92" s="143"/>
      <c r="WAS92" s="143"/>
      <c r="WAT92" s="143"/>
      <c r="WAU92" s="143"/>
      <c r="WAV92" s="143"/>
      <c r="WAW92" s="143"/>
      <c r="WAX92" s="143"/>
      <c r="WAY92" s="143"/>
      <c r="WAZ92" s="143"/>
      <c r="WBA92" s="143"/>
      <c r="WBB92" s="143"/>
      <c r="WBC92" s="143"/>
      <c r="WBD92" s="143"/>
      <c r="WBE92" s="143"/>
      <c r="WBF92" s="143"/>
      <c r="WBG92" s="143"/>
      <c r="WBH92" s="143"/>
      <c r="WBI92" s="143"/>
      <c r="WBJ92" s="143"/>
      <c r="WBK92" s="143"/>
      <c r="WBL92" s="143"/>
      <c r="WBM92" s="143"/>
      <c r="WBN92" s="143"/>
      <c r="WBO92" s="143"/>
      <c r="WBP92" s="143"/>
      <c r="WBQ92" s="143"/>
      <c r="WBR92" s="143"/>
      <c r="WBS92" s="143"/>
      <c r="WBT92" s="143"/>
      <c r="WBU92" s="143"/>
      <c r="WBV92" s="143"/>
      <c r="WBW92" s="143"/>
      <c r="WBX92" s="143"/>
      <c r="WBY92" s="143"/>
      <c r="WBZ92" s="143"/>
      <c r="WCA92" s="143"/>
      <c r="WCB92" s="143"/>
      <c r="WCC92" s="143"/>
      <c r="WCD92" s="143"/>
      <c r="WCE92" s="143"/>
      <c r="WCF92" s="143"/>
      <c r="WCG92" s="143"/>
      <c r="WCH92" s="143"/>
      <c r="WCI92" s="143"/>
      <c r="WCJ92" s="143"/>
      <c r="WCK92" s="143"/>
      <c r="WCL92" s="143"/>
      <c r="WCM92" s="143"/>
      <c r="WCN92" s="143"/>
      <c r="WCO92" s="143"/>
      <c r="WCP92" s="143"/>
      <c r="WCQ92" s="143"/>
      <c r="WCR92" s="143"/>
      <c r="WCS92" s="143"/>
      <c r="WCT92" s="143"/>
      <c r="WCU92" s="143"/>
      <c r="WCV92" s="143"/>
      <c r="WCW92" s="143"/>
      <c r="WCX92" s="143"/>
      <c r="WCY92" s="143"/>
      <c r="WCZ92" s="143"/>
      <c r="WDA92" s="143"/>
      <c r="WDB92" s="143"/>
      <c r="WDC92" s="143"/>
      <c r="WDD92" s="143"/>
      <c r="WDE92" s="143"/>
      <c r="WDF92" s="143"/>
      <c r="WDG92" s="143"/>
      <c r="WDH92" s="143"/>
      <c r="WDI92" s="143"/>
      <c r="WDJ92" s="143"/>
      <c r="WDK92" s="143"/>
      <c r="WDL92" s="143"/>
      <c r="WDM92" s="143"/>
      <c r="WDN92" s="143"/>
      <c r="WDO92" s="143"/>
      <c r="WDP92" s="143"/>
      <c r="WDQ92" s="143"/>
      <c r="WDR92" s="143"/>
      <c r="WDS92" s="143"/>
      <c r="WDT92" s="143"/>
      <c r="WDU92" s="143"/>
      <c r="WDV92" s="143"/>
      <c r="WDW92" s="143"/>
      <c r="WDX92" s="143"/>
      <c r="WDY92" s="143"/>
      <c r="WDZ92" s="143"/>
      <c r="WEA92" s="143"/>
      <c r="WEB92" s="143"/>
      <c r="WEC92" s="143"/>
      <c r="WED92" s="143"/>
      <c r="WEE92" s="143"/>
      <c r="WEF92" s="143"/>
      <c r="WEG92" s="143"/>
      <c r="WEH92" s="143"/>
      <c r="WEI92" s="143"/>
      <c r="WEJ92" s="143"/>
      <c r="WEK92" s="143"/>
      <c r="WEL92" s="143"/>
      <c r="WEM92" s="143"/>
      <c r="WEN92" s="143"/>
      <c r="WEO92" s="143"/>
      <c r="WEP92" s="143"/>
      <c r="WEQ92" s="143"/>
      <c r="WER92" s="143"/>
      <c r="WES92" s="143"/>
      <c r="WET92" s="143"/>
      <c r="WEU92" s="143"/>
      <c r="WEV92" s="143"/>
      <c r="WEW92" s="143"/>
      <c r="WEX92" s="143"/>
      <c r="WEY92" s="143"/>
      <c r="WEZ92" s="143"/>
      <c r="WFA92" s="143"/>
      <c r="WFB92" s="143"/>
      <c r="WFC92" s="143"/>
      <c r="WFD92" s="143"/>
      <c r="WFE92" s="143"/>
      <c r="WFF92" s="143"/>
      <c r="WFG92" s="143"/>
      <c r="WFH92" s="143"/>
      <c r="WFI92" s="143"/>
      <c r="WFJ92" s="143"/>
      <c r="WFK92" s="143"/>
      <c r="WFL92" s="143"/>
      <c r="WFM92" s="143"/>
      <c r="WFN92" s="143"/>
      <c r="WFO92" s="143"/>
      <c r="WFP92" s="143"/>
      <c r="WFQ92" s="143"/>
      <c r="WFR92" s="143"/>
      <c r="WFS92" s="143"/>
      <c r="WFT92" s="143"/>
      <c r="WFU92" s="143"/>
      <c r="WFV92" s="143"/>
      <c r="WFW92" s="143"/>
      <c r="WFX92" s="143"/>
      <c r="WFY92" s="143"/>
      <c r="WFZ92" s="143"/>
      <c r="WGA92" s="143"/>
      <c r="WGB92" s="143"/>
      <c r="WGC92" s="143"/>
      <c r="WGD92" s="143"/>
      <c r="WGE92" s="143"/>
      <c r="WGF92" s="143"/>
      <c r="WGG92" s="143"/>
      <c r="WGH92" s="143"/>
      <c r="WGI92" s="143"/>
      <c r="WGJ92" s="143"/>
      <c r="WGK92" s="143"/>
      <c r="WGL92" s="143"/>
      <c r="WGM92" s="143"/>
      <c r="WGN92" s="143"/>
      <c r="WGO92" s="143"/>
      <c r="WGP92" s="143"/>
      <c r="WGQ92" s="143"/>
      <c r="WGR92" s="143"/>
      <c r="WGS92" s="143"/>
      <c r="WGT92" s="143"/>
      <c r="WGU92" s="143"/>
      <c r="WGV92" s="143"/>
      <c r="WGW92" s="143"/>
      <c r="WGX92" s="143"/>
      <c r="WGY92" s="143"/>
      <c r="WGZ92" s="143"/>
      <c r="WHA92" s="143"/>
      <c r="WHB92" s="143"/>
      <c r="WHC92" s="143"/>
      <c r="WHD92" s="143"/>
      <c r="WHE92" s="143"/>
      <c r="WHF92" s="143"/>
      <c r="WHG92" s="143"/>
      <c r="WHH92" s="143"/>
      <c r="WHI92" s="143"/>
      <c r="WHJ92" s="143"/>
      <c r="WHK92" s="143"/>
      <c r="WHL92" s="143"/>
      <c r="WHM92" s="143"/>
      <c r="WHN92" s="143"/>
      <c r="WHO92" s="143"/>
      <c r="WHP92" s="143"/>
      <c r="WHQ92" s="143"/>
      <c r="WHR92" s="143"/>
      <c r="WHS92" s="143"/>
      <c r="WHT92" s="143"/>
      <c r="WHU92" s="143"/>
      <c r="WHV92" s="143"/>
      <c r="WHW92" s="143"/>
      <c r="WHX92" s="143"/>
      <c r="WHY92" s="143"/>
      <c r="WHZ92" s="143"/>
      <c r="WIA92" s="143"/>
      <c r="WIB92" s="143"/>
      <c r="WIC92" s="143"/>
      <c r="WID92" s="143"/>
      <c r="WIE92" s="143"/>
      <c r="WIF92" s="143"/>
      <c r="WIG92" s="143"/>
      <c r="WIH92" s="143"/>
      <c r="WII92" s="143"/>
      <c r="WIJ92" s="143"/>
      <c r="WIK92" s="143"/>
      <c r="WIL92" s="143"/>
      <c r="WIM92" s="143"/>
      <c r="WIN92" s="143"/>
      <c r="WIO92" s="143"/>
      <c r="WIP92" s="143"/>
      <c r="WIQ92" s="143"/>
      <c r="WIR92" s="143"/>
      <c r="WIS92" s="143"/>
      <c r="WIT92" s="143"/>
      <c r="WIU92" s="143"/>
      <c r="WIV92" s="143"/>
      <c r="WIW92" s="143"/>
      <c r="WIX92" s="143"/>
      <c r="WIY92" s="143"/>
      <c r="WIZ92" s="143"/>
      <c r="WJA92" s="143"/>
      <c r="WJB92" s="143"/>
      <c r="WJC92" s="143"/>
      <c r="WJD92" s="143"/>
      <c r="WJE92" s="143"/>
      <c r="WJF92" s="143"/>
      <c r="WJG92" s="143"/>
      <c r="WJH92" s="143"/>
      <c r="WJI92" s="143"/>
      <c r="WJJ92" s="143"/>
      <c r="WJK92" s="143"/>
      <c r="WJL92" s="143"/>
      <c r="WJM92" s="143"/>
      <c r="WJN92" s="143"/>
      <c r="WJO92" s="143"/>
      <c r="WJP92" s="143"/>
      <c r="WJQ92" s="143"/>
      <c r="WJR92" s="143"/>
      <c r="WJS92" s="143"/>
      <c r="WJT92" s="143"/>
      <c r="WJU92" s="143"/>
      <c r="WJV92" s="143"/>
      <c r="WJW92" s="143"/>
      <c r="WJX92" s="143"/>
      <c r="WJY92" s="143"/>
      <c r="WJZ92" s="143"/>
      <c r="WKA92" s="143"/>
      <c r="WKB92" s="143"/>
      <c r="WKC92" s="143"/>
      <c r="WKD92" s="143"/>
      <c r="WKE92" s="143"/>
      <c r="WKF92" s="143"/>
      <c r="WKG92" s="143"/>
      <c r="WKH92" s="143"/>
      <c r="WKI92" s="143"/>
      <c r="WKJ92" s="143"/>
      <c r="WKK92" s="143"/>
      <c r="WKL92" s="143"/>
      <c r="WKM92" s="143"/>
      <c r="WKN92" s="143"/>
      <c r="WKO92" s="143"/>
      <c r="WKP92" s="143"/>
      <c r="WKQ92" s="143"/>
      <c r="WKR92" s="143"/>
      <c r="WKS92" s="143"/>
      <c r="WKT92" s="143"/>
      <c r="WKU92" s="143"/>
      <c r="WKV92" s="143"/>
      <c r="WKW92" s="143"/>
      <c r="WKX92" s="143"/>
      <c r="WKY92" s="143"/>
      <c r="WKZ92" s="143"/>
      <c r="WLA92" s="143"/>
      <c r="WLB92" s="143"/>
      <c r="WLC92" s="143"/>
      <c r="WLD92" s="143"/>
      <c r="WLE92" s="143"/>
      <c r="WLF92" s="143"/>
      <c r="WLG92" s="143"/>
      <c r="WLH92" s="143"/>
      <c r="WLI92" s="143"/>
      <c r="WLJ92" s="143"/>
      <c r="WLK92" s="143"/>
      <c r="WLL92" s="143"/>
      <c r="WLM92" s="143"/>
      <c r="WLN92" s="143"/>
      <c r="WLO92" s="143"/>
      <c r="WLP92" s="143"/>
      <c r="WLQ92" s="143"/>
      <c r="WLR92" s="143"/>
      <c r="WLS92" s="143"/>
      <c r="WLT92" s="143"/>
      <c r="WLU92" s="143"/>
      <c r="WLV92" s="143"/>
      <c r="WLW92" s="143"/>
      <c r="WLX92" s="143"/>
      <c r="WLY92" s="143"/>
      <c r="WLZ92" s="143"/>
      <c r="WMA92" s="143"/>
      <c r="WMB92" s="143"/>
      <c r="WMC92" s="143"/>
      <c r="WMD92" s="143"/>
      <c r="WME92" s="143"/>
      <c r="WMF92" s="143"/>
      <c r="WMG92" s="143"/>
      <c r="WMH92" s="143"/>
      <c r="WMI92" s="143"/>
      <c r="WMJ92" s="143"/>
      <c r="WMK92" s="143"/>
      <c r="WML92" s="143"/>
      <c r="WMM92" s="143"/>
      <c r="WMN92" s="143"/>
      <c r="WMO92" s="143"/>
      <c r="WMP92" s="143"/>
      <c r="WMQ92" s="143"/>
      <c r="WMR92" s="143"/>
      <c r="WMS92" s="143"/>
      <c r="WMT92" s="143"/>
      <c r="WMU92" s="143"/>
      <c r="WMV92" s="143"/>
      <c r="WMW92" s="143"/>
      <c r="WMX92" s="143"/>
      <c r="WMY92" s="143"/>
      <c r="WMZ92" s="143"/>
      <c r="WNA92" s="143"/>
      <c r="WNB92" s="143"/>
      <c r="WNC92" s="143"/>
      <c r="WND92" s="143"/>
      <c r="WNE92" s="143"/>
      <c r="WNF92" s="143"/>
      <c r="WNG92" s="143"/>
      <c r="WNH92" s="143"/>
      <c r="WNI92" s="143"/>
      <c r="WNJ92" s="143"/>
      <c r="WNK92" s="143"/>
      <c r="WNL92" s="143"/>
      <c r="WNM92" s="143"/>
      <c r="WNN92" s="143"/>
      <c r="WNO92" s="143"/>
      <c r="WNP92" s="143"/>
      <c r="WNQ92" s="143"/>
      <c r="WNR92" s="143"/>
      <c r="WNS92" s="143"/>
      <c r="WNT92" s="143"/>
      <c r="WNU92" s="143"/>
      <c r="WNV92" s="143"/>
      <c r="WNW92" s="143"/>
      <c r="WNX92" s="143"/>
      <c r="WNY92" s="143"/>
      <c r="WNZ92" s="143"/>
      <c r="WOA92" s="143"/>
      <c r="WOB92" s="143"/>
      <c r="WOC92" s="143"/>
      <c r="WOD92" s="143"/>
      <c r="WOE92" s="143"/>
      <c r="WOF92" s="143"/>
      <c r="WOG92" s="143"/>
      <c r="WOH92" s="143"/>
      <c r="WOI92" s="143"/>
      <c r="WOJ92" s="143"/>
      <c r="WOK92" s="143"/>
      <c r="WOL92" s="143"/>
      <c r="WOM92" s="143"/>
      <c r="WON92" s="143"/>
      <c r="WOO92" s="143"/>
      <c r="WOP92" s="143"/>
      <c r="WOQ92" s="143"/>
      <c r="WOR92" s="143"/>
      <c r="WOS92" s="143"/>
      <c r="WOT92" s="143"/>
      <c r="WOU92" s="143"/>
      <c r="WOV92" s="143"/>
      <c r="WOW92" s="143"/>
      <c r="WOX92" s="143"/>
      <c r="WOY92" s="143"/>
      <c r="WOZ92" s="143"/>
      <c r="WPA92" s="143"/>
      <c r="WPB92" s="143"/>
      <c r="WPC92" s="143"/>
      <c r="WPD92" s="143"/>
      <c r="WPE92" s="143"/>
      <c r="WPF92" s="143"/>
      <c r="WPG92" s="143"/>
      <c r="WPH92" s="143"/>
      <c r="WPI92" s="143"/>
      <c r="WPJ92" s="143"/>
      <c r="WPK92" s="143"/>
      <c r="WPL92" s="143"/>
      <c r="WPM92" s="143"/>
      <c r="WPN92" s="143"/>
      <c r="WPO92" s="143"/>
      <c r="WPP92" s="143"/>
      <c r="WPQ92" s="143"/>
      <c r="WPR92" s="143"/>
      <c r="WPS92" s="143"/>
      <c r="WPT92" s="143"/>
      <c r="WPU92" s="143"/>
      <c r="WPV92" s="143"/>
      <c r="WPW92" s="143"/>
      <c r="WPX92" s="143"/>
      <c r="WPY92" s="143"/>
      <c r="WPZ92" s="143"/>
      <c r="WQA92" s="143"/>
      <c r="WQB92" s="143"/>
      <c r="WQC92" s="143"/>
      <c r="WQD92" s="143"/>
      <c r="WQE92" s="143"/>
      <c r="WQF92" s="143"/>
      <c r="WQG92" s="143"/>
      <c r="WQH92" s="143"/>
      <c r="WQI92" s="143"/>
      <c r="WQJ92" s="143"/>
      <c r="WQK92" s="143"/>
      <c r="WQL92" s="143"/>
      <c r="WQM92" s="143"/>
      <c r="WQN92" s="143"/>
      <c r="WQO92" s="143"/>
      <c r="WQP92" s="143"/>
      <c r="WQQ92" s="143"/>
      <c r="WQR92" s="143"/>
      <c r="WQS92" s="143"/>
      <c r="WQT92" s="143"/>
      <c r="WQU92" s="143"/>
      <c r="WQV92" s="143"/>
      <c r="WQW92" s="143"/>
      <c r="WQX92" s="143"/>
      <c r="WQY92" s="143"/>
      <c r="WQZ92" s="143"/>
      <c r="WRA92" s="143"/>
      <c r="WRB92" s="143"/>
      <c r="WRC92" s="143"/>
      <c r="WRD92" s="143"/>
      <c r="WRE92" s="143"/>
      <c r="WRF92" s="143"/>
      <c r="WRG92" s="143"/>
      <c r="WRH92" s="143"/>
      <c r="WRI92" s="143"/>
      <c r="WRJ92" s="143"/>
      <c r="WRK92" s="143"/>
      <c r="WRL92" s="143"/>
      <c r="WRM92" s="143"/>
      <c r="WRN92" s="143"/>
      <c r="WRO92" s="143"/>
      <c r="WRP92" s="143"/>
      <c r="WRQ92" s="143"/>
      <c r="WRR92" s="143"/>
      <c r="WRS92" s="143"/>
      <c r="WRT92" s="143"/>
      <c r="WRU92" s="143"/>
      <c r="WRV92" s="143"/>
      <c r="WRW92" s="143"/>
      <c r="WRX92" s="143"/>
      <c r="WRY92" s="143"/>
      <c r="WRZ92" s="143"/>
      <c r="WSA92" s="143"/>
      <c r="WSB92" s="143"/>
      <c r="WSC92" s="143"/>
      <c r="WSD92" s="143"/>
      <c r="WSE92" s="143"/>
      <c r="WSF92" s="143"/>
      <c r="WSG92" s="143"/>
      <c r="WSH92" s="143"/>
      <c r="WSI92" s="143"/>
      <c r="WSJ92" s="143"/>
      <c r="WSK92" s="143"/>
      <c r="WSL92" s="143"/>
      <c r="WSM92" s="143"/>
      <c r="WSN92" s="143"/>
      <c r="WSO92" s="143"/>
      <c r="WSP92" s="143"/>
      <c r="WSQ92" s="143"/>
      <c r="WSR92" s="143"/>
      <c r="WSS92" s="143"/>
      <c r="WST92" s="143"/>
      <c r="WSU92" s="143"/>
      <c r="WSV92" s="143"/>
      <c r="WSW92" s="143"/>
      <c r="WSX92" s="143"/>
      <c r="WSY92" s="143"/>
      <c r="WSZ92" s="143"/>
      <c r="WTA92" s="143"/>
      <c r="WTB92" s="143"/>
      <c r="WTC92" s="143"/>
      <c r="WTD92" s="143"/>
      <c r="WTE92" s="143"/>
      <c r="WTF92" s="143"/>
      <c r="WTG92" s="143"/>
      <c r="WTH92" s="143"/>
      <c r="WTI92" s="143"/>
      <c r="WTJ92" s="143"/>
      <c r="WTK92" s="143"/>
      <c r="WTL92" s="143"/>
      <c r="WTM92" s="143"/>
      <c r="WTN92" s="143"/>
      <c r="WTO92" s="143"/>
      <c r="WTP92" s="143"/>
      <c r="WTQ92" s="143"/>
      <c r="WTR92" s="143"/>
      <c r="WTS92" s="143"/>
      <c r="WTT92" s="143"/>
      <c r="WTU92" s="143"/>
      <c r="WTV92" s="143"/>
      <c r="WTW92" s="143"/>
      <c r="WTX92" s="143"/>
      <c r="WTY92" s="143"/>
      <c r="WTZ92" s="143"/>
      <c r="WUA92" s="143"/>
      <c r="WUB92" s="143"/>
      <c r="WUC92" s="143"/>
      <c r="WUD92" s="143"/>
      <c r="WUE92" s="143"/>
      <c r="WUF92" s="143"/>
      <c r="WUG92" s="143"/>
      <c r="WUH92" s="143"/>
      <c r="WUI92" s="143"/>
      <c r="WUJ92" s="143"/>
      <c r="WUK92" s="143"/>
      <c r="WUL92" s="143"/>
      <c r="WUM92" s="143"/>
      <c r="WUN92" s="143"/>
      <c r="WUO92" s="143"/>
      <c r="WUP92" s="143"/>
      <c r="WUQ92" s="143"/>
      <c r="WUR92" s="143"/>
      <c r="WUS92" s="143"/>
      <c r="WUT92" s="143"/>
      <c r="WUU92" s="143"/>
      <c r="WUV92" s="143"/>
      <c r="WUW92" s="143"/>
      <c r="WUX92" s="143"/>
      <c r="WUY92" s="143"/>
      <c r="WUZ92" s="143"/>
      <c r="WVA92" s="143"/>
      <c r="WVB92" s="143"/>
      <c r="WVC92" s="143"/>
      <c r="WVD92" s="143"/>
      <c r="WVE92" s="143"/>
      <c r="WVF92" s="143"/>
      <c r="WVG92" s="143"/>
      <c r="WVH92" s="143"/>
      <c r="WVI92" s="143"/>
      <c r="WVJ92" s="143"/>
      <c r="WVK92" s="143"/>
      <c r="WVL92" s="143"/>
      <c r="WVM92" s="143"/>
      <c r="WVN92" s="143"/>
      <c r="WVO92" s="143"/>
      <c r="WVP92" s="143"/>
      <c r="WVQ92" s="143"/>
      <c r="WVR92" s="143"/>
      <c r="WVS92" s="143"/>
      <c r="WVT92" s="143"/>
      <c r="WVU92" s="143"/>
      <c r="WVV92" s="143"/>
      <c r="WVW92" s="143"/>
      <c r="WVX92" s="143"/>
      <c r="WVY92" s="143"/>
      <c r="WVZ92" s="143"/>
      <c r="WWA92" s="143"/>
      <c r="WWB92" s="143"/>
      <c r="WWC92" s="143"/>
      <c r="WWD92" s="143"/>
      <c r="WWE92" s="143"/>
      <c r="WWF92" s="143"/>
      <c r="WWG92" s="143"/>
      <c r="WWH92" s="143"/>
      <c r="WWI92" s="143"/>
      <c r="WWJ92" s="143"/>
      <c r="WWK92" s="143"/>
      <c r="WWL92" s="143"/>
      <c r="WWM92" s="143"/>
      <c r="WWN92" s="143"/>
      <c r="WWO92" s="143"/>
      <c r="WWP92" s="143"/>
      <c r="WWQ92" s="143"/>
      <c r="WWR92" s="143"/>
      <c r="WWS92" s="143"/>
      <c r="WWT92" s="143"/>
      <c r="WWU92" s="143"/>
      <c r="WWV92" s="143"/>
      <c r="WWW92" s="143"/>
      <c r="WWX92" s="143"/>
      <c r="WWY92" s="143"/>
      <c r="WWZ92" s="143"/>
      <c r="WXA92" s="143"/>
      <c r="WXB92" s="143"/>
      <c r="WXC92" s="143"/>
      <c r="WXD92" s="143"/>
      <c r="WXE92" s="143"/>
      <c r="WXF92" s="143"/>
      <c r="WXG92" s="143"/>
      <c r="WXH92" s="143"/>
      <c r="WXI92" s="143"/>
      <c r="WXJ92" s="143"/>
      <c r="WXK92" s="143"/>
      <c r="WXL92" s="143"/>
      <c r="WXM92" s="143"/>
      <c r="WXN92" s="143"/>
      <c r="WXO92" s="143"/>
      <c r="WXP92" s="143"/>
      <c r="WXQ92" s="143"/>
      <c r="WXR92" s="143"/>
      <c r="WXS92" s="143"/>
      <c r="WXT92" s="143"/>
      <c r="WXU92" s="143"/>
      <c r="WXV92" s="143"/>
      <c r="WXW92" s="143"/>
      <c r="WXX92" s="143"/>
      <c r="WXY92" s="143"/>
      <c r="WXZ92" s="143"/>
      <c r="WYA92" s="143"/>
      <c r="WYB92" s="143"/>
      <c r="WYC92" s="143"/>
      <c r="WYD92" s="143"/>
      <c r="WYE92" s="143"/>
      <c r="WYF92" s="143"/>
      <c r="WYG92" s="143"/>
      <c r="WYH92" s="143"/>
      <c r="WYI92" s="143"/>
      <c r="WYJ92" s="143"/>
      <c r="WYK92" s="143"/>
      <c r="WYL92" s="143"/>
      <c r="WYM92" s="143"/>
      <c r="WYN92" s="143"/>
      <c r="WYO92" s="143"/>
      <c r="WYP92" s="143"/>
      <c r="WYQ92" s="143"/>
      <c r="WYR92" s="143"/>
      <c r="WYS92" s="143"/>
      <c r="WYT92" s="143"/>
      <c r="WYU92" s="143"/>
      <c r="WYV92" s="143"/>
      <c r="WYW92" s="143"/>
      <c r="WYX92" s="143"/>
      <c r="WYY92" s="143"/>
      <c r="WYZ92" s="143"/>
      <c r="WZA92" s="143"/>
      <c r="WZB92" s="143"/>
      <c r="WZC92" s="143"/>
      <c r="WZD92" s="143"/>
      <c r="WZE92" s="143"/>
      <c r="WZF92" s="143"/>
      <c r="WZG92" s="143"/>
      <c r="WZH92" s="143"/>
      <c r="WZI92" s="143"/>
      <c r="WZJ92" s="143"/>
      <c r="WZK92" s="143"/>
      <c r="WZL92" s="143"/>
      <c r="WZM92" s="143"/>
      <c r="WZN92" s="143"/>
      <c r="WZO92" s="143"/>
      <c r="WZP92" s="143"/>
      <c r="WZQ92" s="143"/>
      <c r="WZR92" s="143"/>
      <c r="WZS92" s="143"/>
      <c r="WZT92" s="143"/>
      <c r="WZU92" s="143"/>
      <c r="WZV92" s="143"/>
      <c r="WZW92" s="143"/>
      <c r="WZX92" s="143"/>
      <c r="WZY92" s="143"/>
      <c r="WZZ92" s="143"/>
      <c r="XAA92" s="143"/>
      <c r="XAB92" s="143"/>
      <c r="XAC92" s="143"/>
      <c r="XAD92" s="143"/>
      <c r="XAE92" s="143"/>
      <c r="XAF92" s="143"/>
      <c r="XAG92" s="143"/>
      <c r="XAH92" s="143"/>
      <c r="XAI92" s="143"/>
      <c r="XAJ92" s="143"/>
      <c r="XAK92" s="143"/>
      <c r="XAL92" s="143"/>
      <c r="XAM92" s="143"/>
      <c r="XAN92" s="143"/>
      <c r="XAO92" s="143"/>
      <c r="XAP92" s="143"/>
      <c r="XAQ92" s="143"/>
      <c r="XAR92" s="143"/>
      <c r="XAS92" s="143"/>
      <c r="XAT92" s="143"/>
      <c r="XAU92" s="143"/>
      <c r="XAV92" s="143"/>
      <c r="XAW92" s="143"/>
      <c r="XAX92" s="143"/>
      <c r="XAY92" s="143"/>
      <c r="XAZ92" s="143"/>
      <c r="XBA92" s="143"/>
      <c r="XBB92" s="143"/>
      <c r="XBC92" s="143"/>
      <c r="XBD92" s="143"/>
      <c r="XBE92" s="143"/>
      <c r="XBF92" s="143"/>
      <c r="XBG92" s="143"/>
      <c r="XBH92" s="143"/>
      <c r="XBI92" s="143"/>
      <c r="XBJ92" s="143"/>
      <c r="XBK92" s="143"/>
      <c r="XBL92" s="143"/>
      <c r="XBM92" s="143"/>
      <c r="XBN92" s="143"/>
      <c r="XBO92" s="143"/>
      <c r="XBP92" s="143"/>
      <c r="XBQ92" s="143"/>
      <c r="XBR92" s="143"/>
      <c r="XBS92" s="143"/>
      <c r="XBT92" s="143"/>
      <c r="XBU92" s="143"/>
      <c r="XBV92" s="143"/>
      <c r="XBW92" s="143"/>
      <c r="XBX92" s="143"/>
      <c r="XBY92" s="143"/>
      <c r="XBZ92" s="143"/>
      <c r="XCA92" s="143"/>
      <c r="XCB92" s="143"/>
      <c r="XCC92" s="143"/>
      <c r="XCD92" s="143"/>
      <c r="XCE92" s="143"/>
      <c r="XCF92" s="143"/>
      <c r="XCG92" s="143"/>
      <c r="XCH92" s="143"/>
      <c r="XCI92" s="143"/>
      <c r="XCJ92" s="143"/>
      <c r="XCK92" s="143"/>
      <c r="XCL92" s="143"/>
      <c r="XCM92" s="143"/>
      <c r="XCN92" s="143"/>
      <c r="XCO92" s="143"/>
      <c r="XCP92" s="143"/>
      <c r="XCQ92" s="143"/>
      <c r="XCR92" s="143"/>
      <c r="XCS92" s="143"/>
      <c r="XCT92" s="143"/>
      <c r="XCU92" s="143"/>
      <c r="XCV92" s="143"/>
      <c r="XCW92" s="143"/>
      <c r="XCX92" s="143"/>
      <c r="XCY92" s="143"/>
      <c r="XCZ92" s="143"/>
      <c r="XDA92" s="143"/>
      <c r="XDB92" s="143"/>
      <c r="XDC92" s="143"/>
      <c r="XDD92" s="143"/>
      <c r="XDE92" s="143"/>
      <c r="XDF92" s="143"/>
      <c r="XDG92" s="143"/>
      <c r="XDH92" s="143"/>
      <c r="XDI92" s="143"/>
      <c r="XDJ92" s="143"/>
      <c r="XDK92" s="143"/>
      <c r="XDL92" s="143"/>
      <c r="XDM92" s="143"/>
      <c r="XDN92" s="143"/>
      <c r="XDO92" s="143"/>
      <c r="XDP92" s="143"/>
      <c r="XDQ92" s="143"/>
      <c r="XDR92" s="143"/>
      <c r="XDS92" s="143"/>
      <c r="XDT92" s="143"/>
      <c r="XDU92" s="143"/>
      <c r="XDV92" s="143"/>
      <c r="XDW92" s="143"/>
      <c r="XDX92" s="143"/>
      <c r="XDY92" s="143"/>
      <c r="XDZ92" s="143"/>
      <c r="XEA92" s="143"/>
      <c r="XEB92" s="143"/>
      <c r="XEC92" s="143"/>
      <c r="XED92" s="143"/>
      <c r="XEE92" s="143"/>
      <c r="XEF92" s="143"/>
      <c r="XEG92" s="143"/>
      <c r="XEH92" s="143"/>
      <c r="XEI92" s="143"/>
      <c r="XEJ92" s="143"/>
      <c r="XEK92" s="143"/>
      <c r="XEL92" s="143"/>
      <c r="XEM92" s="143"/>
      <c r="XEN92" s="143"/>
      <c r="XEO92" s="143"/>
      <c r="XEP92" s="143"/>
      <c r="XEQ92" s="143"/>
      <c r="XER92" s="143"/>
      <c r="XES92" s="143"/>
      <c r="XET92" s="143"/>
      <c r="XEU92" s="143"/>
      <c r="XEV92" s="143"/>
      <c r="XEW92" s="143"/>
      <c r="XEX92" s="143"/>
      <c r="XEY92" s="143"/>
      <c r="XEZ92" s="143"/>
      <c r="XFA92" s="143"/>
      <c r="XFB92" s="143"/>
    </row>
    <row r="93" spans="1:16382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6382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6382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382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8">
    <sortCondition descending="1" ref="O4:O68"/>
    <sortCondition descending="1" ref="M4:M68"/>
  </sortState>
  <mergeCells count="1">
    <mergeCell ref="N1:O1"/>
  </mergeCells>
  <phoneticPr fontId="30" type="noConversion"/>
  <conditionalFormatting sqref="M73">
    <cfRule type="expression" dxfId="44" priority="4">
      <formula>N73&lt;0</formula>
    </cfRule>
    <cfRule type="expression" dxfId="43" priority="5">
      <formula>N73=0</formula>
    </cfRule>
    <cfRule type="expression" dxfId="42" priority="6">
      <formula>N73&gt;0</formula>
    </cfRule>
  </conditionalFormatting>
  <conditionalFormatting sqref="B3:B68">
    <cfRule type="expression" dxfId="41" priority="1">
      <formula>N3&lt;0</formula>
    </cfRule>
    <cfRule type="expression" dxfId="40" priority="2">
      <formula>N3=0</formula>
    </cfRule>
    <cfRule type="expression" dxfId="39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P292"/>
  <sheetViews>
    <sheetView zoomScaleNormal="80" zoomScalePageLayoutView="80" workbookViewId="0">
      <pane xSplit="2" ySplit="2" topLeftCell="C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39" sqref="N39"/>
    </sheetView>
  </sheetViews>
  <sheetFormatPr defaultColWidth="9" defaultRowHeight="13.8" x14ac:dyDescent="0.3"/>
  <cols>
    <col min="1" max="1" width="9" style="67"/>
    <col min="2" max="2" width="35.81640625" style="41" customWidth="1"/>
    <col min="3" max="4" width="10" style="2" customWidth="1"/>
    <col min="5" max="5" width="9.453125" style="2" customWidth="1"/>
    <col min="6" max="6" width="9.453125" style="2" bestFit="1" customWidth="1"/>
    <col min="7" max="7" width="9.453125" style="2" customWidth="1"/>
    <col min="8" max="9" width="10" style="2" customWidth="1"/>
    <col min="10" max="10" width="9.453125" style="2" customWidth="1"/>
    <col min="11" max="11" width="10.1796875" style="2" customWidth="1"/>
    <col min="12" max="12" width="12" style="2" customWidth="1"/>
    <col min="13" max="13" width="13.1796875" style="2" customWidth="1"/>
    <col min="14" max="14" width="8.453125" style="2" customWidth="1"/>
    <col min="15" max="15" width="8.453125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134"/>
      <c r="B1" s="47" t="s">
        <v>561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104" customFormat="1" ht="15" customHeight="1" x14ac:dyDescent="0.3">
      <c r="A3" s="135">
        <v>2640</v>
      </c>
      <c r="B3" s="57" t="s">
        <v>378</v>
      </c>
      <c r="C3" s="55">
        <v>26</v>
      </c>
      <c r="D3" s="54">
        <v>24</v>
      </c>
      <c r="E3" s="54">
        <v>26</v>
      </c>
      <c r="F3" s="55">
        <v>23</v>
      </c>
      <c r="G3" s="54">
        <v>24</v>
      </c>
      <c r="H3" s="54">
        <v>25</v>
      </c>
      <c r="I3" s="54">
        <v>21</v>
      </c>
      <c r="J3" s="56">
        <v>20</v>
      </c>
      <c r="K3" s="79">
        <v>18</v>
      </c>
      <c r="L3" s="79">
        <v>18</v>
      </c>
      <c r="M3" s="79">
        <f>VLOOKUP($A3,'[1]District Growth'!$A$3:$K$1530,6,FALSE)</f>
        <v>20</v>
      </c>
      <c r="N3" s="79">
        <f t="shared" ref="N3:N41" si="0">M3-L3</f>
        <v>2</v>
      </c>
      <c r="O3" s="132">
        <f t="shared" ref="O3:O41" si="1">(M3/L3)-1</f>
        <v>0.11111111111111116</v>
      </c>
    </row>
    <row r="4" spans="1:15" s="104" customFormat="1" ht="15" customHeight="1" x14ac:dyDescent="0.3">
      <c r="A4" s="135">
        <v>2660</v>
      </c>
      <c r="B4" s="57" t="s">
        <v>383</v>
      </c>
      <c r="C4" s="55">
        <v>34</v>
      </c>
      <c r="D4" s="54">
        <v>34</v>
      </c>
      <c r="E4" s="54">
        <v>33</v>
      </c>
      <c r="F4" s="55">
        <v>31</v>
      </c>
      <c r="G4" s="54">
        <v>23</v>
      </c>
      <c r="H4" s="54">
        <v>20</v>
      </c>
      <c r="I4" s="54">
        <v>18</v>
      </c>
      <c r="J4" s="56">
        <v>19</v>
      </c>
      <c r="K4" s="79">
        <v>17</v>
      </c>
      <c r="L4" s="79">
        <v>17</v>
      </c>
      <c r="M4" s="79">
        <f>VLOOKUP($A4,'[1]District Growth'!$A$3:$K$1530,6,FALSE)</f>
        <v>18</v>
      </c>
      <c r="N4" s="79">
        <f t="shared" si="0"/>
        <v>1</v>
      </c>
      <c r="O4" s="132">
        <f t="shared" si="1"/>
        <v>5.8823529411764719E-2</v>
      </c>
    </row>
    <row r="5" spans="1:15" s="104" customFormat="1" ht="15" customHeight="1" x14ac:dyDescent="0.3">
      <c r="A5" s="135">
        <v>29175</v>
      </c>
      <c r="B5" s="57" t="s">
        <v>373</v>
      </c>
      <c r="C5" s="55">
        <v>43</v>
      </c>
      <c r="D5" s="54">
        <v>45</v>
      </c>
      <c r="E5" s="54">
        <v>47</v>
      </c>
      <c r="F5" s="55">
        <v>49</v>
      </c>
      <c r="G5" s="54">
        <v>52</v>
      </c>
      <c r="H5" s="54">
        <v>54</v>
      </c>
      <c r="I5" s="54">
        <v>50</v>
      </c>
      <c r="J5" s="56">
        <v>54</v>
      </c>
      <c r="K5" s="79">
        <v>51</v>
      </c>
      <c r="L5" s="79">
        <v>53</v>
      </c>
      <c r="M5" s="79">
        <f>VLOOKUP($A5,'[1]District Growth'!$A$3:$K$1530,6,FALSE)</f>
        <v>56</v>
      </c>
      <c r="N5" s="79">
        <f t="shared" si="0"/>
        <v>3</v>
      </c>
      <c r="O5" s="132">
        <f t="shared" si="1"/>
        <v>5.6603773584905648E-2</v>
      </c>
    </row>
    <row r="6" spans="1:15" s="104" customFormat="1" ht="15" customHeight="1" x14ac:dyDescent="0.3">
      <c r="A6" s="135">
        <v>2666</v>
      </c>
      <c r="B6" s="52" t="s">
        <v>372</v>
      </c>
      <c r="C6" s="55">
        <v>54</v>
      </c>
      <c r="D6" s="54">
        <v>52</v>
      </c>
      <c r="E6" s="54">
        <v>51</v>
      </c>
      <c r="F6" s="55">
        <v>48</v>
      </c>
      <c r="G6" s="54">
        <v>42</v>
      </c>
      <c r="H6" s="54">
        <v>48</v>
      </c>
      <c r="I6" s="54">
        <v>46</v>
      </c>
      <c r="J6" s="56">
        <v>47</v>
      </c>
      <c r="K6" s="79">
        <v>45</v>
      </c>
      <c r="L6" s="79">
        <v>47</v>
      </c>
      <c r="M6" s="79">
        <f>VLOOKUP($A6,'[1]District Growth'!$A$3:$K$1530,6,FALSE)</f>
        <v>49</v>
      </c>
      <c r="N6" s="79">
        <f t="shared" si="0"/>
        <v>2</v>
      </c>
      <c r="O6" s="132">
        <f t="shared" si="1"/>
        <v>4.2553191489361764E-2</v>
      </c>
    </row>
    <row r="7" spans="1:15" s="104" customFormat="1" ht="15" customHeight="1" x14ac:dyDescent="0.3">
      <c r="A7" s="135">
        <v>83943</v>
      </c>
      <c r="B7" s="57" t="s">
        <v>375</v>
      </c>
      <c r="C7" s="55">
        <v>26</v>
      </c>
      <c r="D7" s="54">
        <v>17</v>
      </c>
      <c r="E7" s="54">
        <v>16</v>
      </c>
      <c r="F7" s="55">
        <v>20</v>
      </c>
      <c r="G7" s="54">
        <v>23</v>
      </c>
      <c r="H7" s="54">
        <v>31</v>
      </c>
      <c r="I7" s="54">
        <v>37</v>
      </c>
      <c r="J7" s="56">
        <v>36</v>
      </c>
      <c r="K7" s="79">
        <v>31</v>
      </c>
      <c r="L7" s="79">
        <v>29</v>
      </c>
      <c r="M7" s="79">
        <f>VLOOKUP($A7,'[1]District Growth'!$A$3:$K$1530,6,FALSE)</f>
        <v>30</v>
      </c>
      <c r="N7" s="79">
        <f t="shared" si="0"/>
        <v>1</v>
      </c>
      <c r="O7" s="132">
        <f t="shared" si="1"/>
        <v>3.4482758620689724E-2</v>
      </c>
    </row>
    <row r="8" spans="1:15" s="104" customFormat="1" ht="15" customHeight="1" x14ac:dyDescent="0.3">
      <c r="A8" s="329">
        <v>2671</v>
      </c>
      <c r="B8" s="331" t="s">
        <v>400</v>
      </c>
      <c r="C8" s="55"/>
      <c r="D8" s="54"/>
      <c r="E8" s="54"/>
      <c r="F8" s="55"/>
      <c r="G8" s="54"/>
      <c r="H8" s="54"/>
      <c r="I8" s="54"/>
      <c r="J8" s="56"/>
      <c r="K8" s="79"/>
      <c r="L8" s="79">
        <v>32</v>
      </c>
      <c r="M8" s="79">
        <f>VLOOKUP($A8,'[1]District Growth'!$A$3:$K$1530,6,FALSE)</f>
        <v>33</v>
      </c>
      <c r="N8" s="79">
        <f t="shared" si="0"/>
        <v>1</v>
      </c>
      <c r="O8" s="132">
        <f t="shared" si="1"/>
        <v>3.125E-2</v>
      </c>
    </row>
    <row r="9" spans="1:15" s="104" customFormat="1" ht="15" customHeight="1" x14ac:dyDescent="0.3">
      <c r="A9" s="135">
        <v>2647</v>
      </c>
      <c r="B9" s="57" t="s">
        <v>370</v>
      </c>
      <c r="C9" s="55">
        <v>36</v>
      </c>
      <c r="D9" s="54">
        <v>36</v>
      </c>
      <c r="E9" s="54">
        <v>35</v>
      </c>
      <c r="F9" s="55">
        <v>33</v>
      </c>
      <c r="G9" s="54">
        <v>33</v>
      </c>
      <c r="H9" s="54">
        <v>35</v>
      </c>
      <c r="I9" s="54">
        <v>34</v>
      </c>
      <c r="J9" s="56">
        <v>36</v>
      </c>
      <c r="K9" s="79">
        <v>35</v>
      </c>
      <c r="L9" s="79">
        <v>36</v>
      </c>
      <c r="M9" s="79">
        <f>VLOOKUP($A9,'[1]District Growth'!$A$3:$K$1530,6,FALSE)</f>
        <v>36</v>
      </c>
      <c r="N9" s="79">
        <f t="shared" si="0"/>
        <v>0</v>
      </c>
      <c r="O9" s="132">
        <f t="shared" si="1"/>
        <v>0</v>
      </c>
    </row>
    <row r="10" spans="1:15" s="104" customFormat="1" ht="15" customHeight="1" x14ac:dyDescent="0.3">
      <c r="A10" s="135">
        <v>2738</v>
      </c>
      <c r="B10" s="57" t="s">
        <v>374</v>
      </c>
      <c r="C10" s="55">
        <v>29</v>
      </c>
      <c r="D10" s="54">
        <v>30</v>
      </c>
      <c r="E10" s="54">
        <v>29</v>
      </c>
      <c r="F10" s="55">
        <v>30</v>
      </c>
      <c r="G10" s="54">
        <v>29</v>
      </c>
      <c r="H10" s="54">
        <v>29</v>
      </c>
      <c r="I10" s="54">
        <v>31</v>
      </c>
      <c r="J10" s="56">
        <v>30</v>
      </c>
      <c r="K10" s="79">
        <v>26</v>
      </c>
      <c r="L10" s="79">
        <v>28</v>
      </c>
      <c r="M10" s="79">
        <f>VLOOKUP($A10,'[1]District Growth'!$A$3:$K$1530,6,FALSE)</f>
        <v>28</v>
      </c>
      <c r="N10" s="79">
        <f t="shared" si="0"/>
        <v>0</v>
      </c>
      <c r="O10" s="132">
        <f t="shared" si="1"/>
        <v>0</v>
      </c>
    </row>
    <row r="11" spans="1:15" s="104" customFormat="1" ht="15" customHeight="1" x14ac:dyDescent="0.3">
      <c r="A11" s="135">
        <v>64677</v>
      </c>
      <c r="B11" s="57" t="s">
        <v>358</v>
      </c>
      <c r="C11" s="55">
        <v>27</v>
      </c>
      <c r="D11" s="54">
        <v>27</v>
      </c>
      <c r="E11" s="54">
        <v>27</v>
      </c>
      <c r="F11" s="55">
        <v>29</v>
      </c>
      <c r="G11" s="54">
        <v>23</v>
      </c>
      <c r="H11" s="54">
        <v>25</v>
      </c>
      <c r="I11" s="54">
        <v>24</v>
      </c>
      <c r="J11" s="56">
        <v>22</v>
      </c>
      <c r="K11" s="79">
        <v>20</v>
      </c>
      <c r="L11" s="79">
        <v>27</v>
      </c>
      <c r="M11" s="79">
        <f>VLOOKUP($A11,'[1]District Growth'!$A$3:$K$1530,6,FALSE)</f>
        <v>27</v>
      </c>
      <c r="N11" s="79">
        <f t="shared" si="0"/>
        <v>0</v>
      </c>
      <c r="O11" s="132">
        <f t="shared" si="1"/>
        <v>0</v>
      </c>
    </row>
    <row r="12" spans="1:15" s="104" customFormat="1" ht="15" customHeight="1" x14ac:dyDescent="0.3">
      <c r="A12" s="135">
        <v>2648</v>
      </c>
      <c r="B12" s="57" t="s">
        <v>359</v>
      </c>
      <c r="C12" s="55">
        <v>25</v>
      </c>
      <c r="D12" s="54">
        <v>25</v>
      </c>
      <c r="E12" s="54">
        <v>26</v>
      </c>
      <c r="F12" s="55">
        <v>20</v>
      </c>
      <c r="G12" s="54">
        <v>20</v>
      </c>
      <c r="H12" s="54">
        <v>12</v>
      </c>
      <c r="I12" s="54">
        <v>12</v>
      </c>
      <c r="J12" s="56">
        <v>15</v>
      </c>
      <c r="K12" s="80">
        <v>21</v>
      </c>
      <c r="L12" s="79">
        <v>23</v>
      </c>
      <c r="M12" s="79">
        <f>VLOOKUP($A12,'[1]District Growth'!$A$3:$K$1530,6,FALSE)</f>
        <v>23</v>
      </c>
      <c r="N12" s="80">
        <f t="shared" si="0"/>
        <v>0</v>
      </c>
      <c r="O12" s="81">
        <f t="shared" si="1"/>
        <v>0</v>
      </c>
    </row>
    <row r="13" spans="1:15" s="104" customFormat="1" ht="15" customHeight="1" x14ac:dyDescent="0.3">
      <c r="A13" s="135">
        <v>2659</v>
      </c>
      <c r="B13" s="58" t="s">
        <v>394</v>
      </c>
      <c r="C13" s="55">
        <v>25</v>
      </c>
      <c r="D13" s="54">
        <v>26</v>
      </c>
      <c r="E13" s="54">
        <v>26</v>
      </c>
      <c r="F13" s="55">
        <v>26</v>
      </c>
      <c r="G13" s="54">
        <v>25</v>
      </c>
      <c r="H13" s="54">
        <v>28</v>
      </c>
      <c r="I13" s="54">
        <v>30</v>
      </c>
      <c r="J13" s="56">
        <v>24</v>
      </c>
      <c r="K13" s="79">
        <v>24</v>
      </c>
      <c r="L13" s="79">
        <v>21</v>
      </c>
      <c r="M13" s="79">
        <f>VLOOKUP($A13,'[1]District Growth'!$A$3:$K$1530,6,FALSE)</f>
        <v>21</v>
      </c>
      <c r="N13" s="79">
        <f t="shared" si="0"/>
        <v>0</v>
      </c>
      <c r="O13" s="132">
        <f t="shared" si="1"/>
        <v>0</v>
      </c>
    </row>
    <row r="14" spans="1:15" s="104" customFormat="1" ht="15" customHeight="1" x14ac:dyDescent="0.3">
      <c r="A14" s="135">
        <v>2644</v>
      </c>
      <c r="B14" s="57" t="s">
        <v>379</v>
      </c>
      <c r="C14" s="55">
        <v>28</v>
      </c>
      <c r="D14" s="54">
        <v>27</v>
      </c>
      <c r="E14" s="54">
        <v>28</v>
      </c>
      <c r="F14" s="55">
        <v>25</v>
      </c>
      <c r="G14" s="54">
        <v>23</v>
      </c>
      <c r="H14" s="54">
        <v>22</v>
      </c>
      <c r="I14" s="54">
        <v>19</v>
      </c>
      <c r="J14" s="56">
        <v>18</v>
      </c>
      <c r="K14" s="79">
        <v>21</v>
      </c>
      <c r="L14" s="79">
        <v>19</v>
      </c>
      <c r="M14" s="79">
        <f>VLOOKUP($A14,'[1]District Growth'!$A$3:$K$1530,6,FALSE)</f>
        <v>19</v>
      </c>
      <c r="N14" s="79">
        <f t="shared" si="0"/>
        <v>0</v>
      </c>
      <c r="O14" s="132">
        <f t="shared" si="1"/>
        <v>0</v>
      </c>
    </row>
    <row r="15" spans="1:15" s="104" customFormat="1" ht="15" customHeight="1" x14ac:dyDescent="0.3">
      <c r="A15" s="135">
        <v>2652</v>
      </c>
      <c r="B15" s="57" t="s">
        <v>381</v>
      </c>
      <c r="C15" s="55">
        <v>14</v>
      </c>
      <c r="D15" s="54">
        <v>13</v>
      </c>
      <c r="E15" s="54">
        <v>15</v>
      </c>
      <c r="F15" s="55">
        <v>14</v>
      </c>
      <c r="G15" s="54">
        <v>14</v>
      </c>
      <c r="H15" s="54">
        <v>15</v>
      </c>
      <c r="I15" s="54">
        <v>18</v>
      </c>
      <c r="J15" s="56">
        <v>16</v>
      </c>
      <c r="K15" s="79">
        <v>14</v>
      </c>
      <c r="L15" s="79">
        <v>14</v>
      </c>
      <c r="M15" s="79">
        <f>VLOOKUP($A15,'[1]District Growth'!$A$3:$K$1530,6,FALSE)</f>
        <v>14</v>
      </c>
      <c r="N15" s="79">
        <f t="shared" si="0"/>
        <v>0</v>
      </c>
      <c r="O15" s="132">
        <f t="shared" si="1"/>
        <v>0</v>
      </c>
    </row>
    <row r="16" spans="1:15" s="104" customFormat="1" ht="15" customHeight="1" x14ac:dyDescent="0.3">
      <c r="A16" s="135">
        <v>83577</v>
      </c>
      <c r="B16" s="52" t="s">
        <v>361</v>
      </c>
      <c r="C16" s="55">
        <v>15</v>
      </c>
      <c r="D16" s="54">
        <v>10</v>
      </c>
      <c r="E16" s="54">
        <v>10</v>
      </c>
      <c r="F16" s="55">
        <v>16</v>
      </c>
      <c r="G16" s="54">
        <v>18</v>
      </c>
      <c r="H16" s="54">
        <v>13</v>
      </c>
      <c r="I16" s="54">
        <v>15</v>
      </c>
      <c r="J16" s="56">
        <v>16</v>
      </c>
      <c r="K16" s="79">
        <v>10</v>
      </c>
      <c r="L16" s="79">
        <v>11</v>
      </c>
      <c r="M16" s="79">
        <f>VLOOKUP($A16,'[1]District Growth'!$A$3:$K$1530,6,FALSE)</f>
        <v>11</v>
      </c>
      <c r="N16" s="79">
        <f t="shared" si="0"/>
        <v>0</v>
      </c>
      <c r="O16" s="132">
        <f t="shared" si="1"/>
        <v>0</v>
      </c>
    </row>
    <row r="17" spans="1:15" s="104" customFormat="1" ht="15" customHeight="1" x14ac:dyDescent="0.3">
      <c r="A17" s="160">
        <v>2669</v>
      </c>
      <c r="B17" s="383" t="s">
        <v>390</v>
      </c>
      <c r="C17" s="55">
        <v>52</v>
      </c>
      <c r="D17" s="54">
        <v>47</v>
      </c>
      <c r="E17" s="54">
        <v>48</v>
      </c>
      <c r="F17" s="55">
        <v>51</v>
      </c>
      <c r="G17" s="54">
        <v>50</v>
      </c>
      <c r="H17" s="54">
        <v>48</v>
      </c>
      <c r="I17" s="54">
        <v>48</v>
      </c>
      <c r="J17" s="56">
        <v>43</v>
      </c>
      <c r="K17" s="79">
        <v>39</v>
      </c>
      <c r="L17" s="79">
        <v>32</v>
      </c>
      <c r="M17" s="79">
        <f>VLOOKUP($A17,'[1]District Growth'!$A$3:$K$1530,6,FALSE)</f>
        <v>31</v>
      </c>
      <c r="N17" s="79">
        <f t="shared" si="0"/>
        <v>-1</v>
      </c>
      <c r="O17" s="132">
        <f t="shared" si="1"/>
        <v>-3.125E-2</v>
      </c>
    </row>
    <row r="18" spans="1:15" s="104" customFormat="1" ht="15" customHeight="1" x14ac:dyDescent="0.3">
      <c r="A18" s="135">
        <v>2650</v>
      </c>
      <c r="B18" s="57" t="s">
        <v>391</v>
      </c>
      <c r="C18" s="55">
        <v>102</v>
      </c>
      <c r="D18" s="54">
        <v>97</v>
      </c>
      <c r="E18" s="54">
        <v>95</v>
      </c>
      <c r="F18" s="55">
        <v>100</v>
      </c>
      <c r="G18" s="54">
        <v>96</v>
      </c>
      <c r="H18" s="54">
        <v>89</v>
      </c>
      <c r="I18" s="54">
        <v>87</v>
      </c>
      <c r="J18" s="56">
        <v>89</v>
      </c>
      <c r="K18" s="79">
        <v>73</v>
      </c>
      <c r="L18" s="79">
        <v>60</v>
      </c>
      <c r="M18" s="79">
        <f>VLOOKUP($A18,'[1]District Growth'!$A$3:$K$1530,6,FALSE)</f>
        <v>58</v>
      </c>
      <c r="N18" s="79">
        <f t="shared" si="0"/>
        <v>-2</v>
      </c>
      <c r="O18" s="132">
        <f t="shared" si="1"/>
        <v>-3.3333333333333326E-2</v>
      </c>
    </row>
    <row r="19" spans="1:15" s="104" customFormat="1" ht="15" customHeight="1" x14ac:dyDescent="0.3">
      <c r="A19" s="135">
        <v>2645</v>
      </c>
      <c r="B19" s="57" t="s">
        <v>380</v>
      </c>
      <c r="C19" s="55">
        <v>71</v>
      </c>
      <c r="D19" s="54">
        <v>68</v>
      </c>
      <c r="E19" s="54">
        <v>67</v>
      </c>
      <c r="F19" s="55">
        <v>59</v>
      </c>
      <c r="G19" s="54">
        <v>56</v>
      </c>
      <c r="H19" s="54">
        <v>55</v>
      </c>
      <c r="I19" s="54">
        <v>53</v>
      </c>
      <c r="J19" s="56">
        <v>53</v>
      </c>
      <c r="K19" s="79">
        <v>52</v>
      </c>
      <c r="L19" s="79">
        <v>52</v>
      </c>
      <c r="M19" s="79">
        <f>VLOOKUP($A19,'[1]District Growth'!$A$3:$K$1530,6,FALSE)</f>
        <v>50</v>
      </c>
      <c r="N19" s="79">
        <f t="shared" si="0"/>
        <v>-2</v>
      </c>
      <c r="O19" s="132">
        <f t="shared" si="1"/>
        <v>-3.8461538461538436E-2</v>
      </c>
    </row>
    <row r="20" spans="1:15" s="104" customFormat="1" ht="15" customHeight="1" x14ac:dyDescent="0.3">
      <c r="A20" s="135">
        <v>29218</v>
      </c>
      <c r="B20" s="58" t="s">
        <v>360</v>
      </c>
      <c r="C20" s="55">
        <v>69</v>
      </c>
      <c r="D20" s="54">
        <v>76</v>
      </c>
      <c r="E20" s="54">
        <v>81</v>
      </c>
      <c r="F20" s="55">
        <v>82</v>
      </c>
      <c r="G20" s="54">
        <v>79</v>
      </c>
      <c r="H20" s="54">
        <v>77</v>
      </c>
      <c r="I20" s="54">
        <v>80</v>
      </c>
      <c r="J20" s="56">
        <v>72</v>
      </c>
      <c r="K20" s="79">
        <v>68</v>
      </c>
      <c r="L20" s="79">
        <v>76</v>
      </c>
      <c r="M20" s="79">
        <f>VLOOKUP($A20,'[1]District Growth'!$A$3:$K$1530,6,FALSE)</f>
        <v>73</v>
      </c>
      <c r="N20" s="79">
        <f t="shared" si="0"/>
        <v>-3</v>
      </c>
      <c r="O20" s="132">
        <f t="shared" si="1"/>
        <v>-3.9473684210526327E-2</v>
      </c>
    </row>
    <row r="21" spans="1:15" s="104" customFormat="1" ht="15" customHeight="1" x14ac:dyDescent="0.3">
      <c r="A21" s="135">
        <v>2674</v>
      </c>
      <c r="B21" s="52" t="s">
        <v>388</v>
      </c>
      <c r="C21" s="55">
        <v>110</v>
      </c>
      <c r="D21" s="54">
        <v>105</v>
      </c>
      <c r="E21" s="54">
        <v>103</v>
      </c>
      <c r="F21" s="55">
        <v>101</v>
      </c>
      <c r="G21" s="54">
        <v>100</v>
      </c>
      <c r="H21" s="54">
        <v>96</v>
      </c>
      <c r="I21" s="54">
        <v>91</v>
      </c>
      <c r="J21" s="56">
        <v>92</v>
      </c>
      <c r="K21" s="79">
        <v>87</v>
      </c>
      <c r="L21" s="79">
        <v>80</v>
      </c>
      <c r="M21" s="79">
        <f>VLOOKUP($A21,'[1]District Growth'!$A$3:$K$1530,6,FALSE)</f>
        <v>76</v>
      </c>
      <c r="N21" s="79">
        <f t="shared" si="0"/>
        <v>-4</v>
      </c>
      <c r="O21" s="132">
        <f t="shared" si="1"/>
        <v>-5.0000000000000044E-2</v>
      </c>
    </row>
    <row r="22" spans="1:15" s="104" customFormat="1" ht="15" customHeight="1" x14ac:dyDescent="0.3">
      <c r="A22" s="135">
        <v>2663</v>
      </c>
      <c r="B22" s="58" t="s">
        <v>369</v>
      </c>
      <c r="C22" s="55">
        <v>84</v>
      </c>
      <c r="D22" s="54">
        <v>83</v>
      </c>
      <c r="E22" s="54">
        <v>84</v>
      </c>
      <c r="F22" s="55">
        <v>75</v>
      </c>
      <c r="G22" s="54">
        <v>73</v>
      </c>
      <c r="H22" s="54">
        <v>69</v>
      </c>
      <c r="I22" s="54">
        <v>65</v>
      </c>
      <c r="J22" s="56">
        <v>61</v>
      </c>
      <c r="K22" s="79">
        <v>60</v>
      </c>
      <c r="L22" s="79">
        <v>57</v>
      </c>
      <c r="M22" s="79">
        <f>VLOOKUP($A22,'[1]District Growth'!$A$3:$K$1530,6,FALSE)</f>
        <v>54</v>
      </c>
      <c r="N22" s="79">
        <f t="shared" si="0"/>
        <v>-3</v>
      </c>
      <c r="O22" s="132">
        <f t="shared" si="1"/>
        <v>-5.2631578947368474E-2</v>
      </c>
    </row>
    <row r="23" spans="1:15" s="104" customFormat="1" ht="15" customHeight="1" x14ac:dyDescent="0.3">
      <c r="A23" s="135">
        <v>2642</v>
      </c>
      <c r="B23" s="57" t="s">
        <v>371</v>
      </c>
      <c r="C23" s="55">
        <v>37</v>
      </c>
      <c r="D23" s="54">
        <v>35</v>
      </c>
      <c r="E23" s="54">
        <v>35</v>
      </c>
      <c r="F23" s="55">
        <v>36</v>
      </c>
      <c r="G23" s="54">
        <v>41</v>
      </c>
      <c r="H23" s="54">
        <v>40</v>
      </c>
      <c r="I23" s="54">
        <v>32</v>
      </c>
      <c r="J23" s="56">
        <v>30</v>
      </c>
      <c r="K23" s="79">
        <v>36</v>
      </c>
      <c r="L23" s="79">
        <v>38</v>
      </c>
      <c r="M23" s="79">
        <f>VLOOKUP($A23,'[1]District Growth'!$A$3:$K$1530,6,FALSE)</f>
        <v>36</v>
      </c>
      <c r="N23" s="79">
        <f t="shared" si="0"/>
        <v>-2</v>
      </c>
      <c r="O23" s="132">
        <f t="shared" si="1"/>
        <v>-5.2631578947368474E-2</v>
      </c>
    </row>
    <row r="24" spans="1:15" s="104" customFormat="1" ht="15" customHeight="1" x14ac:dyDescent="0.3">
      <c r="A24" s="135">
        <v>2655</v>
      </c>
      <c r="B24" s="57" t="s">
        <v>364</v>
      </c>
      <c r="C24" s="55">
        <v>16</v>
      </c>
      <c r="D24" s="54">
        <v>16</v>
      </c>
      <c r="E24" s="54">
        <v>15</v>
      </c>
      <c r="F24" s="55">
        <v>14</v>
      </c>
      <c r="G24" s="54">
        <v>12</v>
      </c>
      <c r="H24" s="54">
        <v>11</v>
      </c>
      <c r="I24" s="54">
        <v>11</v>
      </c>
      <c r="J24" s="56">
        <v>16</v>
      </c>
      <c r="K24" s="79">
        <v>13</v>
      </c>
      <c r="L24" s="79">
        <v>15</v>
      </c>
      <c r="M24" s="79">
        <f>VLOOKUP($A24,'[1]District Growth'!$A$3:$K$1530,6,FALSE)</f>
        <v>14</v>
      </c>
      <c r="N24" s="79">
        <f t="shared" si="0"/>
        <v>-1</v>
      </c>
      <c r="O24" s="132">
        <f t="shared" si="1"/>
        <v>-6.6666666666666652E-2</v>
      </c>
    </row>
    <row r="25" spans="1:15" s="104" customFormat="1" ht="15" customHeight="1" x14ac:dyDescent="0.3">
      <c r="A25" s="135">
        <v>2670</v>
      </c>
      <c r="B25" s="57" t="s">
        <v>363</v>
      </c>
      <c r="C25" s="55">
        <v>18</v>
      </c>
      <c r="D25" s="54">
        <v>19</v>
      </c>
      <c r="E25" s="54">
        <v>17</v>
      </c>
      <c r="F25" s="55">
        <v>18</v>
      </c>
      <c r="G25" s="54">
        <v>18</v>
      </c>
      <c r="H25" s="54">
        <v>17</v>
      </c>
      <c r="I25" s="54">
        <v>16</v>
      </c>
      <c r="J25" s="56">
        <v>17</v>
      </c>
      <c r="K25" s="79">
        <v>13</v>
      </c>
      <c r="L25" s="79">
        <v>15</v>
      </c>
      <c r="M25" s="79">
        <f>VLOOKUP($A25,'[1]District Growth'!$A$3:$K$1530,6,FALSE)</f>
        <v>14</v>
      </c>
      <c r="N25" s="79">
        <f t="shared" si="0"/>
        <v>-1</v>
      </c>
      <c r="O25" s="132">
        <f t="shared" si="1"/>
        <v>-6.6666666666666652E-2</v>
      </c>
    </row>
    <row r="26" spans="1:15" s="104" customFormat="1" ht="15" customHeight="1" x14ac:dyDescent="0.3">
      <c r="A26" s="135">
        <v>21709</v>
      </c>
      <c r="B26" s="58" t="s">
        <v>385</v>
      </c>
      <c r="C26" s="55">
        <v>44</v>
      </c>
      <c r="D26" s="54">
        <v>42</v>
      </c>
      <c r="E26" s="54">
        <v>47</v>
      </c>
      <c r="F26" s="55">
        <v>52</v>
      </c>
      <c r="G26" s="54">
        <v>50</v>
      </c>
      <c r="H26" s="54">
        <v>43</v>
      </c>
      <c r="I26" s="54">
        <v>38</v>
      </c>
      <c r="J26" s="56">
        <v>41</v>
      </c>
      <c r="K26" s="79">
        <v>39</v>
      </c>
      <c r="L26" s="79">
        <v>42</v>
      </c>
      <c r="M26" s="79">
        <f>VLOOKUP($A26,'[1]District Growth'!$A$3:$K$1530,6,FALSE)</f>
        <v>39</v>
      </c>
      <c r="N26" s="79">
        <f t="shared" si="0"/>
        <v>-3</v>
      </c>
      <c r="O26" s="132">
        <f t="shared" si="1"/>
        <v>-7.1428571428571397E-2</v>
      </c>
    </row>
    <row r="27" spans="1:15" s="104" customFormat="1" ht="15" customHeight="1" x14ac:dyDescent="0.3">
      <c r="A27" s="135">
        <v>2672</v>
      </c>
      <c r="B27" s="57" t="s">
        <v>384</v>
      </c>
      <c r="C27" s="55">
        <v>72</v>
      </c>
      <c r="D27" s="54">
        <v>62</v>
      </c>
      <c r="E27" s="54">
        <v>68</v>
      </c>
      <c r="F27" s="55">
        <v>71</v>
      </c>
      <c r="G27" s="54">
        <v>63</v>
      </c>
      <c r="H27" s="54">
        <v>57</v>
      </c>
      <c r="I27" s="54">
        <v>55</v>
      </c>
      <c r="J27" s="56">
        <v>54</v>
      </c>
      <c r="K27" s="79">
        <v>48</v>
      </c>
      <c r="L27" s="79">
        <v>39</v>
      </c>
      <c r="M27" s="79">
        <f>VLOOKUP($A27,'[1]District Growth'!$A$3:$K$1530,6,FALSE)</f>
        <v>36</v>
      </c>
      <c r="N27" s="79">
        <f t="shared" si="0"/>
        <v>-3</v>
      </c>
      <c r="O27" s="132">
        <f t="shared" si="1"/>
        <v>-7.6923076923076872E-2</v>
      </c>
    </row>
    <row r="28" spans="1:15" s="104" customFormat="1" ht="15" customHeight="1" x14ac:dyDescent="0.3">
      <c r="A28" s="135">
        <v>2649</v>
      </c>
      <c r="B28" s="57" t="s">
        <v>366</v>
      </c>
      <c r="C28" s="55">
        <v>20</v>
      </c>
      <c r="D28" s="54">
        <v>17</v>
      </c>
      <c r="E28" s="54">
        <v>19</v>
      </c>
      <c r="F28" s="55">
        <v>17</v>
      </c>
      <c r="G28" s="54">
        <v>15</v>
      </c>
      <c r="H28" s="54">
        <v>15</v>
      </c>
      <c r="I28" s="54">
        <v>15</v>
      </c>
      <c r="J28" s="56">
        <v>20</v>
      </c>
      <c r="K28" s="79">
        <v>22</v>
      </c>
      <c r="L28" s="79">
        <v>25</v>
      </c>
      <c r="M28" s="79">
        <f>VLOOKUP($A28,'[1]District Growth'!$A$3:$K$1530,6,FALSE)</f>
        <v>23</v>
      </c>
      <c r="N28" s="79">
        <f t="shared" si="0"/>
        <v>-2</v>
      </c>
      <c r="O28" s="132">
        <f t="shared" si="1"/>
        <v>-7.999999999999996E-2</v>
      </c>
    </row>
    <row r="29" spans="1:15" s="104" customFormat="1" ht="15" customHeight="1" x14ac:dyDescent="0.3">
      <c r="A29" s="71">
        <v>2673</v>
      </c>
      <c r="B29" s="58" t="s">
        <v>389</v>
      </c>
      <c r="C29" s="55">
        <v>57</v>
      </c>
      <c r="D29" s="54">
        <v>57</v>
      </c>
      <c r="E29" s="54">
        <v>57</v>
      </c>
      <c r="F29" s="55">
        <v>59</v>
      </c>
      <c r="G29" s="54">
        <v>57</v>
      </c>
      <c r="H29" s="54">
        <v>50</v>
      </c>
      <c r="I29" s="54">
        <v>47</v>
      </c>
      <c r="J29" s="56">
        <v>43</v>
      </c>
      <c r="K29" s="79">
        <v>43</v>
      </c>
      <c r="L29" s="79">
        <v>36</v>
      </c>
      <c r="M29" s="79">
        <f>VLOOKUP($A29,'[1]District Growth'!$A$3:$K$1530,6,FALSE)</f>
        <v>33</v>
      </c>
      <c r="N29" s="79">
        <f t="shared" si="0"/>
        <v>-3</v>
      </c>
      <c r="O29" s="132">
        <f t="shared" si="1"/>
        <v>-8.333333333333337E-2</v>
      </c>
    </row>
    <row r="30" spans="1:15" s="104" customFormat="1" ht="15" customHeight="1" x14ac:dyDescent="0.3">
      <c r="A30" s="135">
        <v>28537</v>
      </c>
      <c r="B30" s="57" t="s">
        <v>392</v>
      </c>
      <c r="C30" s="55">
        <v>30</v>
      </c>
      <c r="D30" s="54">
        <v>32</v>
      </c>
      <c r="E30" s="54">
        <v>32</v>
      </c>
      <c r="F30" s="55">
        <v>35</v>
      </c>
      <c r="G30" s="54">
        <v>30</v>
      </c>
      <c r="H30" s="54">
        <v>29</v>
      </c>
      <c r="I30" s="54">
        <v>25</v>
      </c>
      <c r="J30" s="56">
        <v>24</v>
      </c>
      <c r="K30" s="79">
        <v>25</v>
      </c>
      <c r="L30" s="79">
        <v>22</v>
      </c>
      <c r="M30" s="79">
        <f>VLOOKUP($A30,'[1]District Growth'!$A$3:$K$1530,6,FALSE)</f>
        <v>20</v>
      </c>
      <c r="N30" s="79">
        <f t="shared" si="0"/>
        <v>-2</v>
      </c>
      <c r="O30" s="132">
        <f t="shared" si="1"/>
        <v>-9.0909090909090939E-2</v>
      </c>
    </row>
    <row r="31" spans="1:15" s="104" customFormat="1" ht="15" customHeight="1" x14ac:dyDescent="0.3">
      <c r="A31" s="135">
        <v>2656</v>
      </c>
      <c r="B31" s="57" t="s">
        <v>393</v>
      </c>
      <c r="C31" s="55">
        <v>196</v>
      </c>
      <c r="D31" s="54">
        <v>197</v>
      </c>
      <c r="E31" s="54">
        <v>191</v>
      </c>
      <c r="F31" s="55">
        <v>177</v>
      </c>
      <c r="G31" s="54">
        <v>170</v>
      </c>
      <c r="H31" s="54">
        <v>148</v>
      </c>
      <c r="I31" s="54">
        <v>139</v>
      </c>
      <c r="J31" s="56">
        <v>130</v>
      </c>
      <c r="K31" s="79">
        <v>107</v>
      </c>
      <c r="L31" s="79">
        <v>94</v>
      </c>
      <c r="M31" s="79">
        <f>VLOOKUP($A31,'[1]District Growth'!$A$3:$K$1530,6,FALSE)</f>
        <v>85</v>
      </c>
      <c r="N31" s="79">
        <f t="shared" si="0"/>
        <v>-9</v>
      </c>
      <c r="O31" s="132">
        <f t="shared" si="1"/>
        <v>-9.5744680851063801E-2</v>
      </c>
    </row>
    <row r="32" spans="1:15" s="104" customFormat="1" ht="15" customHeight="1" x14ac:dyDescent="0.3">
      <c r="A32" s="135">
        <v>2675</v>
      </c>
      <c r="B32" s="58" t="s">
        <v>395</v>
      </c>
      <c r="C32" s="55">
        <v>83</v>
      </c>
      <c r="D32" s="54">
        <v>79</v>
      </c>
      <c r="E32" s="54">
        <v>73</v>
      </c>
      <c r="F32" s="55">
        <v>66</v>
      </c>
      <c r="G32" s="54">
        <v>76</v>
      </c>
      <c r="H32" s="54">
        <v>74</v>
      </c>
      <c r="I32" s="54">
        <v>61</v>
      </c>
      <c r="J32" s="56">
        <v>55</v>
      </c>
      <c r="K32" s="79">
        <v>46</v>
      </c>
      <c r="L32" s="79">
        <v>38</v>
      </c>
      <c r="M32" s="79">
        <f>VLOOKUP($A32,'[1]District Growth'!$A$3:$K$1530,6,FALSE)</f>
        <v>34</v>
      </c>
      <c r="N32" s="79">
        <f t="shared" si="0"/>
        <v>-4</v>
      </c>
      <c r="O32" s="132">
        <f t="shared" si="1"/>
        <v>-0.10526315789473684</v>
      </c>
    </row>
    <row r="33" spans="1:15" s="104" customFormat="1" ht="15" customHeight="1" x14ac:dyDescent="0.3">
      <c r="A33" s="135">
        <v>2657</v>
      </c>
      <c r="B33" s="57" t="s">
        <v>362</v>
      </c>
      <c r="C33" s="55">
        <v>53</v>
      </c>
      <c r="D33" s="54">
        <v>50</v>
      </c>
      <c r="E33" s="54">
        <v>50</v>
      </c>
      <c r="F33" s="55">
        <v>50</v>
      </c>
      <c r="G33" s="54">
        <v>46</v>
      </c>
      <c r="H33" s="54">
        <v>37</v>
      </c>
      <c r="I33" s="54">
        <v>36</v>
      </c>
      <c r="J33" s="56">
        <v>35</v>
      </c>
      <c r="K33" s="79">
        <v>35</v>
      </c>
      <c r="L33" s="79">
        <v>36</v>
      </c>
      <c r="M33" s="79">
        <f>VLOOKUP($A33,'[1]District Growth'!$A$3:$K$1530,6,FALSE)</f>
        <v>32</v>
      </c>
      <c r="N33" s="79">
        <f t="shared" si="0"/>
        <v>-4</v>
      </c>
      <c r="O33" s="132">
        <f t="shared" si="1"/>
        <v>-0.11111111111111116</v>
      </c>
    </row>
    <row r="34" spans="1:15" s="104" customFormat="1" ht="15" customHeight="1" x14ac:dyDescent="0.3">
      <c r="A34" s="135">
        <v>2661</v>
      </c>
      <c r="B34" s="58" t="s">
        <v>376</v>
      </c>
      <c r="C34" s="55">
        <v>43</v>
      </c>
      <c r="D34" s="54">
        <v>45</v>
      </c>
      <c r="E34" s="54">
        <v>46</v>
      </c>
      <c r="F34" s="55">
        <v>46</v>
      </c>
      <c r="G34" s="54">
        <v>41</v>
      </c>
      <c r="H34" s="54">
        <v>44</v>
      </c>
      <c r="I34" s="54">
        <v>40</v>
      </c>
      <c r="J34" s="56">
        <v>36</v>
      </c>
      <c r="K34" s="79">
        <v>38</v>
      </c>
      <c r="L34" s="79">
        <v>36</v>
      </c>
      <c r="M34" s="79">
        <f>VLOOKUP($A34,'[1]District Growth'!$A$3:$K$1530,6,FALSE)</f>
        <v>32</v>
      </c>
      <c r="N34" s="79">
        <f t="shared" si="0"/>
        <v>-4</v>
      </c>
      <c r="O34" s="132">
        <f t="shared" si="1"/>
        <v>-0.11111111111111116</v>
      </c>
    </row>
    <row r="35" spans="1:15" s="104" customFormat="1" ht="15" customHeight="1" x14ac:dyDescent="0.3">
      <c r="A35" s="135">
        <v>27878</v>
      </c>
      <c r="B35" s="57" t="s">
        <v>387</v>
      </c>
      <c r="C35" s="55">
        <v>44</v>
      </c>
      <c r="D35" s="54">
        <v>43</v>
      </c>
      <c r="E35" s="54">
        <v>41</v>
      </c>
      <c r="F35" s="55">
        <v>46</v>
      </c>
      <c r="G35" s="54">
        <v>48</v>
      </c>
      <c r="H35" s="54">
        <v>47</v>
      </c>
      <c r="I35" s="54">
        <v>55</v>
      </c>
      <c r="J35" s="56">
        <v>52</v>
      </c>
      <c r="K35" s="79">
        <v>48</v>
      </c>
      <c r="L35" s="79">
        <v>43</v>
      </c>
      <c r="M35" s="79">
        <f>VLOOKUP($A35,'[1]District Growth'!$A$3:$K$1530,6,FALSE)</f>
        <v>38</v>
      </c>
      <c r="N35" s="79">
        <f t="shared" si="0"/>
        <v>-5</v>
      </c>
      <c r="O35" s="132">
        <f t="shared" si="1"/>
        <v>-0.11627906976744184</v>
      </c>
    </row>
    <row r="36" spans="1:15" s="104" customFormat="1" ht="15" customHeight="1" x14ac:dyDescent="0.3">
      <c r="A36" s="135">
        <v>23180</v>
      </c>
      <c r="B36" s="58" t="s">
        <v>386</v>
      </c>
      <c r="C36" s="55">
        <v>16</v>
      </c>
      <c r="D36" s="54">
        <v>11</v>
      </c>
      <c r="E36" s="54">
        <v>12</v>
      </c>
      <c r="F36" s="55">
        <v>15</v>
      </c>
      <c r="G36" s="54">
        <v>19</v>
      </c>
      <c r="H36" s="54">
        <v>17</v>
      </c>
      <c r="I36" s="54">
        <v>20</v>
      </c>
      <c r="J36" s="56">
        <v>22</v>
      </c>
      <c r="K36" s="79">
        <v>23</v>
      </c>
      <c r="L36" s="79">
        <v>21</v>
      </c>
      <c r="M36" s="79">
        <f>VLOOKUP($A36,'[1]District Growth'!$A$3:$K$1530,6,FALSE)</f>
        <v>18</v>
      </c>
      <c r="N36" s="79">
        <f t="shared" si="0"/>
        <v>-3</v>
      </c>
      <c r="O36" s="132">
        <f t="shared" si="1"/>
        <v>-0.1428571428571429</v>
      </c>
    </row>
    <row r="37" spans="1:15" s="104" customFormat="1" ht="15" customHeight="1" x14ac:dyDescent="0.3">
      <c r="A37" s="135">
        <v>2664</v>
      </c>
      <c r="B37" s="58" t="s">
        <v>367</v>
      </c>
      <c r="C37" s="55">
        <v>33</v>
      </c>
      <c r="D37" s="54">
        <v>30</v>
      </c>
      <c r="E37" s="54">
        <v>30</v>
      </c>
      <c r="F37" s="55">
        <v>29</v>
      </c>
      <c r="G37" s="54">
        <v>27</v>
      </c>
      <c r="H37" s="54">
        <v>25</v>
      </c>
      <c r="I37" s="54">
        <v>29</v>
      </c>
      <c r="J37" s="56">
        <v>30</v>
      </c>
      <c r="K37" s="79">
        <v>26</v>
      </c>
      <c r="L37" s="79">
        <v>27</v>
      </c>
      <c r="M37" s="79">
        <f>VLOOKUP($A37,'[1]District Growth'!$A$3:$K$1530,6,FALSE)</f>
        <v>23</v>
      </c>
      <c r="N37" s="79">
        <f t="shared" si="0"/>
        <v>-4</v>
      </c>
      <c r="O37" s="132">
        <f t="shared" si="1"/>
        <v>-0.14814814814814814</v>
      </c>
    </row>
    <row r="38" spans="1:15" s="104" customFormat="1" ht="15" customHeight="1" x14ac:dyDescent="0.3">
      <c r="A38" s="135">
        <v>2646</v>
      </c>
      <c r="B38" s="57" t="s">
        <v>377</v>
      </c>
      <c r="C38" s="55">
        <v>46</v>
      </c>
      <c r="D38" s="54">
        <v>42</v>
      </c>
      <c r="E38" s="54">
        <v>43</v>
      </c>
      <c r="F38" s="55">
        <v>40</v>
      </c>
      <c r="G38" s="54">
        <v>39</v>
      </c>
      <c r="H38" s="54">
        <v>40</v>
      </c>
      <c r="I38" s="54">
        <v>38</v>
      </c>
      <c r="J38" s="56">
        <v>40</v>
      </c>
      <c r="K38" s="79">
        <v>39</v>
      </c>
      <c r="L38" s="79">
        <v>36</v>
      </c>
      <c r="M38" s="79">
        <f>VLOOKUP($A38,'[1]District Growth'!$A$3:$K$1530,6,FALSE)</f>
        <v>30</v>
      </c>
      <c r="N38" s="79">
        <f t="shared" si="0"/>
        <v>-6</v>
      </c>
      <c r="O38" s="132">
        <f t="shared" si="1"/>
        <v>-0.16666666666666663</v>
      </c>
    </row>
    <row r="39" spans="1:15" s="104" customFormat="1" ht="15" customHeight="1" x14ac:dyDescent="0.3">
      <c r="A39" s="135">
        <v>2651</v>
      </c>
      <c r="B39" s="57" t="s">
        <v>368</v>
      </c>
      <c r="C39" s="55">
        <v>48</v>
      </c>
      <c r="D39" s="54">
        <v>41</v>
      </c>
      <c r="E39" s="54">
        <v>39</v>
      </c>
      <c r="F39" s="55">
        <v>34</v>
      </c>
      <c r="G39" s="54">
        <v>31</v>
      </c>
      <c r="H39" s="54">
        <v>29</v>
      </c>
      <c r="I39" s="54">
        <v>27</v>
      </c>
      <c r="J39" s="56">
        <v>28</v>
      </c>
      <c r="K39" s="79">
        <v>29</v>
      </c>
      <c r="L39" s="79">
        <v>30</v>
      </c>
      <c r="M39" s="79">
        <f>VLOOKUP($A39,'[1]District Growth'!$A$3:$K$1530,6,FALSE)</f>
        <v>25</v>
      </c>
      <c r="N39" s="79">
        <f t="shared" si="0"/>
        <v>-5</v>
      </c>
      <c r="O39" s="132">
        <f t="shared" si="1"/>
        <v>-0.16666666666666663</v>
      </c>
    </row>
    <row r="40" spans="1:15" s="104" customFormat="1" ht="15" customHeight="1" x14ac:dyDescent="0.3">
      <c r="A40" s="135">
        <v>30968</v>
      </c>
      <c r="B40" s="58" t="s">
        <v>365</v>
      </c>
      <c r="C40" s="55">
        <v>20</v>
      </c>
      <c r="D40" s="54">
        <v>19</v>
      </c>
      <c r="E40" s="54">
        <v>20</v>
      </c>
      <c r="F40" s="55">
        <v>19</v>
      </c>
      <c r="G40" s="54">
        <v>17</v>
      </c>
      <c r="H40" s="54">
        <v>18</v>
      </c>
      <c r="I40" s="54">
        <v>17</v>
      </c>
      <c r="J40" s="56">
        <v>16</v>
      </c>
      <c r="K40" s="79">
        <v>14</v>
      </c>
      <c r="L40" s="79">
        <v>15</v>
      </c>
      <c r="M40" s="79">
        <f>VLOOKUP($A40,'[1]District Growth'!$A$3:$K$1530,6,FALSE)</f>
        <v>11</v>
      </c>
      <c r="N40" s="79">
        <f t="shared" si="0"/>
        <v>-4</v>
      </c>
      <c r="O40" s="132">
        <f t="shared" si="1"/>
        <v>-0.26666666666666672</v>
      </c>
    </row>
    <row r="41" spans="1:15" s="104" customFormat="1" ht="15" customHeight="1" x14ac:dyDescent="0.3">
      <c r="A41" s="135">
        <v>2654</v>
      </c>
      <c r="B41" s="57" t="s">
        <v>382</v>
      </c>
      <c r="C41" s="55">
        <v>18</v>
      </c>
      <c r="D41" s="54">
        <v>21</v>
      </c>
      <c r="E41" s="54">
        <v>18</v>
      </c>
      <c r="F41" s="55">
        <v>19</v>
      </c>
      <c r="G41" s="54">
        <v>19</v>
      </c>
      <c r="H41" s="54">
        <v>16</v>
      </c>
      <c r="I41" s="54">
        <v>16</v>
      </c>
      <c r="J41" s="56">
        <v>18</v>
      </c>
      <c r="K41" s="79">
        <v>18</v>
      </c>
      <c r="L41" s="79">
        <v>18</v>
      </c>
      <c r="M41" s="79">
        <f>VLOOKUP($A41,'[1]District Growth'!$A$3:$K$1530,6,FALSE)</f>
        <v>13</v>
      </c>
      <c r="N41" s="79">
        <f t="shared" si="0"/>
        <v>-5</v>
      </c>
      <c r="O41" s="132">
        <f t="shared" si="1"/>
        <v>-0.27777777777777779</v>
      </c>
    </row>
    <row r="42" spans="1:15" s="104" customFormat="1" ht="15" customHeight="1" x14ac:dyDescent="0.3">
      <c r="A42" s="135"/>
      <c r="B42" s="60"/>
      <c r="C42" s="55"/>
      <c r="D42" s="54"/>
      <c r="E42" s="54"/>
      <c r="F42" s="55"/>
      <c r="G42" s="54"/>
      <c r="H42" s="54"/>
      <c r="I42" s="54"/>
      <c r="J42" s="56"/>
      <c r="K42" s="79"/>
      <c r="L42" s="79"/>
      <c r="M42" s="79"/>
      <c r="N42" s="79"/>
      <c r="O42" s="132"/>
    </row>
    <row r="43" spans="1:15" s="104" customFormat="1" ht="15" customHeight="1" x14ac:dyDescent="0.3">
      <c r="A43" s="134"/>
      <c r="B43" s="59" t="s">
        <v>398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9">
        <v>0</v>
      </c>
      <c r="J43" s="133"/>
      <c r="K43" s="79"/>
      <c r="L43" s="79"/>
      <c r="M43" s="79"/>
      <c r="N43" s="79"/>
      <c r="O43" s="132"/>
    </row>
    <row r="44" spans="1:15" s="104" customFormat="1" ht="15" customHeight="1" x14ac:dyDescent="0.3">
      <c r="A44" s="134"/>
      <c r="B44" s="59" t="s">
        <v>399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9">
        <v>0</v>
      </c>
      <c r="J44" s="79"/>
      <c r="K44" s="79"/>
      <c r="L44" s="79"/>
      <c r="M44" s="79"/>
      <c r="N44" s="79"/>
      <c r="O44" s="132"/>
    </row>
    <row r="45" spans="1:15" s="104" customFormat="1" ht="15" customHeight="1" x14ac:dyDescent="0.3">
      <c r="A45" s="134"/>
      <c r="B45" s="59" t="s">
        <v>397</v>
      </c>
      <c r="C45" s="55">
        <v>10</v>
      </c>
      <c r="D45" s="54">
        <v>8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32"/>
    </row>
    <row r="46" spans="1:15" s="104" customFormat="1" ht="15" customHeight="1" x14ac:dyDescent="0.3">
      <c r="A46" s="135">
        <v>2653</v>
      </c>
      <c r="B46" s="59" t="s">
        <v>396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9">
        <v>9</v>
      </c>
      <c r="L46" s="79">
        <v>0</v>
      </c>
      <c r="M46" s="79"/>
      <c r="N46" s="79"/>
      <c r="O46" s="132"/>
    </row>
    <row r="47" spans="1:15" s="104" customFormat="1" ht="15" customHeight="1" x14ac:dyDescent="0.3">
      <c r="A47" s="135"/>
      <c r="B47" s="59" t="s">
        <v>400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6">
        <v>32</v>
      </c>
      <c r="K47" s="79">
        <v>0</v>
      </c>
      <c r="L47" s="79"/>
      <c r="M47" s="79"/>
      <c r="N47" s="79"/>
      <c r="O47" s="132"/>
    </row>
    <row r="48" spans="1:15" s="104" customFormat="1" ht="14.4" x14ac:dyDescent="0.3">
      <c r="A48" s="134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9"/>
      <c r="M48" s="79"/>
      <c r="N48" s="79"/>
      <c r="O48" s="132"/>
    </row>
    <row r="49" spans="1:16" s="104" customFormat="1" ht="14.4" x14ac:dyDescent="0.3">
      <c r="A49" s="134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9"/>
      <c r="M49" s="79"/>
      <c r="N49" s="80"/>
      <c r="O49" s="81"/>
    </row>
    <row r="50" spans="1:16" s="104" customFormat="1" ht="14.4" x14ac:dyDescent="0.3">
      <c r="A50" s="134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9"/>
      <c r="M50" s="79"/>
      <c r="N50" s="80"/>
      <c r="O50" s="81"/>
    </row>
    <row r="51" spans="1:16" s="75" customFormat="1" ht="14.4" x14ac:dyDescent="0.3">
      <c r="A51" s="134"/>
      <c r="B51" s="60" t="s">
        <v>1543</v>
      </c>
      <c r="C51" s="80">
        <f>SUM(C3:C50)</f>
        <v>1891</v>
      </c>
      <c r="D51" s="83">
        <f>SUM(D3:D50)</f>
        <v>1815</v>
      </c>
      <c r="E51" s="83">
        <f>SUM(E3:E50)</f>
        <v>1794</v>
      </c>
      <c r="F51" s="83">
        <f>SUM(F3:F50)</f>
        <v>1766</v>
      </c>
      <c r="G51" s="83">
        <f t="shared" ref="G51:N51" si="2">SUM(G3:G50)</f>
        <v>1711</v>
      </c>
      <c r="H51" s="83">
        <f t="shared" si="2"/>
        <v>1635</v>
      </c>
      <c r="I51" s="83">
        <f t="shared" si="2"/>
        <v>1541</v>
      </c>
      <c r="J51" s="83">
        <f t="shared" si="2"/>
        <v>1511</v>
      </c>
      <c r="K51" s="83">
        <f t="shared" si="2"/>
        <v>1383</v>
      </c>
      <c r="L51" s="83">
        <f t="shared" si="2"/>
        <v>1358</v>
      </c>
      <c r="M51" s="83">
        <f>SUM(M$3:M50)</f>
        <v>1283</v>
      </c>
      <c r="N51" s="79">
        <f t="shared" si="2"/>
        <v>-75</v>
      </c>
      <c r="O51" s="132">
        <f>(M51/L51)-1</f>
        <v>-5.522827687776144E-2</v>
      </c>
    </row>
    <row r="52" spans="1:16" s="75" customFormat="1" ht="14.4" x14ac:dyDescent="0.3">
      <c r="A52" s="134"/>
      <c r="B52" s="137"/>
      <c r="C52" s="80"/>
      <c r="D52" s="80">
        <f t="shared" ref="D52:M52" si="3">D51-C51</f>
        <v>-76</v>
      </c>
      <c r="E52" s="80">
        <f t="shared" si="3"/>
        <v>-21</v>
      </c>
      <c r="F52" s="80">
        <f t="shared" si="3"/>
        <v>-28</v>
      </c>
      <c r="G52" s="80">
        <f t="shared" si="3"/>
        <v>-55</v>
      </c>
      <c r="H52" s="80">
        <f t="shared" si="3"/>
        <v>-76</v>
      </c>
      <c r="I52" s="80">
        <f t="shared" si="3"/>
        <v>-94</v>
      </c>
      <c r="J52" s="80">
        <f t="shared" si="3"/>
        <v>-30</v>
      </c>
      <c r="K52" s="80">
        <f t="shared" si="3"/>
        <v>-128</v>
      </c>
      <c r="L52" s="80">
        <f t="shared" si="3"/>
        <v>-25</v>
      </c>
      <c r="M52" s="80">
        <f t="shared" si="3"/>
        <v>-75</v>
      </c>
      <c r="N52" s="80"/>
      <c r="O52" s="81"/>
    </row>
    <row r="53" spans="1:16" s="75" customFormat="1" ht="14.4" x14ac:dyDescent="0.3">
      <c r="A53" s="134"/>
      <c r="B53" s="137"/>
      <c r="C53" s="80"/>
      <c r="D53" s="80"/>
      <c r="E53" s="80"/>
      <c r="F53" s="80"/>
      <c r="G53" s="80"/>
      <c r="H53" s="80"/>
      <c r="I53" s="80"/>
      <c r="J53" s="80"/>
      <c r="K53" s="80"/>
      <c r="L53" s="79"/>
      <c r="M53" s="79"/>
      <c r="N53" s="80"/>
      <c r="O53" s="81"/>
    </row>
    <row r="54" spans="1:16" s="75" customFormat="1" ht="14.4" x14ac:dyDescent="0.3">
      <c r="A54" s="134"/>
      <c r="B54" s="138" t="s">
        <v>1473</v>
      </c>
      <c r="C54" s="80"/>
      <c r="D54" s="80"/>
      <c r="E54" s="80"/>
      <c r="F54" s="80"/>
      <c r="G54" s="80"/>
      <c r="H54" s="80"/>
      <c r="I54" s="80"/>
      <c r="J54" s="80"/>
      <c r="K54" s="118"/>
      <c r="L54" s="139"/>
      <c r="M54" s="139"/>
      <c r="N54" s="80"/>
      <c r="O54" s="81"/>
    </row>
    <row r="55" spans="1:16" s="75" customFormat="1" ht="14.4" x14ac:dyDescent="0.3">
      <c r="A55" s="134"/>
      <c r="B55" s="86" t="s">
        <v>1474</v>
      </c>
      <c r="C55" s="80"/>
      <c r="D55" s="80"/>
      <c r="E55" s="80"/>
      <c r="F55" s="80"/>
      <c r="G55" s="80"/>
      <c r="H55" s="80"/>
      <c r="I55" s="80"/>
      <c r="J55" s="80"/>
      <c r="K55" s="118"/>
      <c r="L55" s="139"/>
      <c r="M55" s="139"/>
      <c r="N55" s="80"/>
      <c r="O55" s="81"/>
    </row>
    <row r="56" spans="1:16" s="75" customFormat="1" ht="14.4" x14ac:dyDescent="0.3">
      <c r="A56" s="134"/>
      <c r="B56" s="87" t="s">
        <v>1475</v>
      </c>
      <c r="C56" s="80"/>
      <c r="D56" s="80"/>
      <c r="E56" s="80"/>
      <c r="F56" s="80"/>
      <c r="G56" s="80"/>
      <c r="H56" s="80"/>
      <c r="I56" s="80"/>
      <c r="J56" s="80"/>
      <c r="K56" s="80"/>
      <c r="L56" s="79"/>
      <c r="M56" s="79"/>
      <c r="N56" s="80"/>
      <c r="O56" s="81"/>
    </row>
    <row r="57" spans="1:16" s="75" customFormat="1" ht="14.4" x14ac:dyDescent="0.3">
      <c r="A57" s="134"/>
      <c r="B57" s="88" t="s">
        <v>1476</v>
      </c>
      <c r="C57" s="80"/>
      <c r="D57" s="80"/>
      <c r="E57" s="80"/>
      <c r="F57" s="80"/>
      <c r="G57" s="80"/>
      <c r="H57" s="80"/>
      <c r="I57" s="80"/>
      <c r="J57" s="80"/>
      <c r="K57" s="80"/>
      <c r="L57" s="79"/>
      <c r="M57" s="79"/>
      <c r="N57" s="80"/>
      <c r="O57" s="81"/>
    </row>
    <row r="58" spans="1:16" s="75" customFormat="1" ht="14.4" x14ac:dyDescent="0.3">
      <c r="A58" s="134"/>
      <c r="B58" s="89" t="s">
        <v>1477</v>
      </c>
      <c r="C58" s="80"/>
      <c r="D58" s="80"/>
      <c r="E58" s="80"/>
      <c r="F58" s="80"/>
      <c r="G58" s="80"/>
      <c r="H58" s="80"/>
      <c r="I58" s="80"/>
      <c r="J58" s="80"/>
      <c r="K58" s="80"/>
      <c r="L58" s="79"/>
      <c r="M58" s="79"/>
      <c r="N58" s="80"/>
      <c r="O58" s="81"/>
    </row>
    <row r="59" spans="1:16" s="75" customFormat="1" ht="14.4" x14ac:dyDescent="0.3">
      <c r="A59" s="134"/>
      <c r="B59" s="325" t="s">
        <v>58</v>
      </c>
      <c r="C59" s="80"/>
      <c r="D59" s="80"/>
      <c r="E59" s="80"/>
      <c r="F59" s="80"/>
      <c r="G59" s="80"/>
      <c r="H59" s="80"/>
      <c r="I59" s="80"/>
      <c r="J59" s="80"/>
      <c r="K59" s="80"/>
      <c r="L59" s="79"/>
      <c r="M59" s="79"/>
      <c r="N59" s="80"/>
      <c r="O59" s="81"/>
    </row>
    <row r="60" spans="1:16" s="75" customFormat="1" ht="14.4" x14ac:dyDescent="0.3">
      <c r="A60" s="74"/>
      <c r="B60" s="90" t="s">
        <v>1478</v>
      </c>
      <c r="C60" s="80"/>
      <c r="D60" s="80"/>
      <c r="E60" s="80"/>
      <c r="F60" s="80"/>
      <c r="G60" s="80"/>
      <c r="H60" s="80"/>
      <c r="I60" s="80"/>
      <c r="J60" s="80"/>
      <c r="K60" s="80"/>
      <c r="L60" s="79"/>
      <c r="M60" s="79"/>
      <c r="N60" s="80"/>
      <c r="O60" s="81"/>
    </row>
    <row r="61" spans="1:16" ht="14.4" x14ac:dyDescent="0.3">
      <c r="C61" s="68"/>
      <c r="D61" s="68"/>
      <c r="E61" s="68"/>
      <c r="F61" s="68"/>
      <c r="G61" s="68"/>
      <c r="H61" s="68"/>
      <c r="I61" s="68"/>
      <c r="J61" s="68"/>
      <c r="K61" s="68"/>
      <c r="L61" s="79"/>
      <c r="M61" s="79"/>
      <c r="N61" s="80"/>
      <c r="O61" s="81"/>
      <c r="P61" s="2"/>
    </row>
    <row r="62" spans="1:16" ht="14.4" x14ac:dyDescent="0.3">
      <c r="C62" s="68"/>
      <c r="D62" s="68"/>
      <c r="E62" s="68"/>
      <c r="F62" s="68"/>
      <c r="G62" s="68"/>
      <c r="H62" s="68"/>
      <c r="I62" s="68"/>
      <c r="J62" s="68"/>
      <c r="K62" s="68"/>
      <c r="L62" s="79"/>
      <c r="M62" s="79"/>
      <c r="N62" s="80"/>
      <c r="O62" s="81"/>
      <c r="P62" s="2"/>
    </row>
    <row r="63" spans="1:16" ht="14.4" x14ac:dyDescent="0.3">
      <c r="C63" s="68"/>
      <c r="D63" s="68"/>
      <c r="E63" s="68"/>
      <c r="F63" s="68"/>
      <c r="G63" s="68"/>
      <c r="H63" s="68"/>
      <c r="I63" s="68"/>
      <c r="J63" s="68"/>
      <c r="K63" s="68"/>
      <c r="L63" s="79"/>
      <c r="M63" s="79"/>
      <c r="N63" s="80"/>
      <c r="O63" s="81"/>
      <c r="P63" s="2"/>
    </row>
    <row r="64" spans="1:16" ht="14.4" x14ac:dyDescent="0.3">
      <c r="C64" s="68"/>
      <c r="D64" s="68"/>
      <c r="E64" s="68"/>
      <c r="F64" s="68"/>
      <c r="G64" s="68"/>
      <c r="H64" s="68"/>
      <c r="I64" s="68"/>
      <c r="J64" s="68"/>
      <c r="K64" s="68"/>
      <c r="L64" s="79"/>
      <c r="M64" s="79"/>
      <c r="N64" s="80"/>
      <c r="O64" s="81"/>
      <c r="P64" s="2"/>
    </row>
    <row r="65" spans="1:16" x14ac:dyDescent="0.3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P65" s="2"/>
    </row>
    <row r="66" spans="1:16" s="75" customFormat="1" ht="14.4" x14ac:dyDescent="0.3">
      <c r="A66" s="74"/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74"/>
      <c r="P66" s="69"/>
    </row>
    <row r="67" spans="1:16" s="95" customFormat="1" ht="14.4" x14ac:dyDescent="0.3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1"/>
      <c r="P67" s="69"/>
    </row>
    <row r="68" spans="1:16" s="95" customFormat="1" ht="14.4" x14ac:dyDescent="0.3">
      <c r="A68" s="91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1"/>
      <c r="P68" s="69"/>
    </row>
    <row r="69" spans="1:16" s="95" customFormat="1" ht="14.4" x14ac:dyDescent="0.3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1"/>
      <c r="P69" s="69"/>
    </row>
    <row r="70" spans="1:16" s="95" customFormat="1" ht="14.4" x14ac:dyDescent="0.3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  <c r="P70" s="69"/>
    </row>
    <row r="71" spans="1:16" s="95" customFormat="1" ht="14.4" x14ac:dyDescent="0.3">
      <c r="A71" s="91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1"/>
      <c r="P71" s="69"/>
    </row>
    <row r="72" spans="1:16" s="95" customFormat="1" ht="14.4" x14ac:dyDescent="0.3">
      <c r="A72" s="91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1"/>
      <c r="P72" s="69"/>
    </row>
    <row r="73" spans="1:16" s="95" customFormat="1" ht="14.4" x14ac:dyDescent="0.3">
      <c r="A73" s="91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1"/>
      <c r="P73" s="69"/>
    </row>
    <row r="74" spans="1:16" s="95" customFormat="1" ht="14.4" x14ac:dyDescent="0.3">
      <c r="A74" s="91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1"/>
      <c r="P74" s="69"/>
    </row>
    <row r="75" spans="1:16" s="95" customFormat="1" ht="14.4" x14ac:dyDescent="0.3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1"/>
      <c r="P75" s="69"/>
    </row>
    <row r="76" spans="1:16" s="95" customFormat="1" ht="14.4" x14ac:dyDescent="0.3">
      <c r="A76" s="91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1"/>
      <c r="P76" s="69"/>
    </row>
    <row r="77" spans="1:16" s="95" customFormat="1" ht="14.4" x14ac:dyDescent="0.3">
      <c r="A77" s="91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1"/>
      <c r="P77" s="69"/>
    </row>
    <row r="78" spans="1:16" s="95" customFormat="1" ht="14.4" x14ac:dyDescent="0.3">
      <c r="A78" s="91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1"/>
      <c r="P78" s="69"/>
    </row>
    <row r="79" spans="1:16" s="95" customFormat="1" ht="14.4" x14ac:dyDescent="0.3">
      <c r="A79" s="9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1"/>
      <c r="P79" s="69"/>
    </row>
    <row r="80" spans="1:16" s="95" customFormat="1" ht="14.4" x14ac:dyDescent="0.3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1"/>
      <c r="P80" s="69"/>
    </row>
    <row r="81" spans="1:16" s="95" customFormat="1" ht="14.4" x14ac:dyDescent="0.3">
      <c r="A81" s="91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1"/>
      <c r="P81" s="69"/>
    </row>
    <row r="82" spans="1:16" s="95" customFormat="1" ht="14.4" x14ac:dyDescent="0.3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69"/>
    </row>
    <row r="83" spans="1:16" s="95" customFormat="1" ht="14.4" x14ac:dyDescent="0.3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69"/>
    </row>
    <row r="84" spans="1:16" s="95" customFormat="1" ht="14.4" x14ac:dyDescent="0.3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69"/>
    </row>
    <row r="85" spans="1:16" s="95" customFormat="1" ht="14.4" x14ac:dyDescent="0.3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69"/>
    </row>
    <row r="86" spans="1:16" s="95" customFormat="1" ht="14.4" x14ac:dyDescent="0.3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</row>
    <row r="87" spans="1:16" s="95" customFormat="1" ht="14.4" x14ac:dyDescent="0.3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</row>
    <row r="88" spans="1:16" s="95" customFormat="1" ht="14.4" x14ac:dyDescent="0.3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</row>
    <row r="89" spans="1:16" s="95" customFormat="1" ht="14.4" x14ac:dyDescent="0.3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</row>
    <row r="90" spans="1:16" s="95" customFormat="1" ht="14.4" x14ac:dyDescent="0.3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6" s="95" customFormat="1" ht="14.4" x14ac:dyDescent="0.3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6" s="95" customFormat="1" ht="14.4" x14ac:dyDescent="0.3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4.4" x14ac:dyDescent="0.3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4.4" x14ac:dyDescent="0.3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41">
    <sortCondition descending="1" ref="O4:O41"/>
    <sortCondition descending="1" ref="M4:M41"/>
  </sortState>
  <mergeCells count="1">
    <mergeCell ref="N1:O1"/>
  </mergeCells>
  <phoneticPr fontId="30" type="noConversion"/>
  <conditionalFormatting sqref="M51">
    <cfRule type="expression" dxfId="38" priority="4">
      <formula>N51&lt;0</formula>
    </cfRule>
    <cfRule type="expression" dxfId="37" priority="5">
      <formula>N51=0</formula>
    </cfRule>
    <cfRule type="expression" dxfId="36" priority="6">
      <formula>N51&gt;0</formula>
    </cfRule>
  </conditionalFormatting>
  <conditionalFormatting sqref="B3:B41">
    <cfRule type="expression" dxfId="35" priority="1">
      <formula>N3&lt;0</formula>
    </cfRule>
    <cfRule type="expression" dxfId="34" priority="2">
      <formula>N3=0</formula>
    </cfRule>
    <cfRule type="expression" dxfId="33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7" sqref="N7"/>
    </sheetView>
  </sheetViews>
  <sheetFormatPr defaultColWidth="9" defaultRowHeight="13.8" x14ac:dyDescent="0.3"/>
  <cols>
    <col min="1" max="1" width="9" style="67"/>
    <col min="2" max="2" width="27.453125" style="41" customWidth="1"/>
    <col min="3" max="4" width="9" style="69" customWidth="1"/>
    <col min="5" max="5" width="9.453125" style="69" customWidth="1"/>
    <col min="6" max="6" width="9" style="69" customWidth="1"/>
    <col min="7" max="7" width="9.1796875" style="69" customWidth="1"/>
    <col min="8" max="8" width="10" style="69" customWidth="1"/>
    <col min="9" max="9" width="9.453125" style="69" customWidth="1"/>
    <col min="10" max="10" width="9.1796875" style="69" customWidth="1"/>
    <col min="11" max="11" width="9.81640625" style="69" customWidth="1"/>
    <col min="12" max="12" width="11.453125" style="69" customWidth="1"/>
    <col min="13" max="13" width="12.453125" style="69" customWidth="1"/>
    <col min="14" max="14" width="8.1796875" style="69" customWidth="1"/>
    <col min="15" max="15" width="10.453125" style="67" customWidth="1"/>
    <col min="16" max="16" width="8.453125" style="69" customWidth="1"/>
    <col min="17" max="17" width="10" style="69" customWidth="1"/>
    <col min="18" max="19" width="8.453125" style="69" customWidth="1"/>
    <col min="20" max="16384" width="9" style="2"/>
  </cols>
  <sheetData>
    <row r="1" spans="1:15" s="75" customFormat="1" ht="15.6" x14ac:dyDescent="0.3">
      <c r="A1" s="74"/>
      <c r="B1" s="47" t="s">
        <v>1572</v>
      </c>
      <c r="M1" s="333" t="str">
        <f>+'Comparison by District'!$M$2</f>
        <v>YTD</v>
      </c>
      <c r="N1" s="401" t="s">
        <v>53</v>
      </c>
      <c r="O1" s="401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5" customHeight="1" x14ac:dyDescent="0.3">
      <c r="A3" s="51">
        <v>1411</v>
      </c>
      <c r="B3" s="57" t="s">
        <v>1366</v>
      </c>
      <c r="C3" s="53">
        <v>48</v>
      </c>
      <c r="D3" s="54">
        <v>47</v>
      </c>
      <c r="E3" s="54">
        <v>47</v>
      </c>
      <c r="F3" s="55">
        <v>49</v>
      </c>
      <c r="G3" s="54">
        <v>50</v>
      </c>
      <c r="H3" s="54">
        <v>49</v>
      </c>
      <c r="I3" s="54">
        <v>47</v>
      </c>
      <c r="J3" s="56">
        <v>45</v>
      </c>
      <c r="K3" s="78">
        <v>36</v>
      </c>
      <c r="L3" s="79">
        <v>30</v>
      </c>
      <c r="M3" s="79">
        <f>VLOOKUP($A3,'[1]District Growth'!$A$3:$K$1530,6,FALSE)</f>
        <v>37</v>
      </c>
      <c r="N3" s="80">
        <f t="shared" ref="N3:N34" si="0">M3-L3</f>
        <v>7</v>
      </c>
      <c r="O3" s="81">
        <f t="shared" ref="O3:O34" si="1">(M3/L3)-1</f>
        <v>0.23333333333333339</v>
      </c>
    </row>
    <row r="4" spans="1:15" s="75" customFormat="1" ht="15" customHeight="1" x14ac:dyDescent="0.3">
      <c r="A4" s="51">
        <v>21827</v>
      </c>
      <c r="B4" s="57" t="s">
        <v>1387</v>
      </c>
      <c r="C4" s="53">
        <v>35</v>
      </c>
      <c r="D4" s="54">
        <v>35</v>
      </c>
      <c r="E4" s="54">
        <v>28</v>
      </c>
      <c r="F4" s="55">
        <v>30</v>
      </c>
      <c r="G4" s="54">
        <v>33</v>
      </c>
      <c r="H4" s="54">
        <v>32</v>
      </c>
      <c r="I4" s="54">
        <v>34</v>
      </c>
      <c r="J4" s="56">
        <v>37</v>
      </c>
      <c r="K4" s="78">
        <v>36</v>
      </c>
      <c r="L4" s="79">
        <v>26</v>
      </c>
      <c r="M4" s="79">
        <f>VLOOKUP($A4,'[1]District Growth'!$A$3:$K$1530,6,FALSE)</f>
        <v>30</v>
      </c>
      <c r="N4" s="80">
        <f t="shared" si="0"/>
        <v>4</v>
      </c>
      <c r="O4" s="81">
        <f t="shared" si="1"/>
        <v>0.15384615384615374</v>
      </c>
    </row>
    <row r="5" spans="1:15" s="75" customFormat="1" ht="15" customHeight="1" x14ac:dyDescent="0.3">
      <c r="A5" s="51">
        <v>28547</v>
      </c>
      <c r="B5" s="52" t="s">
        <v>1360</v>
      </c>
      <c r="C5" s="53">
        <v>27</v>
      </c>
      <c r="D5" s="54">
        <v>23</v>
      </c>
      <c r="E5" s="54">
        <v>22</v>
      </c>
      <c r="F5" s="55">
        <v>24</v>
      </c>
      <c r="G5" s="54">
        <v>24</v>
      </c>
      <c r="H5" s="54">
        <v>24</v>
      </c>
      <c r="I5" s="54">
        <v>21</v>
      </c>
      <c r="J5" s="56">
        <v>23</v>
      </c>
      <c r="K5" s="78">
        <v>25</v>
      </c>
      <c r="L5" s="79">
        <v>24</v>
      </c>
      <c r="M5" s="79">
        <f>VLOOKUP($A5,'[1]District Growth'!$A$3:$K$1530,6,FALSE)</f>
        <v>27</v>
      </c>
      <c r="N5" s="80">
        <f t="shared" si="0"/>
        <v>3</v>
      </c>
      <c r="O5" s="81">
        <f t="shared" si="1"/>
        <v>0.125</v>
      </c>
    </row>
    <row r="6" spans="1:15" s="75" customFormat="1" ht="15" customHeight="1" x14ac:dyDescent="0.3">
      <c r="A6" s="51">
        <v>1393</v>
      </c>
      <c r="B6" s="58" t="s">
        <v>1401</v>
      </c>
      <c r="C6" s="53">
        <v>31</v>
      </c>
      <c r="D6" s="54">
        <v>28</v>
      </c>
      <c r="E6" s="54">
        <v>34</v>
      </c>
      <c r="F6" s="55">
        <v>27</v>
      </c>
      <c r="G6" s="54">
        <v>27</v>
      </c>
      <c r="H6" s="54">
        <v>28</v>
      </c>
      <c r="I6" s="54">
        <v>99</v>
      </c>
      <c r="J6" s="56">
        <v>37</v>
      </c>
      <c r="K6" s="78">
        <v>38</v>
      </c>
      <c r="L6" s="79">
        <v>27</v>
      </c>
      <c r="M6" s="79">
        <f>VLOOKUP($A6,'[1]District Growth'!$A$3:$K$1530,6,FALSE)</f>
        <v>30</v>
      </c>
      <c r="N6" s="80">
        <f t="shared" si="0"/>
        <v>3</v>
      </c>
      <c r="O6" s="81">
        <f t="shared" si="1"/>
        <v>0.11111111111111116</v>
      </c>
    </row>
    <row r="7" spans="1:15" s="75" customFormat="1" ht="15" customHeight="1" x14ac:dyDescent="0.3">
      <c r="A7" s="51">
        <v>1407</v>
      </c>
      <c r="B7" s="52" t="s">
        <v>1400</v>
      </c>
      <c r="C7" s="53">
        <v>25</v>
      </c>
      <c r="D7" s="54">
        <v>25</v>
      </c>
      <c r="E7" s="54">
        <v>26</v>
      </c>
      <c r="F7" s="55">
        <v>27</v>
      </c>
      <c r="G7" s="54">
        <v>26</v>
      </c>
      <c r="H7" s="54">
        <v>26</v>
      </c>
      <c r="I7" s="54">
        <v>66</v>
      </c>
      <c r="J7" s="56">
        <v>23</v>
      </c>
      <c r="K7" s="78">
        <v>24</v>
      </c>
      <c r="L7" s="79">
        <v>18</v>
      </c>
      <c r="M7" s="79">
        <f>VLOOKUP($A7,'[1]District Growth'!$A$3:$K$1530,6,FALSE)</f>
        <v>20</v>
      </c>
      <c r="N7" s="80">
        <f t="shared" si="0"/>
        <v>2</v>
      </c>
      <c r="O7" s="81">
        <f t="shared" si="1"/>
        <v>0.11111111111111116</v>
      </c>
    </row>
    <row r="8" spans="1:15" s="75" customFormat="1" ht="15" customHeight="1" x14ac:dyDescent="0.3">
      <c r="A8" s="51">
        <v>1427</v>
      </c>
      <c r="B8" s="57" t="s">
        <v>1528</v>
      </c>
      <c r="C8" s="53">
        <v>24</v>
      </c>
      <c r="D8" s="54">
        <v>23</v>
      </c>
      <c r="E8" s="54">
        <v>24</v>
      </c>
      <c r="F8" s="55">
        <v>30</v>
      </c>
      <c r="G8" s="54">
        <v>31</v>
      </c>
      <c r="H8" s="54">
        <v>33</v>
      </c>
      <c r="I8" s="54">
        <v>89</v>
      </c>
      <c r="J8" s="56">
        <v>31</v>
      </c>
      <c r="K8" s="78">
        <v>29</v>
      </c>
      <c r="L8" s="79">
        <v>21</v>
      </c>
      <c r="M8" s="79">
        <f>VLOOKUP($A8,'[1]District Growth'!$A$3:$K$1530,6,FALSE)</f>
        <v>23</v>
      </c>
      <c r="N8" s="80">
        <f t="shared" si="0"/>
        <v>2</v>
      </c>
      <c r="O8" s="81">
        <f t="shared" si="1"/>
        <v>9.5238095238095344E-2</v>
      </c>
    </row>
    <row r="9" spans="1:15" s="75" customFormat="1" ht="15" customHeight="1" x14ac:dyDescent="0.3">
      <c r="A9" s="51">
        <v>1417</v>
      </c>
      <c r="B9" s="52" t="s">
        <v>1584</v>
      </c>
      <c r="C9" s="364">
        <v>95</v>
      </c>
      <c r="D9" s="54">
        <v>104</v>
      </c>
      <c r="E9" s="54">
        <v>99</v>
      </c>
      <c r="F9" s="55">
        <v>97</v>
      </c>
      <c r="G9" s="54">
        <v>92</v>
      </c>
      <c r="H9" s="54">
        <v>92</v>
      </c>
      <c r="I9" s="54">
        <v>68</v>
      </c>
      <c r="J9" s="56">
        <v>71</v>
      </c>
      <c r="K9" s="78">
        <v>70</v>
      </c>
      <c r="L9" s="79">
        <v>66</v>
      </c>
      <c r="M9" s="79">
        <f>VLOOKUP($A9,'[1]District Growth'!$A$3:$K$1530,6,FALSE)</f>
        <v>72</v>
      </c>
      <c r="N9" s="80">
        <f t="shared" si="0"/>
        <v>6</v>
      </c>
      <c r="O9" s="81">
        <f t="shared" si="1"/>
        <v>9.0909090909090828E-2</v>
      </c>
    </row>
    <row r="10" spans="1:15" s="75" customFormat="1" ht="15" customHeight="1" x14ac:dyDescent="0.3">
      <c r="A10" s="51">
        <v>80851</v>
      </c>
      <c r="B10" s="58" t="s">
        <v>1575</v>
      </c>
      <c r="C10" s="364">
        <v>41</v>
      </c>
      <c r="D10" s="54">
        <v>40</v>
      </c>
      <c r="E10" s="54">
        <v>40</v>
      </c>
      <c r="F10" s="55">
        <v>36</v>
      </c>
      <c r="G10" s="54">
        <v>44</v>
      </c>
      <c r="H10" s="54">
        <v>40</v>
      </c>
      <c r="I10" s="54">
        <v>27</v>
      </c>
      <c r="J10" s="56">
        <v>41</v>
      </c>
      <c r="K10" s="78">
        <v>34</v>
      </c>
      <c r="L10" s="79">
        <v>37</v>
      </c>
      <c r="M10" s="79">
        <f>VLOOKUP($A10,'[1]District Growth'!$A$3:$K$1530,6,FALSE)</f>
        <v>40</v>
      </c>
      <c r="N10" s="80">
        <f t="shared" si="0"/>
        <v>3</v>
      </c>
      <c r="O10" s="81">
        <f t="shared" si="1"/>
        <v>8.1081081081081141E-2</v>
      </c>
    </row>
    <row r="11" spans="1:15" s="75" customFormat="1" ht="15" customHeight="1" x14ac:dyDescent="0.3">
      <c r="A11" s="51">
        <v>1389</v>
      </c>
      <c r="B11" s="57" t="s">
        <v>1388</v>
      </c>
      <c r="C11" s="53">
        <v>112</v>
      </c>
      <c r="D11" s="54">
        <v>109</v>
      </c>
      <c r="E11" s="54">
        <v>109</v>
      </c>
      <c r="F11" s="55">
        <v>113</v>
      </c>
      <c r="G11" s="54">
        <v>110</v>
      </c>
      <c r="H11" s="54">
        <v>107</v>
      </c>
      <c r="I11" s="54">
        <v>106</v>
      </c>
      <c r="J11" s="56">
        <v>110</v>
      </c>
      <c r="K11" s="78">
        <v>104</v>
      </c>
      <c r="L11" s="79">
        <v>100</v>
      </c>
      <c r="M11" s="79">
        <f>VLOOKUP($A11,'[1]District Growth'!$A$3:$K$1530,6,FALSE)</f>
        <v>106</v>
      </c>
      <c r="N11" s="80">
        <f t="shared" si="0"/>
        <v>6</v>
      </c>
      <c r="O11" s="81">
        <f t="shared" si="1"/>
        <v>6.0000000000000053E-2</v>
      </c>
    </row>
    <row r="12" spans="1:15" s="75" customFormat="1" ht="15" customHeight="1" x14ac:dyDescent="0.3">
      <c r="A12" s="51">
        <v>27847</v>
      </c>
      <c r="B12" s="58" t="s">
        <v>1386</v>
      </c>
      <c r="C12" s="53">
        <v>59</v>
      </c>
      <c r="D12" s="54">
        <v>61</v>
      </c>
      <c r="E12" s="54">
        <v>62</v>
      </c>
      <c r="F12" s="55">
        <v>56</v>
      </c>
      <c r="G12" s="54">
        <v>48</v>
      </c>
      <c r="H12" s="54">
        <v>48</v>
      </c>
      <c r="I12" s="54">
        <v>29</v>
      </c>
      <c r="J12" s="56">
        <v>50</v>
      </c>
      <c r="K12" s="78">
        <v>45</v>
      </c>
      <c r="L12" s="79">
        <v>39</v>
      </c>
      <c r="M12" s="79">
        <f>VLOOKUP($A12,'[1]District Growth'!$A$3:$K$1530,6,FALSE)</f>
        <v>40</v>
      </c>
      <c r="N12" s="80">
        <f t="shared" si="0"/>
        <v>1</v>
      </c>
      <c r="O12" s="81">
        <f t="shared" si="1"/>
        <v>2.564102564102555E-2</v>
      </c>
    </row>
    <row r="13" spans="1:15" s="75" customFormat="1" ht="15" customHeight="1" x14ac:dyDescent="0.3">
      <c r="A13" s="51">
        <v>1398</v>
      </c>
      <c r="B13" s="57" t="s">
        <v>1537</v>
      </c>
      <c r="C13" s="53">
        <v>31</v>
      </c>
      <c r="D13" s="54">
        <v>33</v>
      </c>
      <c r="E13" s="54">
        <v>36</v>
      </c>
      <c r="F13" s="55">
        <v>35</v>
      </c>
      <c r="G13" s="54">
        <v>34</v>
      </c>
      <c r="H13" s="54">
        <v>34</v>
      </c>
      <c r="I13" s="54">
        <v>42</v>
      </c>
      <c r="J13" s="56">
        <v>50</v>
      </c>
      <c r="K13" s="78">
        <v>44</v>
      </c>
      <c r="L13" s="79">
        <v>43</v>
      </c>
      <c r="M13" s="79">
        <f>VLOOKUP($A13,'[1]District Growth'!$A$3:$K$1530,6,FALSE)</f>
        <v>44</v>
      </c>
      <c r="N13" s="80">
        <f t="shared" si="0"/>
        <v>1</v>
      </c>
      <c r="O13" s="81">
        <f t="shared" si="1"/>
        <v>2.3255813953488413E-2</v>
      </c>
    </row>
    <row r="14" spans="1:15" s="75" customFormat="1" ht="15" customHeight="1" x14ac:dyDescent="0.3">
      <c r="A14" s="51">
        <v>1387</v>
      </c>
      <c r="B14" s="58" t="s">
        <v>1362</v>
      </c>
      <c r="C14" s="53">
        <v>15</v>
      </c>
      <c r="D14" s="54">
        <v>84</v>
      </c>
      <c r="E14" s="54">
        <v>76</v>
      </c>
      <c r="F14" s="55">
        <v>80</v>
      </c>
      <c r="G14" s="54">
        <v>79</v>
      </c>
      <c r="H14" s="54">
        <v>66</v>
      </c>
      <c r="I14" s="54">
        <v>56</v>
      </c>
      <c r="J14" s="56">
        <v>52</v>
      </c>
      <c r="K14" s="78">
        <v>51</v>
      </c>
      <c r="L14" s="79">
        <v>48</v>
      </c>
      <c r="M14" s="79">
        <f>VLOOKUP($A14,'[1]District Growth'!$A$3:$K$1530,6,FALSE)</f>
        <v>49</v>
      </c>
      <c r="N14" s="80">
        <f t="shared" si="0"/>
        <v>1</v>
      </c>
      <c r="O14" s="81">
        <f t="shared" si="1"/>
        <v>2.0833333333333259E-2</v>
      </c>
    </row>
    <row r="15" spans="1:15" s="75" customFormat="1" ht="15" customHeight="1" x14ac:dyDescent="0.3">
      <c r="A15" s="51">
        <v>1406</v>
      </c>
      <c r="B15" s="52" t="s">
        <v>1357</v>
      </c>
      <c r="C15" s="53">
        <v>56</v>
      </c>
      <c r="D15" s="54">
        <v>55</v>
      </c>
      <c r="E15" s="54">
        <v>48</v>
      </c>
      <c r="F15" s="55">
        <v>54</v>
      </c>
      <c r="G15" s="54">
        <v>69</v>
      </c>
      <c r="H15" s="54">
        <v>71</v>
      </c>
      <c r="I15" s="54">
        <v>23</v>
      </c>
      <c r="J15" s="56">
        <v>73</v>
      </c>
      <c r="K15" s="78">
        <v>64</v>
      </c>
      <c r="L15" s="79">
        <v>58</v>
      </c>
      <c r="M15" s="79">
        <f>VLOOKUP($A15,'[1]District Growth'!$A$3:$K$1530,6,FALSE)</f>
        <v>59</v>
      </c>
      <c r="N15" s="80">
        <f t="shared" si="0"/>
        <v>1</v>
      </c>
      <c r="O15" s="81">
        <f t="shared" si="1"/>
        <v>1.7241379310344751E-2</v>
      </c>
    </row>
    <row r="16" spans="1:15" s="75" customFormat="1" ht="15" customHeight="1" x14ac:dyDescent="0.3">
      <c r="A16" s="51">
        <v>1390</v>
      </c>
      <c r="B16" s="52" t="s">
        <v>1382</v>
      </c>
      <c r="C16" s="53">
        <v>111</v>
      </c>
      <c r="D16" s="54">
        <v>107</v>
      </c>
      <c r="E16" s="54">
        <v>103</v>
      </c>
      <c r="F16" s="55">
        <v>100</v>
      </c>
      <c r="G16" s="54">
        <v>108</v>
      </c>
      <c r="H16" s="54">
        <v>103</v>
      </c>
      <c r="I16" s="54">
        <v>109</v>
      </c>
      <c r="J16" s="56">
        <v>104</v>
      </c>
      <c r="K16" s="78">
        <v>96</v>
      </c>
      <c r="L16" s="79">
        <v>94</v>
      </c>
      <c r="M16" s="79">
        <f>VLOOKUP($A16,'[1]District Growth'!$A$3:$K$1530,6,FALSE)</f>
        <v>95</v>
      </c>
      <c r="N16" s="80">
        <f t="shared" si="0"/>
        <v>1</v>
      </c>
      <c r="O16" s="81">
        <f t="shared" si="1"/>
        <v>1.0638297872340496E-2</v>
      </c>
    </row>
    <row r="17" spans="1:15" s="75" customFormat="1" ht="15" customHeight="1" x14ac:dyDescent="0.3">
      <c r="A17" s="51">
        <v>1408</v>
      </c>
      <c r="B17" s="58" t="s">
        <v>1384</v>
      </c>
      <c r="C17" s="53">
        <v>78</v>
      </c>
      <c r="D17" s="54">
        <v>75</v>
      </c>
      <c r="E17" s="54">
        <v>75</v>
      </c>
      <c r="F17" s="55">
        <v>78</v>
      </c>
      <c r="G17" s="54">
        <v>75</v>
      </c>
      <c r="H17" s="54">
        <v>76</v>
      </c>
      <c r="I17" s="54">
        <v>24</v>
      </c>
      <c r="J17" s="56">
        <v>67</v>
      </c>
      <c r="K17" s="78">
        <v>64</v>
      </c>
      <c r="L17" s="79">
        <v>71</v>
      </c>
      <c r="M17" s="79">
        <f>VLOOKUP($A17,'[1]District Growth'!$A$3:$K$1530,6,FALSE)</f>
        <v>71</v>
      </c>
      <c r="N17" s="80">
        <f t="shared" si="0"/>
        <v>0</v>
      </c>
      <c r="O17" s="81">
        <f t="shared" si="1"/>
        <v>0</v>
      </c>
    </row>
    <row r="18" spans="1:15" s="75" customFormat="1" ht="15" customHeight="1" x14ac:dyDescent="0.3">
      <c r="A18" s="51">
        <v>21611</v>
      </c>
      <c r="B18" s="57" t="s">
        <v>1391</v>
      </c>
      <c r="C18" s="53">
        <v>79</v>
      </c>
      <c r="D18" s="54">
        <v>76</v>
      </c>
      <c r="E18" s="54">
        <v>76</v>
      </c>
      <c r="F18" s="55">
        <v>77</v>
      </c>
      <c r="G18" s="54">
        <v>79</v>
      </c>
      <c r="H18" s="54">
        <v>74</v>
      </c>
      <c r="I18" s="54">
        <v>60</v>
      </c>
      <c r="J18" s="56">
        <v>76</v>
      </c>
      <c r="K18" s="78">
        <v>73</v>
      </c>
      <c r="L18" s="79">
        <v>67</v>
      </c>
      <c r="M18" s="79">
        <f>VLOOKUP($A18,'[1]District Growth'!$A$3:$K$1530,6,FALSE)</f>
        <v>67</v>
      </c>
      <c r="N18" s="80">
        <f t="shared" si="0"/>
        <v>0</v>
      </c>
      <c r="O18" s="81">
        <f t="shared" si="1"/>
        <v>0</v>
      </c>
    </row>
    <row r="19" spans="1:15" s="75" customFormat="1" ht="15" customHeight="1" x14ac:dyDescent="0.3">
      <c r="A19" s="51">
        <v>1396</v>
      </c>
      <c r="B19" s="58" t="s">
        <v>1355</v>
      </c>
      <c r="C19" s="53">
        <v>60</v>
      </c>
      <c r="D19" s="54">
        <v>52</v>
      </c>
      <c r="E19" s="54">
        <v>50</v>
      </c>
      <c r="F19" s="55">
        <v>50</v>
      </c>
      <c r="G19" s="54">
        <v>45</v>
      </c>
      <c r="H19" s="54">
        <v>45</v>
      </c>
      <c r="I19" s="54">
        <v>9</v>
      </c>
      <c r="J19" s="56">
        <v>40</v>
      </c>
      <c r="K19" s="78">
        <v>38</v>
      </c>
      <c r="L19" s="79">
        <v>32</v>
      </c>
      <c r="M19" s="79">
        <f>VLOOKUP($A19,'[1]District Growth'!$A$3:$K$1530,6,FALSE)</f>
        <v>32</v>
      </c>
      <c r="N19" s="80">
        <f t="shared" si="0"/>
        <v>0</v>
      </c>
      <c r="O19" s="81">
        <f t="shared" si="1"/>
        <v>0</v>
      </c>
    </row>
    <row r="20" spans="1:15" s="75" customFormat="1" ht="15" customHeight="1" x14ac:dyDescent="0.3">
      <c r="A20" s="51">
        <v>29794</v>
      </c>
      <c r="B20" s="57" t="s">
        <v>1377</v>
      </c>
      <c r="C20" s="53">
        <v>30</v>
      </c>
      <c r="D20" s="54">
        <v>32</v>
      </c>
      <c r="E20" s="54">
        <v>26</v>
      </c>
      <c r="F20" s="55">
        <v>30</v>
      </c>
      <c r="G20" s="54">
        <v>31</v>
      </c>
      <c r="H20" s="54">
        <v>34</v>
      </c>
      <c r="I20" s="54">
        <v>16</v>
      </c>
      <c r="J20" s="56">
        <v>33</v>
      </c>
      <c r="K20" s="78">
        <v>30</v>
      </c>
      <c r="L20" s="79">
        <v>25</v>
      </c>
      <c r="M20" s="79">
        <f>VLOOKUP($A20,'[1]District Growth'!$A$3:$K$1530,6,FALSE)</f>
        <v>25</v>
      </c>
      <c r="N20" s="80">
        <f t="shared" si="0"/>
        <v>0</v>
      </c>
      <c r="O20" s="81">
        <f t="shared" si="1"/>
        <v>0</v>
      </c>
    </row>
    <row r="21" spans="1:15" s="75" customFormat="1" ht="15" customHeight="1" x14ac:dyDescent="0.3">
      <c r="A21" s="51">
        <v>28491</v>
      </c>
      <c r="B21" s="58" t="s">
        <v>1576</v>
      </c>
      <c r="C21" s="53">
        <v>20</v>
      </c>
      <c r="D21" s="54">
        <v>23</v>
      </c>
      <c r="E21" s="54">
        <v>24</v>
      </c>
      <c r="F21" s="55">
        <v>23</v>
      </c>
      <c r="G21" s="54">
        <v>22</v>
      </c>
      <c r="H21" s="54">
        <v>25</v>
      </c>
      <c r="I21" s="54">
        <v>19</v>
      </c>
      <c r="J21" s="56">
        <v>21</v>
      </c>
      <c r="K21" s="78">
        <v>19</v>
      </c>
      <c r="L21" s="79">
        <v>24</v>
      </c>
      <c r="M21" s="79">
        <f>VLOOKUP($A21,'[1]District Growth'!$A$3:$K$1530,6,FALSE)</f>
        <v>24</v>
      </c>
      <c r="N21" s="80">
        <f t="shared" si="0"/>
        <v>0</v>
      </c>
      <c r="O21" s="81">
        <f t="shared" si="1"/>
        <v>0</v>
      </c>
    </row>
    <row r="22" spans="1:15" s="75" customFormat="1" ht="15" customHeight="1" x14ac:dyDescent="0.3">
      <c r="A22" s="51">
        <v>1415</v>
      </c>
      <c r="B22" s="57" t="s">
        <v>1368</v>
      </c>
      <c r="C22" s="53">
        <v>30</v>
      </c>
      <c r="D22" s="54">
        <v>28</v>
      </c>
      <c r="E22" s="54">
        <v>29</v>
      </c>
      <c r="F22" s="55">
        <v>30</v>
      </c>
      <c r="G22" s="54">
        <v>31</v>
      </c>
      <c r="H22" s="54">
        <v>31</v>
      </c>
      <c r="I22" s="54">
        <v>63</v>
      </c>
      <c r="J22" s="56">
        <v>25</v>
      </c>
      <c r="K22" s="78">
        <v>22</v>
      </c>
      <c r="L22" s="79">
        <v>21</v>
      </c>
      <c r="M22" s="79">
        <f>VLOOKUP($A22,'[1]District Growth'!$A$3:$K$1530,6,FALSE)</f>
        <v>21</v>
      </c>
      <c r="N22" s="80">
        <f t="shared" si="0"/>
        <v>0</v>
      </c>
      <c r="O22" s="81">
        <f t="shared" si="1"/>
        <v>0</v>
      </c>
    </row>
    <row r="23" spans="1:15" s="75" customFormat="1" ht="15" customHeight="1" x14ac:dyDescent="0.3">
      <c r="A23" s="51">
        <v>1400</v>
      </c>
      <c r="B23" s="57" t="s">
        <v>1363</v>
      </c>
      <c r="C23" s="53">
        <v>17</v>
      </c>
      <c r="D23" s="54">
        <v>21</v>
      </c>
      <c r="E23" s="54">
        <v>20</v>
      </c>
      <c r="F23" s="55">
        <v>20</v>
      </c>
      <c r="G23" s="54">
        <v>19</v>
      </c>
      <c r="H23" s="54">
        <v>21</v>
      </c>
      <c r="I23" s="54">
        <v>44</v>
      </c>
      <c r="J23" s="56">
        <v>22</v>
      </c>
      <c r="K23" s="78">
        <v>22</v>
      </c>
      <c r="L23" s="79">
        <v>20</v>
      </c>
      <c r="M23" s="79">
        <f>VLOOKUP($A23,'[1]District Growth'!$A$3:$K$1530,6,FALSE)</f>
        <v>20</v>
      </c>
      <c r="N23" s="80">
        <f t="shared" si="0"/>
        <v>0</v>
      </c>
      <c r="O23" s="81">
        <f t="shared" si="1"/>
        <v>0</v>
      </c>
    </row>
    <row r="24" spans="1:15" s="75" customFormat="1" ht="15" customHeight="1" x14ac:dyDescent="0.3">
      <c r="A24" s="51">
        <v>22547</v>
      </c>
      <c r="B24" s="57" t="s">
        <v>1579</v>
      </c>
      <c r="C24" s="53">
        <v>19</v>
      </c>
      <c r="D24" s="54">
        <v>21</v>
      </c>
      <c r="E24" s="54">
        <v>19</v>
      </c>
      <c r="F24" s="55">
        <v>18</v>
      </c>
      <c r="G24" s="54">
        <v>17</v>
      </c>
      <c r="H24" s="54">
        <v>21</v>
      </c>
      <c r="I24" s="54">
        <v>18</v>
      </c>
      <c r="J24" s="56">
        <v>22</v>
      </c>
      <c r="K24" s="78">
        <v>19</v>
      </c>
      <c r="L24" s="79">
        <v>19</v>
      </c>
      <c r="M24" s="79">
        <f>VLOOKUP($A24,'[1]District Growth'!$A$3:$K$1530,6,FALSE)</f>
        <v>19</v>
      </c>
      <c r="N24" s="80">
        <f t="shared" si="0"/>
        <v>0</v>
      </c>
      <c r="O24" s="81">
        <f t="shared" si="1"/>
        <v>0</v>
      </c>
    </row>
    <row r="25" spans="1:15" s="75" customFormat="1" ht="15" customHeight="1" x14ac:dyDescent="0.3">
      <c r="A25" s="51">
        <v>84414</v>
      </c>
      <c r="B25" s="57" t="s">
        <v>1398</v>
      </c>
      <c r="C25" s="366">
        <v>0</v>
      </c>
      <c r="D25" s="54">
        <v>27</v>
      </c>
      <c r="E25" s="54">
        <v>28</v>
      </c>
      <c r="F25" s="55">
        <v>32</v>
      </c>
      <c r="G25" s="54">
        <v>34</v>
      </c>
      <c r="H25" s="54">
        <v>31</v>
      </c>
      <c r="I25" s="54">
        <v>19</v>
      </c>
      <c r="J25" s="56">
        <v>23</v>
      </c>
      <c r="K25" s="78">
        <v>23</v>
      </c>
      <c r="L25" s="79">
        <v>18</v>
      </c>
      <c r="M25" s="79">
        <f>VLOOKUP($A25,'[1]District Growth'!$A$3:$K$1530,6,FALSE)</f>
        <v>18</v>
      </c>
      <c r="N25" s="80">
        <f t="shared" si="0"/>
        <v>0</v>
      </c>
      <c r="O25" s="81">
        <f t="shared" si="1"/>
        <v>0</v>
      </c>
    </row>
    <row r="26" spans="1:15" s="75" customFormat="1" ht="15" customHeight="1" x14ac:dyDescent="0.3">
      <c r="A26" s="51">
        <v>22583</v>
      </c>
      <c r="B26" s="57" t="s">
        <v>1394</v>
      </c>
      <c r="C26" s="53">
        <v>20</v>
      </c>
      <c r="D26" s="54">
        <v>23</v>
      </c>
      <c r="E26" s="54">
        <v>20</v>
      </c>
      <c r="F26" s="55">
        <v>22</v>
      </c>
      <c r="G26" s="54">
        <v>20</v>
      </c>
      <c r="H26" s="54">
        <v>18</v>
      </c>
      <c r="I26" s="54">
        <v>29</v>
      </c>
      <c r="J26" s="56">
        <v>17</v>
      </c>
      <c r="K26" s="78">
        <v>20</v>
      </c>
      <c r="L26" s="79">
        <v>18</v>
      </c>
      <c r="M26" s="79">
        <f>VLOOKUP($A26,'[1]District Growth'!$A$3:$K$1530,6,FALSE)</f>
        <v>18</v>
      </c>
      <c r="N26" s="80">
        <f t="shared" si="0"/>
        <v>0</v>
      </c>
      <c r="O26" s="81">
        <f t="shared" si="1"/>
        <v>0</v>
      </c>
    </row>
    <row r="27" spans="1:15" s="75" customFormat="1" ht="15" customHeight="1" x14ac:dyDescent="0.3">
      <c r="A27" s="51">
        <v>1402</v>
      </c>
      <c r="B27" s="57" t="s">
        <v>1364</v>
      </c>
      <c r="C27" s="53">
        <v>34</v>
      </c>
      <c r="D27" s="54">
        <v>36</v>
      </c>
      <c r="E27" s="54">
        <v>29</v>
      </c>
      <c r="F27" s="55">
        <v>25</v>
      </c>
      <c r="G27" s="54">
        <v>28</v>
      </c>
      <c r="H27" s="54">
        <v>26</v>
      </c>
      <c r="I27" s="54">
        <v>39</v>
      </c>
      <c r="J27" s="56">
        <v>22</v>
      </c>
      <c r="K27" s="78">
        <v>22</v>
      </c>
      <c r="L27" s="79">
        <v>18</v>
      </c>
      <c r="M27" s="79">
        <f>VLOOKUP($A27,'[1]District Growth'!$A$3:$K$1530,6,FALSE)</f>
        <v>18</v>
      </c>
      <c r="N27" s="80">
        <f t="shared" si="0"/>
        <v>0</v>
      </c>
      <c r="O27" s="81">
        <f t="shared" si="1"/>
        <v>0</v>
      </c>
    </row>
    <row r="28" spans="1:15" s="75" customFormat="1" ht="15" customHeight="1" x14ac:dyDescent="0.3">
      <c r="A28" s="51">
        <v>27971</v>
      </c>
      <c r="B28" s="57" t="s">
        <v>1393</v>
      </c>
      <c r="C28" s="53">
        <v>37</v>
      </c>
      <c r="D28" s="54">
        <v>38</v>
      </c>
      <c r="E28" s="54">
        <v>31</v>
      </c>
      <c r="F28" s="55">
        <v>37</v>
      </c>
      <c r="G28" s="54">
        <v>34</v>
      </c>
      <c r="H28" s="54">
        <v>34</v>
      </c>
      <c r="I28" s="54">
        <v>21</v>
      </c>
      <c r="J28" s="56">
        <v>22</v>
      </c>
      <c r="K28" s="78">
        <v>22</v>
      </c>
      <c r="L28" s="79">
        <v>16</v>
      </c>
      <c r="M28" s="79">
        <f>VLOOKUP($A28,'[1]District Growth'!$A$3:$K$1530,6,FALSE)</f>
        <v>16</v>
      </c>
      <c r="N28" s="80">
        <f t="shared" si="0"/>
        <v>0</v>
      </c>
      <c r="O28" s="81">
        <f t="shared" si="1"/>
        <v>0</v>
      </c>
    </row>
    <row r="29" spans="1:15" s="75" customFormat="1" ht="15" customHeight="1" x14ac:dyDescent="0.3">
      <c r="A29" s="51">
        <v>25512</v>
      </c>
      <c r="B29" s="57" t="s">
        <v>1376</v>
      </c>
      <c r="C29" s="53">
        <v>19</v>
      </c>
      <c r="D29" s="54">
        <v>20</v>
      </c>
      <c r="E29" s="54">
        <v>19</v>
      </c>
      <c r="F29" s="55">
        <v>20</v>
      </c>
      <c r="G29" s="54">
        <v>18</v>
      </c>
      <c r="H29" s="54">
        <v>20</v>
      </c>
      <c r="I29" s="54">
        <v>61</v>
      </c>
      <c r="J29" s="56">
        <v>15</v>
      </c>
      <c r="K29" s="78">
        <v>12</v>
      </c>
      <c r="L29" s="79">
        <v>13</v>
      </c>
      <c r="M29" s="79">
        <f>VLOOKUP($A29,'[1]District Growth'!$A$3:$K$1530,6,FALSE)</f>
        <v>13</v>
      </c>
      <c r="N29" s="80">
        <f t="shared" si="0"/>
        <v>0</v>
      </c>
      <c r="O29" s="81">
        <f t="shared" si="1"/>
        <v>0</v>
      </c>
    </row>
    <row r="30" spans="1:15" s="75" customFormat="1" ht="15" customHeight="1" x14ac:dyDescent="0.3">
      <c r="A30" s="51">
        <v>1397</v>
      </c>
      <c r="B30" s="57" t="s">
        <v>1578</v>
      </c>
      <c r="C30" s="53">
        <v>15</v>
      </c>
      <c r="D30" s="54">
        <v>15</v>
      </c>
      <c r="E30" s="54">
        <v>14</v>
      </c>
      <c r="F30" s="55">
        <v>13</v>
      </c>
      <c r="G30" s="54">
        <v>11</v>
      </c>
      <c r="H30" s="54">
        <v>10</v>
      </c>
      <c r="I30" s="54">
        <v>33</v>
      </c>
      <c r="J30" s="56">
        <v>13</v>
      </c>
      <c r="K30" s="78">
        <v>12</v>
      </c>
      <c r="L30" s="79">
        <v>12</v>
      </c>
      <c r="M30" s="79">
        <f>VLOOKUP($A30,'[1]District Growth'!$A$3:$K$1530,6,FALSE)</f>
        <v>12</v>
      </c>
      <c r="N30" s="80">
        <f t="shared" si="0"/>
        <v>0</v>
      </c>
      <c r="O30" s="81">
        <f t="shared" si="1"/>
        <v>0</v>
      </c>
    </row>
    <row r="31" spans="1:15" s="75" customFormat="1" ht="15" customHeight="1" x14ac:dyDescent="0.3">
      <c r="A31" s="51">
        <v>67182</v>
      </c>
      <c r="B31" s="57" t="s">
        <v>1380</v>
      </c>
      <c r="C31" s="53">
        <v>12</v>
      </c>
      <c r="D31" s="54">
        <v>11</v>
      </c>
      <c r="E31" s="54">
        <v>10</v>
      </c>
      <c r="F31" s="55">
        <v>7</v>
      </c>
      <c r="G31" s="54">
        <v>9</v>
      </c>
      <c r="H31" s="54">
        <v>11</v>
      </c>
      <c r="I31" s="54">
        <v>12</v>
      </c>
      <c r="J31" s="56">
        <v>11</v>
      </c>
      <c r="K31" s="78">
        <v>9</v>
      </c>
      <c r="L31" s="79">
        <v>8</v>
      </c>
      <c r="M31" s="79">
        <f>VLOOKUP($A31,'[1]District Growth'!$A$3:$K$1530,6,FALSE)</f>
        <v>8</v>
      </c>
      <c r="N31" s="80">
        <f t="shared" si="0"/>
        <v>0</v>
      </c>
      <c r="O31" s="81">
        <f t="shared" si="1"/>
        <v>0</v>
      </c>
    </row>
    <row r="32" spans="1:15" s="75" customFormat="1" ht="15" customHeight="1" x14ac:dyDescent="0.3">
      <c r="A32" s="51">
        <v>1394</v>
      </c>
      <c r="B32" s="58" t="s">
        <v>1354</v>
      </c>
      <c r="C32" s="53">
        <v>91</v>
      </c>
      <c r="D32" s="54">
        <v>90</v>
      </c>
      <c r="E32" s="54">
        <v>89</v>
      </c>
      <c r="F32" s="55">
        <v>89</v>
      </c>
      <c r="G32" s="54">
        <v>94</v>
      </c>
      <c r="H32" s="54">
        <v>94</v>
      </c>
      <c r="I32" s="54">
        <v>157</v>
      </c>
      <c r="J32" s="56">
        <v>96</v>
      </c>
      <c r="K32" s="78">
        <v>96</v>
      </c>
      <c r="L32" s="79">
        <v>94</v>
      </c>
      <c r="M32" s="79">
        <f>VLOOKUP($A32,'[1]District Growth'!$A$3:$K$1530,6,FALSE)</f>
        <v>93</v>
      </c>
      <c r="N32" s="80">
        <f t="shared" si="0"/>
        <v>-1</v>
      </c>
      <c r="O32" s="81">
        <f t="shared" si="1"/>
        <v>-1.0638297872340385E-2</v>
      </c>
    </row>
    <row r="33" spans="1:15" s="75" customFormat="1" ht="15" customHeight="1" x14ac:dyDescent="0.3">
      <c r="A33" s="51">
        <v>1418</v>
      </c>
      <c r="B33" s="52" t="s">
        <v>1358</v>
      </c>
      <c r="C33" s="53">
        <v>78</v>
      </c>
      <c r="D33" s="54">
        <v>78</v>
      </c>
      <c r="E33" s="54">
        <v>78</v>
      </c>
      <c r="F33" s="55">
        <v>76</v>
      </c>
      <c r="G33" s="54">
        <v>79</v>
      </c>
      <c r="H33" s="54">
        <v>76</v>
      </c>
      <c r="I33" s="54">
        <v>37</v>
      </c>
      <c r="J33" s="56">
        <v>71</v>
      </c>
      <c r="K33" s="78">
        <v>70</v>
      </c>
      <c r="L33" s="79">
        <v>71</v>
      </c>
      <c r="M33" s="79">
        <f>VLOOKUP($A33,'[1]District Growth'!$A$3:$K$1530,6,FALSE)</f>
        <v>70</v>
      </c>
      <c r="N33" s="80">
        <f t="shared" si="0"/>
        <v>-1</v>
      </c>
      <c r="O33" s="81">
        <f t="shared" si="1"/>
        <v>-1.4084507042253502E-2</v>
      </c>
    </row>
    <row r="34" spans="1:15" s="75" customFormat="1" ht="15" customHeight="1" x14ac:dyDescent="0.3">
      <c r="A34" s="51">
        <v>1412</v>
      </c>
      <c r="B34" s="57" t="s">
        <v>1367</v>
      </c>
      <c r="C34" s="53">
        <v>52</v>
      </c>
      <c r="D34" s="54">
        <v>44</v>
      </c>
      <c r="E34" s="54">
        <v>47</v>
      </c>
      <c r="F34" s="55">
        <v>56</v>
      </c>
      <c r="G34" s="54">
        <v>53</v>
      </c>
      <c r="H34" s="54">
        <v>53</v>
      </c>
      <c r="I34" s="54">
        <v>56</v>
      </c>
      <c r="J34" s="56">
        <v>48</v>
      </c>
      <c r="K34" s="78">
        <v>50</v>
      </c>
      <c r="L34" s="79">
        <v>49</v>
      </c>
      <c r="M34" s="79">
        <f>VLOOKUP($A34,'[1]District Growth'!$A$3:$K$1530,6,FALSE)</f>
        <v>48</v>
      </c>
      <c r="N34" s="80">
        <f t="shared" si="0"/>
        <v>-1</v>
      </c>
      <c r="O34" s="81">
        <f t="shared" si="1"/>
        <v>-2.0408163265306145E-2</v>
      </c>
    </row>
    <row r="35" spans="1:15" s="75" customFormat="1" ht="15" customHeight="1" x14ac:dyDescent="0.3">
      <c r="A35" s="51">
        <v>1413</v>
      </c>
      <c r="B35" s="57" t="s">
        <v>1583</v>
      </c>
      <c r="C35" s="53">
        <v>64</v>
      </c>
      <c r="D35" s="54">
        <v>64</v>
      </c>
      <c r="E35" s="54">
        <v>56</v>
      </c>
      <c r="F35" s="55">
        <v>54</v>
      </c>
      <c r="G35" s="54">
        <v>59</v>
      </c>
      <c r="H35" s="54">
        <v>56</v>
      </c>
      <c r="I35" s="54">
        <v>100</v>
      </c>
      <c r="J35" s="56">
        <v>49</v>
      </c>
      <c r="K35" s="78">
        <v>46</v>
      </c>
      <c r="L35" s="79">
        <v>47</v>
      </c>
      <c r="M35" s="79">
        <f>VLOOKUP($A35,'[1]District Growth'!$A$3:$K$1530,6,FALSE)</f>
        <v>46</v>
      </c>
      <c r="N35" s="80">
        <f t="shared" ref="N35:N66" si="2">M35-L35</f>
        <v>-1</v>
      </c>
      <c r="O35" s="81">
        <f t="shared" ref="O35:O66" si="3">(M35/L35)-1</f>
        <v>-2.1276595744680882E-2</v>
      </c>
    </row>
    <row r="36" spans="1:15" s="75" customFormat="1" ht="15" customHeight="1" x14ac:dyDescent="0.3">
      <c r="A36" s="51">
        <v>1414</v>
      </c>
      <c r="B36" s="52" t="s">
        <v>1356</v>
      </c>
      <c r="C36" s="53">
        <v>102</v>
      </c>
      <c r="D36" s="54">
        <v>109</v>
      </c>
      <c r="E36" s="54">
        <v>109</v>
      </c>
      <c r="F36" s="55">
        <v>110</v>
      </c>
      <c r="G36" s="54">
        <v>107</v>
      </c>
      <c r="H36" s="54">
        <v>109</v>
      </c>
      <c r="I36" s="54">
        <v>27</v>
      </c>
      <c r="J36" s="56">
        <v>110</v>
      </c>
      <c r="K36" s="78">
        <v>114</v>
      </c>
      <c r="L36" s="79">
        <v>114</v>
      </c>
      <c r="M36" s="79">
        <f>VLOOKUP($A36,'[1]District Growth'!$A$3:$K$1530,6,FALSE)</f>
        <v>111</v>
      </c>
      <c r="N36" s="80">
        <f t="shared" si="2"/>
        <v>-3</v>
      </c>
      <c r="O36" s="81">
        <f t="shared" si="3"/>
        <v>-2.6315789473684181E-2</v>
      </c>
    </row>
    <row r="37" spans="1:15" s="75" customFormat="1" ht="15" customHeight="1" x14ac:dyDescent="0.3">
      <c r="A37" s="51">
        <v>26232</v>
      </c>
      <c r="B37" s="57" t="s">
        <v>1582</v>
      </c>
      <c r="C37" s="53">
        <v>63</v>
      </c>
      <c r="D37" s="54">
        <v>71</v>
      </c>
      <c r="E37" s="54">
        <v>67</v>
      </c>
      <c r="F37" s="55">
        <v>60</v>
      </c>
      <c r="G37" s="54">
        <v>54</v>
      </c>
      <c r="H37" s="54">
        <v>57</v>
      </c>
      <c r="I37" s="54">
        <v>40</v>
      </c>
      <c r="J37" s="56">
        <v>66</v>
      </c>
      <c r="K37" s="78">
        <v>68</v>
      </c>
      <c r="L37" s="79">
        <v>74</v>
      </c>
      <c r="M37" s="79">
        <f>VLOOKUP($A37,'[1]District Growth'!$A$3:$K$1530,6,FALSE)</f>
        <v>72</v>
      </c>
      <c r="N37" s="80">
        <f t="shared" si="2"/>
        <v>-2</v>
      </c>
      <c r="O37" s="81">
        <f t="shared" si="3"/>
        <v>-2.7027027027026973E-2</v>
      </c>
    </row>
    <row r="38" spans="1:15" s="75" customFormat="1" ht="15" customHeight="1" x14ac:dyDescent="0.3">
      <c r="A38" s="51">
        <v>1416</v>
      </c>
      <c r="B38" s="57" t="s">
        <v>1369</v>
      </c>
      <c r="C38" s="53">
        <v>62</v>
      </c>
      <c r="D38" s="54">
        <v>61</v>
      </c>
      <c r="E38" s="54">
        <v>61</v>
      </c>
      <c r="F38" s="55">
        <v>61</v>
      </c>
      <c r="G38" s="54">
        <v>66</v>
      </c>
      <c r="H38" s="54">
        <v>63</v>
      </c>
      <c r="I38" s="54">
        <v>82</v>
      </c>
      <c r="J38" s="56">
        <v>60</v>
      </c>
      <c r="K38" s="78">
        <v>59</v>
      </c>
      <c r="L38" s="79">
        <v>58</v>
      </c>
      <c r="M38" s="79">
        <f>VLOOKUP($A38,'[1]District Growth'!$A$3:$K$1530,6,FALSE)</f>
        <v>56</v>
      </c>
      <c r="N38" s="80">
        <f t="shared" si="2"/>
        <v>-2</v>
      </c>
      <c r="O38" s="81">
        <f t="shared" si="3"/>
        <v>-3.4482758620689613E-2</v>
      </c>
    </row>
    <row r="39" spans="1:15" s="75" customFormat="1" ht="15" customHeight="1" x14ac:dyDescent="0.3">
      <c r="A39" s="51">
        <v>1392</v>
      </c>
      <c r="B39" s="57" t="s">
        <v>1396</v>
      </c>
      <c r="C39" s="53">
        <v>32</v>
      </c>
      <c r="D39" s="54">
        <v>29</v>
      </c>
      <c r="E39" s="54">
        <v>36</v>
      </c>
      <c r="F39" s="55">
        <v>33</v>
      </c>
      <c r="G39" s="54">
        <v>37</v>
      </c>
      <c r="H39" s="54">
        <v>34</v>
      </c>
      <c r="I39" s="54">
        <v>31</v>
      </c>
      <c r="J39" s="56">
        <v>30</v>
      </c>
      <c r="K39" s="78">
        <v>31</v>
      </c>
      <c r="L39" s="79">
        <v>29</v>
      </c>
      <c r="M39" s="79">
        <f>VLOOKUP($A39,'[1]District Growth'!$A$3:$K$1530,6,FALSE)</f>
        <v>28</v>
      </c>
      <c r="N39" s="80">
        <f t="shared" si="2"/>
        <v>-1</v>
      </c>
      <c r="O39" s="81">
        <f t="shared" si="3"/>
        <v>-3.4482758620689613E-2</v>
      </c>
    </row>
    <row r="40" spans="1:15" s="75" customFormat="1" ht="15" customHeight="1" x14ac:dyDescent="0.3">
      <c r="A40" s="51">
        <v>1426</v>
      </c>
      <c r="B40" s="58" t="s">
        <v>1577</v>
      </c>
      <c r="C40" s="53">
        <v>56</v>
      </c>
      <c r="D40" s="54">
        <v>57</v>
      </c>
      <c r="E40" s="54">
        <v>49</v>
      </c>
      <c r="F40" s="55">
        <v>53</v>
      </c>
      <c r="G40" s="54">
        <v>53</v>
      </c>
      <c r="H40" s="54">
        <v>63</v>
      </c>
      <c r="I40" s="54">
        <v>32</v>
      </c>
      <c r="J40" s="56">
        <v>48</v>
      </c>
      <c r="K40" s="78">
        <v>33</v>
      </c>
      <c r="L40" s="79">
        <v>29</v>
      </c>
      <c r="M40" s="79">
        <f>VLOOKUP($A40,'[1]District Growth'!$A$3:$K$1530,6,FALSE)</f>
        <v>28</v>
      </c>
      <c r="N40" s="80">
        <f t="shared" si="2"/>
        <v>-1</v>
      </c>
      <c r="O40" s="81">
        <f t="shared" si="3"/>
        <v>-3.4482758620689613E-2</v>
      </c>
    </row>
    <row r="41" spans="1:15" s="75" customFormat="1" ht="15" customHeight="1" x14ac:dyDescent="0.3">
      <c r="A41" s="51">
        <v>1419</v>
      </c>
      <c r="B41" s="57" t="s">
        <v>1522</v>
      </c>
      <c r="C41" s="53">
        <v>68</v>
      </c>
      <c r="D41" s="54">
        <v>61</v>
      </c>
      <c r="E41" s="54">
        <v>57</v>
      </c>
      <c r="F41" s="55">
        <v>55</v>
      </c>
      <c r="G41" s="54">
        <v>47</v>
      </c>
      <c r="H41" s="54">
        <v>41</v>
      </c>
      <c r="I41" s="54">
        <v>56</v>
      </c>
      <c r="J41" s="56">
        <v>37</v>
      </c>
      <c r="K41" s="78">
        <v>31</v>
      </c>
      <c r="L41" s="79">
        <v>28</v>
      </c>
      <c r="M41" s="79">
        <f>VLOOKUP($A41,'[1]District Growth'!$A$3:$K$1530,6,FALSE)</f>
        <v>27</v>
      </c>
      <c r="N41" s="80">
        <f t="shared" si="2"/>
        <v>-1</v>
      </c>
      <c r="O41" s="81">
        <f t="shared" si="3"/>
        <v>-3.5714285714285698E-2</v>
      </c>
    </row>
    <row r="42" spans="1:15" s="75" customFormat="1" ht="15" customHeight="1" x14ac:dyDescent="0.3">
      <c r="A42" s="51">
        <v>29444</v>
      </c>
      <c r="B42" s="58" t="s">
        <v>1585</v>
      </c>
      <c r="C42" s="53">
        <v>29</v>
      </c>
      <c r="D42" s="54">
        <v>27</v>
      </c>
      <c r="E42" s="54">
        <v>25</v>
      </c>
      <c r="F42" s="55">
        <v>24</v>
      </c>
      <c r="G42" s="54">
        <v>21</v>
      </c>
      <c r="H42" s="54">
        <v>20</v>
      </c>
      <c r="I42" s="54">
        <v>33</v>
      </c>
      <c r="J42" s="56">
        <v>19</v>
      </c>
      <c r="K42" s="78">
        <v>25</v>
      </c>
      <c r="L42" s="79">
        <v>27</v>
      </c>
      <c r="M42" s="79">
        <f>VLOOKUP($A42,'[1]District Growth'!$A$3:$K$1530,6,FALSE)</f>
        <v>26</v>
      </c>
      <c r="N42" s="80">
        <f t="shared" si="2"/>
        <v>-1</v>
      </c>
      <c r="O42" s="81">
        <f t="shared" si="3"/>
        <v>-3.703703703703709E-2</v>
      </c>
    </row>
    <row r="43" spans="1:15" s="75" customFormat="1" ht="15" customHeight="1" x14ac:dyDescent="0.3">
      <c r="A43" s="370">
        <v>24936</v>
      </c>
      <c r="B43" s="57" t="s">
        <v>1375</v>
      </c>
      <c r="C43" s="53">
        <v>21</v>
      </c>
      <c r="D43" s="54">
        <v>17</v>
      </c>
      <c r="E43" s="54">
        <v>18</v>
      </c>
      <c r="F43" s="55">
        <v>17</v>
      </c>
      <c r="G43" s="54">
        <v>20</v>
      </c>
      <c r="H43" s="54">
        <v>23</v>
      </c>
      <c r="I43" s="54">
        <v>18</v>
      </c>
      <c r="J43" s="56">
        <v>26</v>
      </c>
      <c r="K43" s="78">
        <v>30</v>
      </c>
      <c r="L43" s="79">
        <v>24</v>
      </c>
      <c r="M43" s="79">
        <f>VLOOKUP($A43,'[1]District Growth'!$A$3:$K$1530,6,FALSE)</f>
        <v>23</v>
      </c>
      <c r="N43" s="80">
        <f t="shared" si="2"/>
        <v>-1</v>
      </c>
      <c r="O43" s="81">
        <f t="shared" si="3"/>
        <v>-4.166666666666663E-2</v>
      </c>
    </row>
    <row r="44" spans="1:15" s="75" customFormat="1" ht="15" customHeight="1" x14ac:dyDescent="0.3">
      <c r="A44" s="51">
        <v>1428</v>
      </c>
      <c r="B44" s="57" t="s">
        <v>1514</v>
      </c>
      <c r="C44" s="53">
        <v>68</v>
      </c>
      <c r="D44" s="54">
        <v>68</v>
      </c>
      <c r="E44" s="54">
        <v>84</v>
      </c>
      <c r="F44" s="55">
        <v>74</v>
      </c>
      <c r="G44" s="54">
        <v>86</v>
      </c>
      <c r="H44" s="54">
        <v>93</v>
      </c>
      <c r="I44" s="54">
        <v>77</v>
      </c>
      <c r="J44" s="56">
        <v>75</v>
      </c>
      <c r="K44" s="78">
        <v>70</v>
      </c>
      <c r="L44" s="79">
        <v>61</v>
      </c>
      <c r="M44" s="79">
        <f>VLOOKUP($A44,'[1]District Growth'!$A$3:$K$1530,6,FALSE)</f>
        <v>58</v>
      </c>
      <c r="N44" s="80">
        <f t="shared" si="2"/>
        <v>-3</v>
      </c>
      <c r="O44" s="81">
        <f t="shared" si="3"/>
        <v>-4.9180327868852514E-2</v>
      </c>
    </row>
    <row r="45" spans="1:15" s="75" customFormat="1" ht="15" customHeight="1" x14ac:dyDescent="0.3">
      <c r="A45" s="363">
        <v>28265</v>
      </c>
      <c r="B45" s="57" t="s">
        <v>1581</v>
      </c>
      <c r="C45" s="53">
        <v>25</v>
      </c>
      <c r="D45" s="54">
        <v>19</v>
      </c>
      <c r="E45" s="54">
        <v>21</v>
      </c>
      <c r="F45" s="55">
        <v>22</v>
      </c>
      <c r="G45" s="54">
        <v>21</v>
      </c>
      <c r="H45" s="54">
        <v>22</v>
      </c>
      <c r="I45" s="54">
        <v>28</v>
      </c>
      <c r="J45" s="56">
        <v>19</v>
      </c>
      <c r="K45" s="78">
        <v>20</v>
      </c>
      <c r="L45" s="79">
        <v>20</v>
      </c>
      <c r="M45" s="79">
        <f>VLOOKUP($A45,'[1]District Growth'!$A$3:$K$1530,6,FALSE)</f>
        <v>19</v>
      </c>
      <c r="N45" s="80">
        <f t="shared" si="2"/>
        <v>-1</v>
      </c>
      <c r="O45" s="81">
        <f t="shared" si="3"/>
        <v>-5.0000000000000044E-2</v>
      </c>
    </row>
    <row r="46" spans="1:15" s="75" customFormat="1" ht="15" customHeight="1" x14ac:dyDescent="0.3">
      <c r="A46" s="363">
        <v>1401</v>
      </c>
      <c r="B46" s="57" t="s">
        <v>1580</v>
      </c>
      <c r="C46" s="53">
        <v>35</v>
      </c>
      <c r="D46" s="54">
        <v>37</v>
      </c>
      <c r="E46" s="54">
        <v>38</v>
      </c>
      <c r="F46" s="55">
        <v>45</v>
      </c>
      <c r="G46" s="54">
        <v>43</v>
      </c>
      <c r="H46" s="54">
        <v>44</v>
      </c>
      <c r="I46" s="54">
        <v>25</v>
      </c>
      <c r="J46" s="56">
        <v>39</v>
      </c>
      <c r="K46" s="78">
        <v>39</v>
      </c>
      <c r="L46" s="79">
        <v>39</v>
      </c>
      <c r="M46" s="79">
        <f>VLOOKUP($A46,'[1]District Growth'!$A$3:$K$1530,6,FALSE)</f>
        <v>37</v>
      </c>
      <c r="N46" s="80">
        <f t="shared" si="2"/>
        <v>-2</v>
      </c>
      <c r="O46" s="81">
        <f t="shared" si="3"/>
        <v>-5.1282051282051322E-2</v>
      </c>
    </row>
    <row r="47" spans="1:15" s="75" customFormat="1" ht="15" customHeight="1" x14ac:dyDescent="0.3">
      <c r="A47" s="51">
        <v>1422</v>
      </c>
      <c r="B47" s="52" t="s">
        <v>1371</v>
      </c>
      <c r="C47" s="53">
        <v>107</v>
      </c>
      <c r="D47" s="54">
        <v>104</v>
      </c>
      <c r="E47" s="54">
        <v>105</v>
      </c>
      <c r="F47" s="55">
        <v>99</v>
      </c>
      <c r="G47" s="54">
        <v>95</v>
      </c>
      <c r="H47" s="54">
        <v>94</v>
      </c>
      <c r="I47" s="54">
        <v>17</v>
      </c>
      <c r="J47" s="56">
        <v>83</v>
      </c>
      <c r="K47" s="78">
        <v>78</v>
      </c>
      <c r="L47" s="79">
        <v>73</v>
      </c>
      <c r="M47" s="79">
        <f>VLOOKUP($A47,'[1]District Growth'!$A$3:$K$1530,6,FALSE)</f>
        <v>69</v>
      </c>
      <c r="N47" s="80">
        <f t="shared" si="2"/>
        <v>-4</v>
      </c>
      <c r="O47" s="81">
        <f t="shared" si="3"/>
        <v>-5.4794520547945202E-2</v>
      </c>
    </row>
    <row r="48" spans="1:15" s="75" customFormat="1" ht="15" customHeight="1" x14ac:dyDescent="0.3">
      <c r="A48" s="51">
        <v>1399</v>
      </c>
      <c r="B48" s="57" t="s">
        <v>1397</v>
      </c>
      <c r="C48" s="53">
        <v>50</v>
      </c>
      <c r="D48" s="54">
        <v>47</v>
      </c>
      <c r="E48" s="54">
        <v>46</v>
      </c>
      <c r="F48" s="55">
        <v>47</v>
      </c>
      <c r="G48" s="54">
        <v>46</v>
      </c>
      <c r="H48" s="54">
        <v>44</v>
      </c>
      <c r="I48" s="54">
        <v>21</v>
      </c>
      <c r="J48" s="56">
        <v>44</v>
      </c>
      <c r="K48" s="78">
        <v>41</v>
      </c>
      <c r="L48" s="79">
        <v>36</v>
      </c>
      <c r="M48" s="79">
        <f>VLOOKUP($A48,'[1]District Growth'!$A$3:$K$1530,6,FALSE)</f>
        <v>34</v>
      </c>
      <c r="N48" s="80">
        <f t="shared" si="2"/>
        <v>-2</v>
      </c>
      <c r="O48" s="81">
        <f t="shared" si="3"/>
        <v>-5.555555555555558E-2</v>
      </c>
    </row>
    <row r="49" spans="1:15" s="75" customFormat="1" ht="15" customHeight="1" x14ac:dyDescent="0.3">
      <c r="A49" s="51">
        <v>1425</v>
      </c>
      <c r="B49" s="57" t="s">
        <v>1373</v>
      </c>
      <c r="C49" s="53">
        <v>25</v>
      </c>
      <c r="D49" s="54">
        <v>24</v>
      </c>
      <c r="E49" s="54">
        <v>27</v>
      </c>
      <c r="F49" s="55">
        <v>29</v>
      </c>
      <c r="G49" s="54">
        <v>33</v>
      </c>
      <c r="H49" s="54">
        <v>39</v>
      </c>
      <c r="I49" s="54">
        <v>62</v>
      </c>
      <c r="J49" s="56">
        <v>21</v>
      </c>
      <c r="K49" s="78">
        <v>22</v>
      </c>
      <c r="L49" s="79">
        <v>18</v>
      </c>
      <c r="M49" s="79">
        <f>VLOOKUP($A49,'[1]District Growth'!$A$3:$K$1530,6,FALSE)</f>
        <v>17</v>
      </c>
      <c r="N49" s="80">
        <f t="shared" si="2"/>
        <v>-1</v>
      </c>
      <c r="O49" s="81">
        <f t="shared" si="3"/>
        <v>-5.555555555555558E-2</v>
      </c>
    </row>
    <row r="50" spans="1:15" s="75" customFormat="1" ht="15" customHeight="1" x14ac:dyDescent="0.3">
      <c r="A50" s="51">
        <v>24507</v>
      </c>
      <c r="B50" s="57" t="s">
        <v>1389</v>
      </c>
      <c r="C50" s="53">
        <v>25</v>
      </c>
      <c r="D50" s="54">
        <v>26</v>
      </c>
      <c r="E50" s="54">
        <v>28</v>
      </c>
      <c r="F50" s="55">
        <v>28</v>
      </c>
      <c r="G50" s="54">
        <v>28</v>
      </c>
      <c r="H50" s="54">
        <v>25</v>
      </c>
      <c r="I50" s="54">
        <v>26</v>
      </c>
      <c r="J50" s="56">
        <v>33</v>
      </c>
      <c r="K50" s="78">
        <v>33</v>
      </c>
      <c r="L50" s="79">
        <v>31</v>
      </c>
      <c r="M50" s="79">
        <f>VLOOKUP($A50,'[1]District Growth'!$A$3:$K$1530,6,FALSE)</f>
        <v>29</v>
      </c>
      <c r="N50" s="80">
        <f t="shared" si="2"/>
        <v>-2</v>
      </c>
      <c r="O50" s="81">
        <f t="shared" si="3"/>
        <v>-6.4516129032258118E-2</v>
      </c>
    </row>
    <row r="51" spans="1:15" s="75" customFormat="1" ht="15" customHeight="1" x14ac:dyDescent="0.3">
      <c r="A51" s="51">
        <v>1385</v>
      </c>
      <c r="B51" s="58" t="s">
        <v>1361</v>
      </c>
      <c r="C51" s="53">
        <v>39</v>
      </c>
      <c r="D51" s="54">
        <v>49</v>
      </c>
      <c r="E51" s="54">
        <v>51</v>
      </c>
      <c r="F51" s="55">
        <v>48</v>
      </c>
      <c r="G51" s="54">
        <v>47</v>
      </c>
      <c r="H51" s="54">
        <v>43</v>
      </c>
      <c r="I51" s="54">
        <v>48</v>
      </c>
      <c r="J51" s="56">
        <v>45</v>
      </c>
      <c r="K51" s="78">
        <v>43</v>
      </c>
      <c r="L51" s="79">
        <v>43</v>
      </c>
      <c r="M51" s="79">
        <f>VLOOKUP($A51,'[1]District Growth'!$A$3:$K$1530,6,FALSE)</f>
        <v>40</v>
      </c>
      <c r="N51" s="80">
        <f t="shared" si="2"/>
        <v>-3</v>
      </c>
      <c r="O51" s="81">
        <f t="shared" si="3"/>
        <v>-6.9767441860465129E-2</v>
      </c>
    </row>
    <row r="52" spans="1:15" s="75" customFormat="1" ht="15" customHeight="1" x14ac:dyDescent="0.3">
      <c r="A52" s="51">
        <v>1395</v>
      </c>
      <c r="B52" s="58" t="s">
        <v>1359</v>
      </c>
      <c r="C52" s="53">
        <v>224</v>
      </c>
      <c r="D52" s="365">
        <v>211</v>
      </c>
      <c r="E52" s="54">
        <v>208</v>
      </c>
      <c r="F52" s="55">
        <v>193</v>
      </c>
      <c r="G52" s="54">
        <v>193</v>
      </c>
      <c r="H52" s="54">
        <v>182</v>
      </c>
      <c r="I52" s="54">
        <v>48</v>
      </c>
      <c r="J52" s="56">
        <v>148</v>
      </c>
      <c r="K52" s="78">
        <v>134</v>
      </c>
      <c r="L52" s="79">
        <v>117</v>
      </c>
      <c r="M52" s="79">
        <f>VLOOKUP($A52,'[1]District Growth'!$A$3:$K$1530,6,FALSE)</f>
        <v>108</v>
      </c>
      <c r="N52" s="80">
        <f t="shared" si="2"/>
        <v>-9</v>
      </c>
      <c r="O52" s="81">
        <f t="shared" si="3"/>
        <v>-7.6923076923076872E-2</v>
      </c>
    </row>
    <row r="53" spans="1:15" s="75" customFormat="1" ht="15" customHeight="1" x14ac:dyDescent="0.3">
      <c r="A53" s="51">
        <v>1388</v>
      </c>
      <c r="B53" s="58" t="s">
        <v>1402</v>
      </c>
      <c r="C53" s="364">
        <v>14</v>
      </c>
      <c r="D53" s="54">
        <v>13</v>
      </c>
      <c r="E53" s="54">
        <v>21</v>
      </c>
      <c r="F53" s="55">
        <v>19</v>
      </c>
      <c r="G53" s="54">
        <v>20</v>
      </c>
      <c r="H53" s="54">
        <v>16</v>
      </c>
      <c r="I53" s="54">
        <v>16</v>
      </c>
      <c r="J53" s="56">
        <v>14</v>
      </c>
      <c r="K53" s="78">
        <v>14</v>
      </c>
      <c r="L53" s="79">
        <v>13</v>
      </c>
      <c r="M53" s="79">
        <f>VLOOKUP($A53,'[1]District Growth'!$A$3:$K$1530,6,FALSE)</f>
        <v>12</v>
      </c>
      <c r="N53" s="80">
        <f t="shared" si="2"/>
        <v>-1</v>
      </c>
      <c r="O53" s="81">
        <f t="shared" si="3"/>
        <v>-7.6923076923076872E-2</v>
      </c>
    </row>
    <row r="54" spans="1:15" s="75" customFormat="1" ht="15" customHeight="1" x14ac:dyDescent="0.3">
      <c r="A54" s="51">
        <v>68396</v>
      </c>
      <c r="B54" s="52" t="s">
        <v>1395</v>
      </c>
      <c r="C54" s="53">
        <v>18</v>
      </c>
      <c r="D54" s="54">
        <v>18</v>
      </c>
      <c r="E54" s="54">
        <v>21</v>
      </c>
      <c r="F54" s="55">
        <v>20</v>
      </c>
      <c r="G54" s="54">
        <v>24</v>
      </c>
      <c r="H54" s="54">
        <v>16</v>
      </c>
      <c r="I54" s="54">
        <v>39</v>
      </c>
      <c r="J54" s="56">
        <v>11</v>
      </c>
      <c r="K54" s="78">
        <v>18</v>
      </c>
      <c r="L54" s="79">
        <v>13</v>
      </c>
      <c r="M54" s="79">
        <f>VLOOKUP($A54,'[1]District Growth'!$A$3:$K$1530,6,FALSE)</f>
        <v>12</v>
      </c>
      <c r="N54" s="80">
        <f t="shared" si="2"/>
        <v>-1</v>
      </c>
      <c r="O54" s="81">
        <f t="shared" si="3"/>
        <v>-7.6923076923076872E-2</v>
      </c>
    </row>
    <row r="55" spans="1:15" s="75" customFormat="1" ht="15" customHeight="1" x14ac:dyDescent="0.3">
      <c r="A55" s="51">
        <v>1423</v>
      </c>
      <c r="B55" s="57" t="s">
        <v>1372</v>
      </c>
      <c r="C55" s="53">
        <v>19</v>
      </c>
      <c r="D55" s="54">
        <v>20</v>
      </c>
      <c r="E55" s="54">
        <v>22</v>
      </c>
      <c r="F55" s="55">
        <v>25</v>
      </c>
      <c r="G55" s="54">
        <v>22</v>
      </c>
      <c r="H55" s="54">
        <v>20</v>
      </c>
      <c r="I55" s="54">
        <v>35</v>
      </c>
      <c r="J55" s="56">
        <v>12</v>
      </c>
      <c r="K55" s="78">
        <v>15</v>
      </c>
      <c r="L55" s="79">
        <v>13</v>
      </c>
      <c r="M55" s="79">
        <f>VLOOKUP($A55,'[1]District Growth'!$A$3:$K$1530,6,FALSE)</f>
        <v>12</v>
      </c>
      <c r="N55" s="80">
        <f t="shared" si="2"/>
        <v>-1</v>
      </c>
      <c r="O55" s="81">
        <f t="shared" si="3"/>
        <v>-7.6923076923076872E-2</v>
      </c>
    </row>
    <row r="56" spans="1:15" s="75" customFormat="1" ht="15" customHeight="1" x14ac:dyDescent="0.3">
      <c r="A56" s="51">
        <v>1420</v>
      </c>
      <c r="B56" s="57" t="s">
        <v>1370</v>
      </c>
      <c r="C56" s="53">
        <v>42</v>
      </c>
      <c r="D56" s="54">
        <v>50</v>
      </c>
      <c r="E56" s="54">
        <v>54</v>
      </c>
      <c r="F56" s="55">
        <v>56</v>
      </c>
      <c r="G56" s="54">
        <v>57</v>
      </c>
      <c r="H56" s="54">
        <v>56</v>
      </c>
      <c r="I56" s="54">
        <v>88</v>
      </c>
      <c r="J56" s="56">
        <v>54</v>
      </c>
      <c r="K56" s="78">
        <v>49</v>
      </c>
      <c r="L56" s="79">
        <v>56</v>
      </c>
      <c r="M56" s="79">
        <f>VLOOKUP($A56,'[1]District Growth'!$A$3:$K$1530,6,FALSE)</f>
        <v>51</v>
      </c>
      <c r="N56" s="80">
        <f t="shared" si="2"/>
        <v>-5</v>
      </c>
      <c r="O56" s="81">
        <f t="shared" si="3"/>
        <v>-8.9285714285714302E-2</v>
      </c>
    </row>
    <row r="57" spans="1:15" s="75" customFormat="1" ht="15" customHeight="1" x14ac:dyDescent="0.3">
      <c r="A57" s="51">
        <v>50035</v>
      </c>
      <c r="B57" s="57" t="s">
        <v>1379</v>
      </c>
      <c r="C57" s="53">
        <v>25</v>
      </c>
      <c r="D57" s="54">
        <v>19</v>
      </c>
      <c r="E57" s="54">
        <v>15</v>
      </c>
      <c r="F57" s="55">
        <v>14</v>
      </c>
      <c r="G57" s="54">
        <v>15</v>
      </c>
      <c r="H57" s="54">
        <v>13</v>
      </c>
      <c r="I57" s="54">
        <v>11</v>
      </c>
      <c r="J57" s="56">
        <v>8</v>
      </c>
      <c r="K57" s="78">
        <v>11</v>
      </c>
      <c r="L57" s="79">
        <v>11</v>
      </c>
      <c r="M57" s="79">
        <f>VLOOKUP($A57,'[1]District Growth'!$A$3:$K$1530,6,FALSE)</f>
        <v>10</v>
      </c>
      <c r="N57" s="80">
        <f t="shared" si="2"/>
        <v>-1</v>
      </c>
      <c r="O57" s="81">
        <f t="shared" si="3"/>
        <v>-9.0909090909090939E-2</v>
      </c>
    </row>
    <row r="58" spans="1:15" s="75" customFormat="1" ht="15" customHeight="1" x14ac:dyDescent="0.3">
      <c r="A58" s="51">
        <v>1409</v>
      </c>
      <c r="B58" s="57" t="s">
        <v>1392</v>
      </c>
      <c r="C58" s="364">
        <v>28</v>
      </c>
      <c r="D58" s="379" t="s">
        <v>80</v>
      </c>
      <c r="E58" s="365">
        <v>29</v>
      </c>
      <c r="F58" s="366">
        <v>30</v>
      </c>
      <c r="G58" s="365">
        <v>28</v>
      </c>
      <c r="H58" s="365">
        <v>28</v>
      </c>
      <c r="I58" s="365">
        <v>53</v>
      </c>
      <c r="J58" s="56">
        <v>23</v>
      </c>
      <c r="K58" s="78">
        <v>22</v>
      </c>
      <c r="L58" s="79">
        <v>21</v>
      </c>
      <c r="M58" s="79">
        <f>VLOOKUP($A58,'[1]District Growth'!$A$3:$K$1530,6,FALSE)</f>
        <v>19</v>
      </c>
      <c r="N58" s="80">
        <f t="shared" si="2"/>
        <v>-2</v>
      </c>
      <c r="O58" s="81">
        <f t="shared" si="3"/>
        <v>-9.5238095238095233E-2</v>
      </c>
    </row>
    <row r="59" spans="1:15" s="75" customFormat="1" ht="15" customHeight="1" x14ac:dyDescent="0.3">
      <c r="A59" s="51">
        <v>21826</v>
      </c>
      <c r="B59" s="58" t="s">
        <v>1383</v>
      </c>
      <c r="C59" s="364">
        <v>63</v>
      </c>
      <c r="D59" s="365">
        <v>66</v>
      </c>
      <c r="E59" s="365">
        <v>68</v>
      </c>
      <c r="F59" s="366">
        <v>73</v>
      </c>
      <c r="G59" s="365">
        <v>67</v>
      </c>
      <c r="H59" s="365">
        <v>63</v>
      </c>
      <c r="I59" s="365">
        <v>35</v>
      </c>
      <c r="J59" s="56">
        <v>63</v>
      </c>
      <c r="K59" s="78">
        <v>65</v>
      </c>
      <c r="L59" s="79">
        <v>58</v>
      </c>
      <c r="M59" s="79">
        <f>VLOOKUP($A59,'[1]District Growth'!$A$3:$K$1530,6,FALSE)</f>
        <v>52</v>
      </c>
      <c r="N59" s="80">
        <f t="shared" si="2"/>
        <v>-6</v>
      </c>
      <c r="O59" s="81">
        <f t="shared" si="3"/>
        <v>-0.10344827586206895</v>
      </c>
    </row>
    <row r="60" spans="1:15" s="75" customFormat="1" ht="14.4" x14ac:dyDescent="0.3">
      <c r="A60" s="51">
        <v>88069</v>
      </c>
      <c r="B60" s="57" t="s">
        <v>1573</v>
      </c>
      <c r="C60" s="366"/>
      <c r="D60" s="54"/>
      <c r="E60" s="79"/>
      <c r="F60" s="79"/>
      <c r="G60" s="79"/>
      <c r="H60" s="79"/>
      <c r="I60" s="79"/>
      <c r="J60" s="56">
        <v>23</v>
      </c>
      <c r="K60" s="78">
        <v>23</v>
      </c>
      <c r="L60" s="79">
        <v>18</v>
      </c>
      <c r="M60" s="79">
        <f>VLOOKUP($A60,'[1]District Growth'!$A$3:$K$1530,6,FALSE)</f>
        <v>16</v>
      </c>
      <c r="N60" s="80">
        <f t="shared" si="2"/>
        <v>-2</v>
      </c>
      <c r="O60" s="81">
        <f t="shared" si="3"/>
        <v>-0.11111111111111116</v>
      </c>
    </row>
    <row r="61" spans="1:15" s="75" customFormat="1" ht="15" customHeight="1" x14ac:dyDescent="0.3">
      <c r="A61" s="51">
        <v>1410</v>
      </c>
      <c r="B61" s="58" t="s">
        <v>1390</v>
      </c>
      <c r="C61" s="53">
        <v>46</v>
      </c>
      <c r="D61" s="54">
        <v>47</v>
      </c>
      <c r="E61" s="54">
        <v>50</v>
      </c>
      <c r="F61" s="55">
        <v>51</v>
      </c>
      <c r="G61" s="54">
        <v>51</v>
      </c>
      <c r="H61" s="54">
        <v>59</v>
      </c>
      <c r="I61" s="54">
        <v>45</v>
      </c>
      <c r="J61" s="56">
        <v>52</v>
      </c>
      <c r="K61" s="78">
        <v>54</v>
      </c>
      <c r="L61" s="79">
        <v>53</v>
      </c>
      <c r="M61" s="79">
        <f>VLOOKUP($A61,'[1]District Growth'!$A$3:$K$1530,6,FALSE)</f>
        <v>46</v>
      </c>
      <c r="N61" s="80">
        <f t="shared" si="2"/>
        <v>-7</v>
      </c>
      <c r="O61" s="81">
        <f t="shared" si="3"/>
        <v>-0.13207547169811318</v>
      </c>
    </row>
    <row r="62" spans="1:15" s="75" customFormat="1" ht="15" customHeight="1" x14ac:dyDescent="0.3">
      <c r="A62" s="51">
        <v>21989</v>
      </c>
      <c r="B62" s="57" t="s">
        <v>1374</v>
      </c>
      <c r="C62" s="53">
        <v>29</v>
      </c>
      <c r="D62" s="54">
        <v>30</v>
      </c>
      <c r="E62" s="54">
        <v>31</v>
      </c>
      <c r="F62" s="55">
        <v>28</v>
      </c>
      <c r="G62" s="54">
        <v>31</v>
      </c>
      <c r="H62" s="54">
        <v>34</v>
      </c>
      <c r="I62" s="54">
        <v>20</v>
      </c>
      <c r="J62" s="56">
        <v>33</v>
      </c>
      <c r="K62" s="78">
        <v>33</v>
      </c>
      <c r="L62" s="79">
        <v>30</v>
      </c>
      <c r="M62" s="79">
        <f>VLOOKUP($A62,'[1]District Growth'!$A$3:$K$1530,6,FALSE)</f>
        <v>26</v>
      </c>
      <c r="N62" s="80">
        <f t="shared" si="2"/>
        <v>-4</v>
      </c>
      <c r="O62" s="81">
        <f t="shared" si="3"/>
        <v>-0.1333333333333333</v>
      </c>
    </row>
    <row r="63" spans="1:15" s="75" customFormat="1" ht="15" customHeight="1" x14ac:dyDescent="0.3">
      <c r="A63" s="51">
        <v>1403</v>
      </c>
      <c r="B63" s="58" t="s">
        <v>1574</v>
      </c>
      <c r="C63" s="53">
        <v>32</v>
      </c>
      <c r="D63" s="54">
        <v>37</v>
      </c>
      <c r="E63" s="54">
        <v>37</v>
      </c>
      <c r="F63" s="55">
        <v>39</v>
      </c>
      <c r="G63" s="54">
        <v>41</v>
      </c>
      <c r="H63" s="54">
        <v>38</v>
      </c>
      <c r="I63" s="54">
        <v>10</v>
      </c>
      <c r="J63" s="56">
        <v>39</v>
      </c>
      <c r="K63" s="78">
        <v>42</v>
      </c>
      <c r="L63" s="79">
        <v>50</v>
      </c>
      <c r="M63" s="79">
        <f>VLOOKUP($A63,'[1]District Growth'!$A$3:$K$1530,6,FALSE)</f>
        <v>43</v>
      </c>
      <c r="N63" s="80">
        <f t="shared" si="2"/>
        <v>-7</v>
      </c>
      <c r="O63" s="81">
        <f t="shared" si="3"/>
        <v>-0.14000000000000001</v>
      </c>
    </row>
    <row r="64" spans="1:15" s="75" customFormat="1" ht="15" customHeight="1" x14ac:dyDescent="0.3">
      <c r="A64" s="51">
        <v>1405</v>
      </c>
      <c r="B64" s="58" t="s">
        <v>1385</v>
      </c>
      <c r="C64" s="53">
        <v>72</v>
      </c>
      <c r="D64" s="54">
        <v>67</v>
      </c>
      <c r="E64" s="54">
        <v>67</v>
      </c>
      <c r="F64" s="55">
        <v>66</v>
      </c>
      <c r="G64" s="54">
        <v>63</v>
      </c>
      <c r="H64" s="54">
        <v>68</v>
      </c>
      <c r="I64" s="54">
        <v>67</v>
      </c>
      <c r="J64" s="56">
        <v>69</v>
      </c>
      <c r="K64" s="78">
        <v>62</v>
      </c>
      <c r="L64" s="79">
        <v>57</v>
      </c>
      <c r="M64" s="79">
        <f>VLOOKUP($A64,'[1]District Growth'!$A$3:$K$1530,6,FALSE)</f>
        <v>48</v>
      </c>
      <c r="N64" s="80">
        <f t="shared" si="2"/>
        <v>-9</v>
      </c>
      <c r="O64" s="81">
        <f t="shared" si="3"/>
        <v>-0.15789473684210531</v>
      </c>
    </row>
    <row r="65" spans="1:16" s="75" customFormat="1" ht="15" customHeight="1" x14ac:dyDescent="0.3">
      <c r="A65" s="51">
        <v>1404</v>
      </c>
      <c r="B65" s="58" t="s">
        <v>1365</v>
      </c>
      <c r="C65" s="53">
        <v>10</v>
      </c>
      <c r="D65" s="54">
        <v>10</v>
      </c>
      <c r="E65" s="54">
        <v>5</v>
      </c>
      <c r="F65" s="55">
        <v>10</v>
      </c>
      <c r="G65" s="54">
        <v>12</v>
      </c>
      <c r="H65" s="54">
        <v>12</v>
      </c>
      <c r="I65" s="54">
        <v>65</v>
      </c>
      <c r="J65" s="56">
        <v>8</v>
      </c>
      <c r="K65" s="78">
        <v>10</v>
      </c>
      <c r="L65" s="79">
        <v>11</v>
      </c>
      <c r="M65" s="79">
        <f>VLOOKUP($A65,'[1]District Growth'!$A$3:$K$1530,6,FALSE)</f>
        <v>9</v>
      </c>
      <c r="N65" s="80">
        <f t="shared" si="2"/>
        <v>-2</v>
      </c>
      <c r="O65" s="81">
        <f t="shared" si="3"/>
        <v>-0.18181818181818177</v>
      </c>
    </row>
    <row r="66" spans="1:16" s="75" customFormat="1" ht="15" customHeight="1" x14ac:dyDescent="0.3">
      <c r="A66" s="51">
        <v>1424</v>
      </c>
      <c r="B66" s="57" t="s">
        <v>1381</v>
      </c>
      <c r="C66" s="53">
        <v>34</v>
      </c>
      <c r="D66" s="54">
        <v>28</v>
      </c>
      <c r="E66" s="54">
        <v>28</v>
      </c>
      <c r="F66" s="55">
        <v>26</v>
      </c>
      <c r="G66" s="54">
        <v>32</v>
      </c>
      <c r="H66" s="54">
        <v>38</v>
      </c>
      <c r="I66" s="54">
        <v>22</v>
      </c>
      <c r="J66" s="56">
        <v>45</v>
      </c>
      <c r="K66" s="78">
        <v>36</v>
      </c>
      <c r="L66" s="79">
        <v>30</v>
      </c>
      <c r="M66" s="79">
        <f>VLOOKUP($A66,'[1]District Growth'!$A$3:$K$1530,6,FALSE)</f>
        <v>24</v>
      </c>
      <c r="N66" s="80">
        <f t="shared" si="2"/>
        <v>-6</v>
      </c>
      <c r="O66" s="81">
        <f t="shared" si="3"/>
        <v>-0.19999999999999996</v>
      </c>
    </row>
    <row r="68" spans="1:16" s="75" customFormat="1" ht="15" customHeight="1" x14ac:dyDescent="0.3">
      <c r="A68" s="51">
        <v>30746</v>
      </c>
      <c r="B68" s="59" t="s">
        <v>1378</v>
      </c>
      <c r="C68" s="364">
        <v>28</v>
      </c>
      <c r="D68" s="365">
        <v>27</v>
      </c>
      <c r="E68" s="365">
        <v>25</v>
      </c>
      <c r="F68" s="366">
        <v>23</v>
      </c>
      <c r="G68" s="365">
        <v>20</v>
      </c>
      <c r="H68" s="365">
        <v>15</v>
      </c>
      <c r="I68" s="365">
        <v>28</v>
      </c>
      <c r="J68" s="367">
        <v>16</v>
      </c>
      <c r="K68" s="359">
        <v>7</v>
      </c>
      <c r="L68" s="79">
        <v>0</v>
      </c>
      <c r="M68" s="79"/>
      <c r="N68" s="79"/>
      <c r="O68" s="132"/>
    </row>
    <row r="69" spans="1:16" s="75" customFormat="1" ht="15" customHeight="1" x14ac:dyDescent="0.3">
      <c r="A69" s="51">
        <v>31534</v>
      </c>
      <c r="B69" s="368" t="s">
        <v>1399</v>
      </c>
      <c r="C69" s="364">
        <v>30</v>
      </c>
      <c r="D69" s="365">
        <v>33</v>
      </c>
      <c r="E69" s="365">
        <v>30</v>
      </c>
      <c r="F69" s="366">
        <v>30</v>
      </c>
      <c r="G69" s="365">
        <v>32</v>
      </c>
      <c r="H69" s="365">
        <v>27</v>
      </c>
      <c r="I69" s="365">
        <v>13</v>
      </c>
      <c r="J69" s="367">
        <v>24</v>
      </c>
      <c r="K69" s="359">
        <v>22</v>
      </c>
      <c r="L69" s="79">
        <v>19</v>
      </c>
      <c r="M69" s="79">
        <v>0</v>
      </c>
      <c r="N69" s="79">
        <f>M69-L69</f>
        <v>-19</v>
      </c>
      <c r="O69" s="132">
        <f>(M69/L69)-1</f>
        <v>-1</v>
      </c>
      <c r="P69" s="357" t="s">
        <v>71</v>
      </c>
    </row>
    <row r="70" spans="1:16" s="75" customFormat="1" ht="15" customHeight="1" x14ac:dyDescent="0.3">
      <c r="A70" s="74"/>
      <c r="B70" s="60"/>
      <c r="C70" s="55"/>
      <c r="D70" s="54"/>
      <c r="E70" s="79"/>
      <c r="F70" s="79"/>
      <c r="G70" s="79"/>
      <c r="H70" s="79"/>
      <c r="I70" s="79"/>
      <c r="J70" s="54"/>
      <c r="K70" s="54"/>
      <c r="L70" s="54"/>
      <c r="M70" s="54"/>
      <c r="N70" s="80"/>
      <c r="O70" s="81"/>
    </row>
    <row r="71" spans="1:16" s="75" customFormat="1" ht="15" customHeight="1" x14ac:dyDescent="0.3">
      <c r="A71" s="74"/>
      <c r="B71" s="61" t="s">
        <v>1543</v>
      </c>
      <c r="C71" s="79">
        <f t="shared" ref="C71:L71" si="4">SUM(C3:C68)</f>
        <v>2956</v>
      </c>
      <c r="D71" s="82">
        <f t="shared" si="4"/>
        <v>2997</v>
      </c>
      <c r="E71" s="83">
        <f t="shared" si="4"/>
        <v>2997</v>
      </c>
      <c r="F71" s="83">
        <f t="shared" si="4"/>
        <v>2993</v>
      </c>
      <c r="G71" s="82">
        <f t="shared" si="4"/>
        <v>3013</v>
      </c>
      <c r="H71" s="83">
        <f t="shared" si="4"/>
        <v>2981</v>
      </c>
      <c r="I71" s="83">
        <f t="shared" si="4"/>
        <v>2838</v>
      </c>
      <c r="J71" s="83">
        <f t="shared" si="4"/>
        <v>2813</v>
      </c>
      <c r="K71" s="83">
        <f t="shared" si="4"/>
        <v>2697</v>
      </c>
      <c r="L71" s="83">
        <f t="shared" si="4"/>
        <v>2529</v>
      </c>
      <c r="M71" s="83">
        <f>SUM(M3:M70)</f>
        <v>2473</v>
      </c>
      <c r="N71" s="79">
        <f>SUM(N3:N68)</f>
        <v>-56</v>
      </c>
      <c r="O71" s="81">
        <f>(M71/L71)-1</f>
        <v>-2.2143139580862004E-2</v>
      </c>
    </row>
    <row r="72" spans="1:16" s="75" customFormat="1" ht="14.4" x14ac:dyDescent="0.3">
      <c r="A72" s="74"/>
      <c r="B72" s="84"/>
      <c r="C72" s="79"/>
      <c r="D72" s="79">
        <f>D71-C71</f>
        <v>41</v>
      </c>
      <c r="E72" s="79">
        <f>E71-D71</f>
        <v>0</v>
      </c>
      <c r="F72" s="79">
        <f t="shared" ref="F72:M72" si="5">F71-E71</f>
        <v>-4</v>
      </c>
      <c r="G72" s="79">
        <f t="shared" si="5"/>
        <v>20</v>
      </c>
      <c r="H72" s="79">
        <f t="shared" si="5"/>
        <v>-32</v>
      </c>
      <c r="I72" s="79">
        <f t="shared" si="5"/>
        <v>-143</v>
      </c>
      <c r="J72" s="79">
        <f t="shared" si="5"/>
        <v>-25</v>
      </c>
      <c r="K72" s="79">
        <f t="shared" si="5"/>
        <v>-116</v>
      </c>
      <c r="L72" s="79">
        <f t="shared" si="5"/>
        <v>-168</v>
      </c>
      <c r="M72" s="79">
        <f t="shared" si="5"/>
        <v>-56</v>
      </c>
      <c r="N72" s="80"/>
      <c r="O72" s="74"/>
    </row>
    <row r="73" spans="1:16" s="75" customFormat="1" ht="14.4" x14ac:dyDescent="0.3">
      <c r="A73" s="74"/>
      <c r="B73" s="62" t="s">
        <v>1473</v>
      </c>
      <c r="C73" s="85"/>
      <c r="D73" s="85"/>
      <c r="E73" s="85"/>
      <c r="F73" s="80"/>
      <c r="G73" s="80"/>
      <c r="H73" s="80"/>
      <c r="I73" s="80"/>
      <c r="J73" s="80"/>
      <c r="K73" s="80"/>
      <c r="L73" s="80"/>
      <c r="M73" s="80"/>
      <c r="N73" s="80"/>
      <c r="O73" s="74"/>
    </row>
    <row r="74" spans="1:16" s="75" customFormat="1" ht="14.4" x14ac:dyDescent="0.3">
      <c r="A74" s="74"/>
      <c r="B74" s="86" t="s">
        <v>1474</v>
      </c>
      <c r="C74" s="85"/>
      <c r="D74" s="85"/>
      <c r="E74" s="85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6" s="75" customFormat="1" ht="14.4" x14ac:dyDescent="0.3">
      <c r="A75" s="74"/>
      <c r="B75" s="87" t="s">
        <v>1475</v>
      </c>
      <c r="C75" s="85"/>
      <c r="D75" s="85"/>
      <c r="E75" s="85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6" s="75" customFormat="1" ht="14.4" x14ac:dyDescent="0.3">
      <c r="A76" s="74"/>
      <c r="B76" s="88" t="s">
        <v>1476</v>
      </c>
      <c r="C76" s="85"/>
      <c r="D76" s="85"/>
      <c r="E76" s="85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6" s="75" customFormat="1" ht="14.4" x14ac:dyDescent="0.3">
      <c r="A77" s="74"/>
      <c r="B77" s="89" t="s">
        <v>1477</v>
      </c>
      <c r="C77" s="85"/>
      <c r="D77" s="85"/>
      <c r="E77" s="85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6" s="75" customFormat="1" ht="14.4" x14ac:dyDescent="0.3">
      <c r="A78" s="74"/>
      <c r="B78" s="90" t="s">
        <v>1478</v>
      </c>
      <c r="C78" s="85"/>
      <c r="D78" s="85"/>
      <c r="E78" s="85"/>
      <c r="F78" s="80"/>
      <c r="G78" s="80"/>
      <c r="H78" s="80"/>
      <c r="I78" s="80"/>
      <c r="J78" s="80"/>
      <c r="K78" s="80"/>
      <c r="L78" s="80"/>
      <c r="M78" s="80"/>
      <c r="N78" s="80"/>
      <c r="O78" s="74"/>
    </row>
    <row r="79" spans="1:16" s="75" customFormat="1" ht="14.4" x14ac:dyDescent="0.3">
      <c r="A79" s="74"/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66" customFormat="1" x14ac:dyDescent="0.3">
      <c r="A80" s="63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3"/>
    </row>
    <row r="81" spans="1:19" s="66" customFormat="1" x14ac:dyDescent="0.3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3"/>
    </row>
    <row r="82" spans="1:19" s="95" customFormat="1" ht="14.4" x14ac:dyDescent="0.3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94"/>
      <c r="Q82" s="94"/>
      <c r="R82" s="94"/>
      <c r="S82" s="94"/>
    </row>
    <row r="83" spans="1:19" s="95" customFormat="1" ht="14.4" x14ac:dyDescent="0.3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94"/>
      <c r="Q83" s="94"/>
      <c r="R83" s="94"/>
      <c r="S83" s="94"/>
    </row>
    <row r="84" spans="1:19" s="95" customFormat="1" ht="14.4" x14ac:dyDescent="0.3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94"/>
      <c r="Q84" s="94"/>
      <c r="R84" s="94"/>
      <c r="S84" s="94"/>
    </row>
    <row r="85" spans="1:19" s="95" customFormat="1" ht="14.4" x14ac:dyDescent="0.3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94"/>
      <c r="Q85" s="94"/>
      <c r="R85" s="94"/>
      <c r="S85" s="94"/>
    </row>
    <row r="86" spans="1:19" s="95" customFormat="1" ht="14.4" x14ac:dyDescent="0.3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94"/>
      <c r="Q86" s="94"/>
      <c r="R86" s="94"/>
      <c r="S86" s="94"/>
    </row>
    <row r="87" spans="1:19" s="95" customFormat="1" ht="14.4" x14ac:dyDescent="0.3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94"/>
      <c r="Q87" s="94"/>
      <c r="R87" s="94"/>
      <c r="S87" s="94"/>
    </row>
    <row r="88" spans="1:19" s="95" customFormat="1" ht="14.4" x14ac:dyDescent="0.3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94"/>
      <c r="Q88" s="94"/>
      <c r="R88" s="94"/>
      <c r="S88" s="94"/>
    </row>
    <row r="89" spans="1:19" s="95" customFormat="1" ht="14.4" x14ac:dyDescent="0.3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94"/>
      <c r="Q89" s="94"/>
      <c r="R89" s="94"/>
      <c r="S89" s="94"/>
    </row>
    <row r="90" spans="1:19" s="95" customFormat="1" ht="14.4" x14ac:dyDescent="0.3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94"/>
      <c r="Q90" s="94"/>
      <c r="R90" s="94"/>
      <c r="S90" s="94"/>
    </row>
    <row r="91" spans="1:19" s="95" customFormat="1" ht="14.4" x14ac:dyDescent="0.3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94"/>
      <c r="Q91" s="94"/>
      <c r="R91" s="94"/>
      <c r="S91" s="94"/>
    </row>
    <row r="92" spans="1:19" s="95" customFormat="1" ht="14.4" x14ac:dyDescent="0.3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94"/>
      <c r="Q92" s="94"/>
      <c r="R92" s="94"/>
      <c r="S92" s="94"/>
    </row>
    <row r="93" spans="1:19" s="95" customFormat="1" ht="14.4" x14ac:dyDescent="0.3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94"/>
      <c r="Q93" s="94"/>
      <c r="R93" s="94"/>
      <c r="S93" s="94"/>
    </row>
    <row r="94" spans="1:19" s="95" customFormat="1" ht="14.4" x14ac:dyDescent="0.3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94"/>
      <c r="Q94" s="94"/>
      <c r="R94" s="94"/>
      <c r="S94" s="94"/>
    </row>
    <row r="95" spans="1:19" s="95" customFormat="1" ht="14.4" x14ac:dyDescent="0.3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94"/>
      <c r="Q95" s="94"/>
      <c r="R95" s="94"/>
      <c r="S95" s="94"/>
    </row>
    <row r="96" spans="1:19" s="95" customFormat="1" ht="14.4" x14ac:dyDescent="0.3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94"/>
      <c r="Q96" s="94"/>
      <c r="R96" s="94"/>
      <c r="S96" s="94"/>
    </row>
    <row r="97" spans="1:19" s="95" customFormat="1" ht="14.4" x14ac:dyDescent="0.3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94"/>
      <c r="Q97" s="94"/>
      <c r="R97" s="94"/>
      <c r="S97" s="94"/>
    </row>
    <row r="98" spans="1:19" s="95" customFormat="1" ht="14.4" x14ac:dyDescent="0.3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94"/>
      <c r="Q98" s="94"/>
      <c r="R98" s="94"/>
      <c r="S98" s="94"/>
    </row>
    <row r="99" spans="1:19" s="95" customFormat="1" ht="14.4" x14ac:dyDescent="0.3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94"/>
      <c r="Q99" s="94"/>
      <c r="R99" s="94"/>
      <c r="S99" s="94"/>
    </row>
    <row r="100" spans="1:19" s="95" customFormat="1" ht="14.4" x14ac:dyDescent="0.3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94"/>
      <c r="Q100" s="94"/>
      <c r="R100" s="94"/>
      <c r="S100" s="94"/>
    </row>
    <row r="101" spans="1:19" s="95" customFormat="1" ht="14.4" x14ac:dyDescent="0.3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94"/>
      <c r="Q101" s="94"/>
      <c r="R101" s="94"/>
      <c r="S101" s="94"/>
    </row>
    <row r="102" spans="1:19" s="95" customFormat="1" ht="14.4" x14ac:dyDescent="0.3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94"/>
      <c r="Q102" s="94"/>
      <c r="R102" s="94"/>
      <c r="S102" s="94"/>
    </row>
    <row r="103" spans="1:19" s="95" customFormat="1" ht="14.4" x14ac:dyDescent="0.3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94"/>
      <c r="Q103" s="94"/>
      <c r="R103" s="94"/>
      <c r="S103" s="94"/>
    </row>
    <row r="104" spans="1:19" s="95" customFormat="1" ht="14.4" x14ac:dyDescent="0.3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94"/>
      <c r="Q104" s="94"/>
      <c r="R104" s="94"/>
      <c r="S104" s="94"/>
    </row>
    <row r="105" spans="1:19" s="95" customFormat="1" ht="14.4" x14ac:dyDescent="0.3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94"/>
      <c r="Q105" s="94"/>
      <c r="R105" s="94"/>
      <c r="S105" s="94"/>
    </row>
    <row r="106" spans="1:19" s="95" customFormat="1" ht="14.4" x14ac:dyDescent="0.3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94"/>
      <c r="Q106" s="94"/>
      <c r="R106" s="94"/>
      <c r="S106" s="94"/>
    </row>
    <row r="107" spans="1:19" s="95" customFormat="1" ht="14.4" x14ac:dyDescent="0.3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94"/>
      <c r="Q107" s="94"/>
      <c r="R107" s="94"/>
      <c r="S107" s="94"/>
    </row>
    <row r="108" spans="1:19" s="95" customFormat="1" ht="14.4" x14ac:dyDescent="0.3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94"/>
      <c r="Q108" s="94"/>
      <c r="R108" s="94"/>
      <c r="S108" s="94"/>
    </row>
    <row r="109" spans="1:19" s="95" customFormat="1" ht="14.4" x14ac:dyDescent="0.3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94"/>
      <c r="Q109" s="94"/>
      <c r="R109" s="94"/>
      <c r="S109" s="94"/>
    </row>
    <row r="110" spans="1:19" s="95" customFormat="1" ht="14.4" x14ac:dyDescent="0.3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94"/>
      <c r="Q110" s="94"/>
      <c r="R110" s="94"/>
      <c r="S110" s="94"/>
    </row>
    <row r="111" spans="1:19" s="95" customFormat="1" ht="14.4" x14ac:dyDescent="0.3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94"/>
      <c r="Q111" s="94"/>
      <c r="R111" s="94"/>
      <c r="S111" s="94"/>
    </row>
    <row r="112" spans="1:19" s="95" customFormat="1" ht="14.4" x14ac:dyDescent="0.3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94"/>
      <c r="Q112" s="94"/>
      <c r="R112" s="94"/>
      <c r="S112" s="94"/>
    </row>
    <row r="113" spans="1:19" s="95" customFormat="1" ht="14.4" x14ac:dyDescent="0.3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94"/>
      <c r="Q113" s="94"/>
      <c r="R113" s="94"/>
      <c r="S113" s="94"/>
    </row>
    <row r="114" spans="1:19" s="95" customFormat="1" ht="14.4" x14ac:dyDescent="0.3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94"/>
      <c r="Q114" s="94"/>
      <c r="R114" s="94"/>
      <c r="S114" s="94"/>
    </row>
    <row r="115" spans="1:19" s="95" customFormat="1" ht="14.4" x14ac:dyDescent="0.3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94"/>
      <c r="Q115" s="94"/>
      <c r="R115" s="94"/>
      <c r="S115" s="94"/>
    </row>
    <row r="116" spans="1:19" s="95" customFormat="1" ht="14.4" x14ac:dyDescent="0.3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94"/>
      <c r="Q116" s="94"/>
      <c r="R116" s="94"/>
      <c r="S116" s="94"/>
    </row>
    <row r="117" spans="1:19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9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9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9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9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9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9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9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9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9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9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9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6">
    <sortCondition descending="1" ref="O4:O66"/>
    <sortCondition descending="1" ref="M4:M66"/>
  </sortState>
  <mergeCells count="1">
    <mergeCell ref="N1:O1"/>
  </mergeCells>
  <phoneticPr fontId="30" type="noConversion"/>
  <conditionalFormatting sqref="M71">
    <cfRule type="expression" dxfId="143" priority="1">
      <formula>N71&lt;0</formula>
    </cfRule>
    <cfRule type="expression" dxfId="142" priority="2">
      <formula>N71=0</formula>
    </cfRule>
    <cfRule type="expression" dxfId="141" priority="3">
      <formula>N71&gt;0</formula>
    </cfRule>
  </conditionalFormatting>
  <conditionalFormatting sqref="B3:B66">
    <cfRule type="expression" dxfId="140" priority="6">
      <formula>$O3&lt;0</formula>
    </cfRule>
    <cfRule type="expression" dxfId="139" priority="7">
      <formula>$O3=0</formula>
    </cfRule>
    <cfRule type="expression" dxfId="138" priority="8">
      <formula>$O3&gt;0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P291"/>
  <sheetViews>
    <sheetView zoomScaleNormal="80" zoomScalePageLayoutView="80" workbookViewId="0">
      <pane xSplit="2" ySplit="2" topLeftCell="C36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60" sqref="N60"/>
    </sheetView>
  </sheetViews>
  <sheetFormatPr defaultColWidth="9" defaultRowHeight="13.8" x14ac:dyDescent="0.3"/>
  <cols>
    <col min="1" max="1" width="9" style="67"/>
    <col min="2" max="2" width="35.453125" style="41" customWidth="1"/>
    <col min="3" max="3" width="9.1796875" style="2" customWidth="1"/>
    <col min="4" max="4" width="10" style="2" customWidth="1"/>
    <col min="5" max="8" width="9.453125" style="2" customWidth="1"/>
    <col min="9" max="9" width="10" style="2" customWidth="1"/>
    <col min="10" max="10" width="9.1796875" style="2" customWidth="1"/>
    <col min="11" max="11" width="9.453125" style="2" customWidth="1"/>
    <col min="12" max="12" width="11.1796875" style="2" customWidth="1"/>
    <col min="13" max="13" width="12.453125" style="2" customWidth="1"/>
    <col min="14" max="14" width="8.453125" style="2" customWidth="1"/>
    <col min="15" max="15" width="8.453125" style="67" customWidth="1"/>
    <col min="16" max="16" width="18.81640625" style="69" customWidth="1"/>
    <col min="17" max="17" width="9.81640625" style="2" customWidth="1"/>
    <col min="18" max="16384" width="9" style="2"/>
  </cols>
  <sheetData>
    <row r="1" spans="1:15" s="75" customFormat="1" ht="15.6" x14ac:dyDescent="0.3">
      <c r="A1" s="74"/>
      <c r="B1" s="47" t="s">
        <v>401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3.95" customHeight="1" x14ac:dyDescent="0.3">
      <c r="A3" s="96">
        <v>2702</v>
      </c>
      <c r="B3" s="97" t="s">
        <v>403</v>
      </c>
      <c r="C3" s="98">
        <v>27</v>
      </c>
      <c r="D3" s="98">
        <v>29</v>
      </c>
      <c r="E3" s="98">
        <v>31</v>
      </c>
      <c r="F3" s="98">
        <v>32</v>
      </c>
      <c r="G3" s="98">
        <v>37</v>
      </c>
      <c r="H3" s="98">
        <v>35</v>
      </c>
      <c r="I3" s="98">
        <v>39</v>
      </c>
      <c r="J3" s="56">
        <v>34</v>
      </c>
      <c r="K3" s="80">
        <v>33</v>
      </c>
      <c r="L3" s="79">
        <v>32</v>
      </c>
      <c r="M3" s="79">
        <f>VLOOKUP($A3,'[1]District Growth'!$A$3:$K$1530,6,FALSE)</f>
        <v>40</v>
      </c>
      <c r="N3" s="80">
        <f t="shared" ref="N3:N34" si="0">M3-L3</f>
        <v>8</v>
      </c>
      <c r="O3" s="81">
        <f t="shared" ref="O3:O34" si="1">(M3/L3)-1</f>
        <v>0.25</v>
      </c>
    </row>
    <row r="4" spans="1:15" s="75" customFormat="1" ht="13.95" customHeight="1" x14ac:dyDescent="0.3">
      <c r="A4" s="96">
        <v>2693</v>
      </c>
      <c r="B4" s="99" t="s">
        <v>433</v>
      </c>
      <c r="C4" s="98">
        <v>40</v>
      </c>
      <c r="D4" s="98">
        <v>39</v>
      </c>
      <c r="E4" s="98">
        <v>37</v>
      </c>
      <c r="F4" s="98">
        <v>34</v>
      </c>
      <c r="G4" s="98">
        <v>35</v>
      </c>
      <c r="H4" s="98">
        <v>41</v>
      </c>
      <c r="I4" s="98">
        <v>45</v>
      </c>
      <c r="J4" s="56">
        <v>48</v>
      </c>
      <c r="K4" s="80">
        <v>39</v>
      </c>
      <c r="L4" s="79">
        <v>37</v>
      </c>
      <c r="M4" s="79">
        <f>VLOOKUP($A4,'[1]District Growth'!$A$3:$K$1530,6,FALSE)</f>
        <v>46</v>
      </c>
      <c r="N4" s="80">
        <f t="shared" si="0"/>
        <v>9</v>
      </c>
      <c r="O4" s="81">
        <f t="shared" si="1"/>
        <v>0.2432432432432432</v>
      </c>
    </row>
    <row r="5" spans="1:15" s="75" customFormat="1" ht="13.95" customHeight="1" x14ac:dyDescent="0.3">
      <c r="A5" s="96">
        <v>24883</v>
      </c>
      <c r="B5" s="99" t="s">
        <v>266</v>
      </c>
      <c r="C5" s="98">
        <v>18</v>
      </c>
      <c r="D5" s="98">
        <v>18</v>
      </c>
      <c r="E5" s="98">
        <v>15</v>
      </c>
      <c r="F5" s="98">
        <v>13</v>
      </c>
      <c r="G5" s="98">
        <v>12</v>
      </c>
      <c r="H5" s="98">
        <v>15</v>
      </c>
      <c r="I5" s="98">
        <v>13</v>
      </c>
      <c r="J5" s="56">
        <v>10</v>
      </c>
      <c r="K5" s="80">
        <v>10</v>
      </c>
      <c r="L5" s="79">
        <v>9</v>
      </c>
      <c r="M5" s="79">
        <f>VLOOKUP($A5,'[1]District Growth'!$A$3:$K$1530,6,FALSE)</f>
        <v>11</v>
      </c>
      <c r="N5" s="80">
        <f t="shared" si="0"/>
        <v>2</v>
      </c>
      <c r="O5" s="81">
        <f t="shared" si="1"/>
        <v>0.22222222222222232</v>
      </c>
    </row>
    <row r="6" spans="1:15" s="75" customFormat="1" ht="13.95" customHeight="1" x14ac:dyDescent="0.3">
      <c r="A6" s="96">
        <v>23836</v>
      </c>
      <c r="B6" s="105" t="s">
        <v>415</v>
      </c>
      <c r="C6" s="98">
        <v>21</v>
      </c>
      <c r="D6" s="98">
        <v>23</v>
      </c>
      <c r="E6" s="98">
        <v>25</v>
      </c>
      <c r="F6" s="98">
        <v>23</v>
      </c>
      <c r="G6" s="98">
        <v>24</v>
      </c>
      <c r="H6" s="98">
        <v>24</v>
      </c>
      <c r="I6" s="98">
        <v>21</v>
      </c>
      <c r="J6" s="56">
        <v>22</v>
      </c>
      <c r="K6" s="80">
        <v>25</v>
      </c>
      <c r="L6" s="79">
        <v>25</v>
      </c>
      <c r="M6" s="79">
        <f>VLOOKUP($A6,'[1]District Growth'!$A$3:$K$1530,6,FALSE)</f>
        <v>29</v>
      </c>
      <c r="N6" s="80">
        <f t="shared" si="0"/>
        <v>4</v>
      </c>
      <c r="O6" s="81">
        <f t="shared" si="1"/>
        <v>0.15999999999999992</v>
      </c>
    </row>
    <row r="7" spans="1:15" s="75" customFormat="1" ht="13.95" customHeight="1" x14ac:dyDescent="0.3">
      <c r="A7" s="96">
        <v>25609</v>
      </c>
      <c r="B7" s="97" t="s">
        <v>409</v>
      </c>
      <c r="C7" s="98">
        <v>16</v>
      </c>
      <c r="D7" s="98">
        <v>17</v>
      </c>
      <c r="E7" s="98">
        <v>18</v>
      </c>
      <c r="F7" s="98">
        <v>18</v>
      </c>
      <c r="G7" s="98">
        <v>18</v>
      </c>
      <c r="H7" s="98">
        <v>15</v>
      </c>
      <c r="I7" s="98">
        <v>18</v>
      </c>
      <c r="J7" s="56">
        <v>17</v>
      </c>
      <c r="K7" s="80">
        <v>18</v>
      </c>
      <c r="L7" s="79">
        <v>19</v>
      </c>
      <c r="M7" s="79">
        <f>VLOOKUP($A7,'[1]District Growth'!$A$3:$K$1530,6,FALSE)</f>
        <v>22</v>
      </c>
      <c r="N7" s="80">
        <f t="shared" si="0"/>
        <v>3</v>
      </c>
      <c r="O7" s="81">
        <f t="shared" si="1"/>
        <v>0.15789473684210531</v>
      </c>
    </row>
    <row r="8" spans="1:15" s="75" customFormat="1" ht="13.95" customHeight="1" x14ac:dyDescent="0.3">
      <c r="A8" s="96">
        <v>2714</v>
      </c>
      <c r="B8" s="99" t="s">
        <v>438</v>
      </c>
      <c r="C8" s="98">
        <v>21</v>
      </c>
      <c r="D8" s="98">
        <v>21</v>
      </c>
      <c r="E8" s="98">
        <v>20</v>
      </c>
      <c r="F8" s="98">
        <v>21</v>
      </c>
      <c r="G8" s="98">
        <v>18</v>
      </c>
      <c r="H8" s="98">
        <v>19</v>
      </c>
      <c r="I8" s="98">
        <v>20</v>
      </c>
      <c r="J8" s="56">
        <v>20</v>
      </c>
      <c r="K8" s="80">
        <v>20</v>
      </c>
      <c r="L8" s="79">
        <v>21</v>
      </c>
      <c r="M8" s="79">
        <f>VLOOKUP($A8,'[1]District Growth'!$A$3:$K$1530,6,FALSE)</f>
        <v>24</v>
      </c>
      <c r="N8" s="80">
        <f t="shared" si="0"/>
        <v>3</v>
      </c>
      <c r="O8" s="81">
        <f t="shared" si="1"/>
        <v>0.14285714285714279</v>
      </c>
    </row>
    <row r="9" spans="1:15" s="75" customFormat="1" ht="13.95" customHeight="1" x14ac:dyDescent="0.3">
      <c r="A9" s="96">
        <v>2716</v>
      </c>
      <c r="B9" s="97" t="s">
        <v>408</v>
      </c>
      <c r="C9" s="98">
        <v>61</v>
      </c>
      <c r="D9" s="98">
        <v>50</v>
      </c>
      <c r="E9" s="98">
        <v>48</v>
      </c>
      <c r="F9" s="98">
        <v>51</v>
      </c>
      <c r="G9" s="98">
        <v>47</v>
      </c>
      <c r="H9" s="98">
        <v>51</v>
      </c>
      <c r="I9" s="98">
        <v>46</v>
      </c>
      <c r="J9" s="56">
        <v>47</v>
      </c>
      <c r="K9" s="80">
        <v>34</v>
      </c>
      <c r="L9" s="79">
        <v>37</v>
      </c>
      <c r="M9" s="79">
        <f>VLOOKUP($A9,'[1]District Growth'!$A$3:$K$1530,6,FALSE)</f>
        <v>42</v>
      </c>
      <c r="N9" s="80">
        <f t="shared" si="0"/>
        <v>5</v>
      </c>
      <c r="O9" s="81">
        <f t="shared" si="1"/>
        <v>0.13513513513513509</v>
      </c>
    </row>
    <row r="10" spans="1:15" s="75" customFormat="1" ht="13.95" customHeight="1" x14ac:dyDescent="0.3">
      <c r="A10" s="96">
        <v>2677</v>
      </c>
      <c r="B10" s="97" t="s">
        <v>428</v>
      </c>
      <c r="C10" s="98">
        <v>35</v>
      </c>
      <c r="D10" s="98">
        <v>30</v>
      </c>
      <c r="E10" s="98">
        <v>29</v>
      </c>
      <c r="F10" s="98">
        <v>27</v>
      </c>
      <c r="G10" s="98">
        <v>29</v>
      </c>
      <c r="H10" s="98">
        <v>32</v>
      </c>
      <c r="I10" s="98">
        <v>30</v>
      </c>
      <c r="J10" s="56">
        <v>30</v>
      </c>
      <c r="K10" s="80">
        <v>33</v>
      </c>
      <c r="L10" s="79">
        <v>27</v>
      </c>
      <c r="M10" s="79">
        <f>VLOOKUP($A10,'[1]District Growth'!$A$3:$K$1530,6,FALSE)</f>
        <v>30</v>
      </c>
      <c r="N10" s="80">
        <f t="shared" si="0"/>
        <v>3</v>
      </c>
      <c r="O10" s="81">
        <f t="shared" si="1"/>
        <v>0.11111111111111116</v>
      </c>
    </row>
    <row r="11" spans="1:15" s="75" customFormat="1" ht="13.95" customHeight="1" x14ac:dyDescent="0.3">
      <c r="A11" s="96">
        <v>83721</v>
      </c>
      <c r="B11" s="97" t="s">
        <v>406</v>
      </c>
      <c r="C11" s="98">
        <v>25</v>
      </c>
      <c r="D11" s="98">
        <v>38</v>
      </c>
      <c r="E11" s="98">
        <v>41</v>
      </c>
      <c r="F11" s="98">
        <v>44</v>
      </c>
      <c r="G11" s="98">
        <v>59</v>
      </c>
      <c r="H11" s="98">
        <v>74</v>
      </c>
      <c r="I11" s="98">
        <v>83</v>
      </c>
      <c r="J11" s="56">
        <v>81</v>
      </c>
      <c r="K11" s="80">
        <v>67</v>
      </c>
      <c r="L11" s="79">
        <v>59</v>
      </c>
      <c r="M11" s="79">
        <f>VLOOKUP($A11,'[1]District Growth'!$A$3:$K$1530,6,FALSE)</f>
        <v>64</v>
      </c>
      <c r="N11" s="80">
        <f t="shared" si="0"/>
        <v>5</v>
      </c>
      <c r="O11" s="81">
        <f t="shared" si="1"/>
        <v>8.4745762711864403E-2</v>
      </c>
    </row>
    <row r="12" spans="1:15" s="75" customFormat="1" ht="13.95" customHeight="1" x14ac:dyDescent="0.3">
      <c r="A12" s="96">
        <v>2717</v>
      </c>
      <c r="B12" s="99" t="s">
        <v>439</v>
      </c>
      <c r="C12" s="98">
        <v>36</v>
      </c>
      <c r="D12" s="98">
        <v>37</v>
      </c>
      <c r="E12" s="98">
        <v>38</v>
      </c>
      <c r="F12" s="98">
        <v>39</v>
      </c>
      <c r="G12" s="98">
        <v>33</v>
      </c>
      <c r="H12" s="98">
        <v>26</v>
      </c>
      <c r="I12" s="98">
        <v>29</v>
      </c>
      <c r="J12" s="56">
        <v>30</v>
      </c>
      <c r="K12" s="80">
        <v>30</v>
      </c>
      <c r="L12" s="79">
        <v>26</v>
      </c>
      <c r="M12" s="79">
        <f>VLOOKUP($A12,'[1]District Growth'!$A$3:$K$1530,6,FALSE)</f>
        <v>28</v>
      </c>
      <c r="N12" s="80">
        <f t="shared" si="0"/>
        <v>2</v>
      </c>
      <c r="O12" s="81">
        <f t="shared" si="1"/>
        <v>7.6923076923076872E-2</v>
      </c>
    </row>
    <row r="13" spans="1:15" s="75" customFormat="1" ht="13.95" customHeight="1" x14ac:dyDescent="0.3">
      <c r="A13" s="96">
        <v>2719</v>
      </c>
      <c r="B13" s="97" t="s">
        <v>411</v>
      </c>
      <c r="C13" s="98">
        <v>90</v>
      </c>
      <c r="D13" s="98">
        <v>87</v>
      </c>
      <c r="E13" s="98">
        <v>86</v>
      </c>
      <c r="F13" s="98">
        <v>88</v>
      </c>
      <c r="G13" s="98">
        <v>90</v>
      </c>
      <c r="H13" s="98">
        <v>88</v>
      </c>
      <c r="I13" s="98">
        <v>90</v>
      </c>
      <c r="J13" s="56">
        <v>88</v>
      </c>
      <c r="K13" s="80">
        <v>84</v>
      </c>
      <c r="L13" s="79">
        <v>83</v>
      </c>
      <c r="M13" s="79">
        <f>VLOOKUP($A13,'[1]District Growth'!$A$3:$K$1530,6,FALSE)</f>
        <v>87</v>
      </c>
      <c r="N13" s="80">
        <f t="shared" si="0"/>
        <v>4</v>
      </c>
      <c r="O13" s="81">
        <f t="shared" si="1"/>
        <v>4.8192771084337283E-2</v>
      </c>
    </row>
    <row r="14" spans="1:15" s="75" customFormat="1" ht="13.95" customHeight="1" x14ac:dyDescent="0.3">
      <c r="A14" s="96">
        <v>2709</v>
      </c>
      <c r="B14" s="97" t="s">
        <v>402</v>
      </c>
      <c r="C14" s="98">
        <v>39</v>
      </c>
      <c r="D14" s="98">
        <v>39</v>
      </c>
      <c r="E14" s="98">
        <v>39</v>
      </c>
      <c r="F14" s="98">
        <v>39</v>
      </c>
      <c r="G14" s="98">
        <v>41</v>
      </c>
      <c r="H14" s="98">
        <v>41</v>
      </c>
      <c r="I14" s="98">
        <v>38</v>
      </c>
      <c r="J14" s="56">
        <v>37</v>
      </c>
      <c r="K14" s="80">
        <v>30</v>
      </c>
      <c r="L14" s="79">
        <v>34</v>
      </c>
      <c r="M14" s="79">
        <f>VLOOKUP($A14,'[1]District Growth'!$A$3:$K$1530,6,FALSE)</f>
        <v>35</v>
      </c>
      <c r="N14" s="80">
        <f t="shared" si="0"/>
        <v>1</v>
      </c>
      <c r="O14" s="81">
        <f t="shared" si="1"/>
        <v>2.9411764705882248E-2</v>
      </c>
    </row>
    <row r="15" spans="1:15" s="75" customFormat="1" ht="13.95" customHeight="1" x14ac:dyDescent="0.3">
      <c r="A15" s="96">
        <v>2678</v>
      </c>
      <c r="B15" s="99" t="s">
        <v>425</v>
      </c>
      <c r="C15" s="98">
        <v>80</v>
      </c>
      <c r="D15" s="98">
        <v>79</v>
      </c>
      <c r="E15" s="98">
        <v>67</v>
      </c>
      <c r="F15" s="98">
        <v>68</v>
      </c>
      <c r="G15" s="98">
        <v>70</v>
      </c>
      <c r="H15" s="98">
        <v>64</v>
      </c>
      <c r="I15" s="98">
        <v>62</v>
      </c>
      <c r="J15" s="56">
        <v>55</v>
      </c>
      <c r="K15" s="80">
        <v>56</v>
      </c>
      <c r="L15" s="79">
        <v>53</v>
      </c>
      <c r="M15" s="79">
        <f>VLOOKUP($A15,'[1]District Growth'!$A$3:$K$1530,6,FALSE)</f>
        <v>54</v>
      </c>
      <c r="N15" s="80">
        <f t="shared" si="0"/>
        <v>1</v>
      </c>
      <c r="O15" s="81">
        <f t="shared" si="1"/>
        <v>1.8867924528301883E-2</v>
      </c>
    </row>
    <row r="16" spans="1:15" s="75" customFormat="1" ht="13.95" customHeight="1" x14ac:dyDescent="0.3">
      <c r="A16" s="96">
        <v>2723</v>
      </c>
      <c r="B16" s="105" t="s">
        <v>444</v>
      </c>
      <c r="C16" s="98">
        <v>111</v>
      </c>
      <c r="D16" s="98">
        <v>104</v>
      </c>
      <c r="E16" s="98">
        <v>98</v>
      </c>
      <c r="F16" s="98">
        <v>92</v>
      </c>
      <c r="G16" s="98">
        <v>86</v>
      </c>
      <c r="H16" s="98">
        <v>82</v>
      </c>
      <c r="I16" s="98">
        <v>76</v>
      </c>
      <c r="J16" s="56">
        <v>64</v>
      </c>
      <c r="K16" s="80">
        <v>59</v>
      </c>
      <c r="L16" s="79">
        <v>53</v>
      </c>
      <c r="M16" s="79">
        <f>VLOOKUP($A16,'[1]District Growth'!$A$3:$K$1530,6,FALSE)</f>
        <v>54</v>
      </c>
      <c r="N16" s="80">
        <f t="shared" si="0"/>
        <v>1</v>
      </c>
      <c r="O16" s="81">
        <f t="shared" si="1"/>
        <v>1.8867924528301883E-2</v>
      </c>
    </row>
    <row r="17" spans="1:15" s="75" customFormat="1" ht="13.95" customHeight="1" x14ac:dyDescent="0.3">
      <c r="A17" s="96">
        <v>2700</v>
      </c>
      <c r="B17" s="99" t="s">
        <v>449</v>
      </c>
      <c r="C17" s="98">
        <v>68</v>
      </c>
      <c r="D17" s="98">
        <v>65</v>
      </c>
      <c r="E17" s="98">
        <v>66</v>
      </c>
      <c r="F17" s="98">
        <v>68</v>
      </c>
      <c r="G17" s="98">
        <v>66</v>
      </c>
      <c r="H17" s="98">
        <v>64</v>
      </c>
      <c r="I17" s="98">
        <v>64</v>
      </c>
      <c r="J17" s="56">
        <v>68</v>
      </c>
      <c r="K17" s="80">
        <v>59</v>
      </c>
      <c r="L17" s="79">
        <v>54</v>
      </c>
      <c r="M17" s="79">
        <f>VLOOKUP($A17,'[1]District Growth'!$A$3:$K$1530,6,FALSE)</f>
        <v>55</v>
      </c>
      <c r="N17" s="80">
        <f t="shared" si="0"/>
        <v>1</v>
      </c>
      <c r="O17" s="81">
        <f t="shared" si="1"/>
        <v>1.8518518518518601E-2</v>
      </c>
    </row>
    <row r="18" spans="1:15" s="75" customFormat="1" ht="13.95" customHeight="1" x14ac:dyDescent="0.3">
      <c r="A18" s="96">
        <v>2683</v>
      </c>
      <c r="B18" s="99" t="s">
        <v>431</v>
      </c>
      <c r="C18" s="98">
        <v>50</v>
      </c>
      <c r="D18" s="98">
        <v>46</v>
      </c>
      <c r="E18" s="98">
        <v>43</v>
      </c>
      <c r="F18" s="98">
        <v>45</v>
      </c>
      <c r="G18" s="98">
        <v>39</v>
      </c>
      <c r="H18" s="98">
        <v>35</v>
      </c>
      <c r="I18" s="98">
        <v>34</v>
      </c>
      <c r="J18" s="56">
        <v>34</v>
      </c>
      <c r="K18" s="80">
        <v>34</v>
      </c>
      <c r="L18" s="79">
        <v>34</v>
      </c>
      <c r="M18" s="79">
        <f>VLOOKUP($A18,'[1]District Growth'!$A$3:$K$1530,6,FALSE)</f>
        <v>34</v>
      </c>
      <c r="N18" s="80">
        <f t="shared" si="0"/>
        <v>0</v>
      </c>
      <c r="O18" s="81">
        <f t="shared" si="1"/>
        <v>0</v>
      </c>
    </row>
    <row r="19" spans="1:15" s="75" customFormat="1" ht="13.95" customHeight="1" x14ac:dyDescent="0.3">
      <c r="A19" s="96">
        <v>22161</v>
      </c>
      <c r="B19" s="105" t="s">
        <v>446</v>
      </c>
      <c r="C19" s="98">
        <v>48</v>
      </c>
      <c r="D19" s="98">
        <v>49</v>
      </c>
      <c r="E19" s="98">
        <v>43</v>
      </c>
      <c r="F19" s="98">
        <v>41</v>
      </c>
      <c r="G19" s="98">
        <v>42</v>
      </c>
      <c r="H19" s="98">
        <v>42</v>
      </c>
      <c r="I19" s="98">
        <v>39</v>
      </c>
      <c r="J19" s="56">
        <v>39</v>
      </c>
      <c r="K19" s="80">
        <v>41</v>
      </c>
      <c r="L19" s="79">
        <v>33</v>
      </c>
      <c r="M19" s="79">
        <f>VLOOKUP($A19,'[1]District Growth'!$A$3:$K$1530,6,FALSE)</f>
        <v>33</v>
      </c>
      <c r="N19" s="80">
        <f t="shared" si="0"/>
        <v>0</v>
      </c>
      <c r="O19" s="81">
        <f t="shared" si="1"/>
        <v>0</v>
      </c>
    </row>
    <row r="20" spans="1:15" s="75" customFormat="1" ht="13.95" customHeight="1" x14ac:dyDescent="0.3">
      <c r="A20" s="96">
        <v>2679</v>
      </c>
      <c r="B20" s="97" t="s">
        <v>452</v>
      </c>
      <c r="C20" s="98">
        <v>49</v>
      </c>
      <c r="D20" s="98">
        <v>44</v>
      </c>
      <c r="E20" s="98">
        <v>36</v>
      </c>
      <c r="F20" s="98">
        <v>39</v>
      </c>
      <c r="G20" s="98">
        <v>38</v>
      </c>
      <c r="H20" s="98">
        <v>36</v>
      </c>
      <c r="I20" s="98">
        <v>37</v>
      </c>
      <c r="J20" s="56">
        <v>38</v>
      </c>
      <c r="K20" s="80">
        <v>40</v>
      </c>
      <c r="L20" s="79">
        <v>33</v>
      </c>
      <c r="M20" s="79">
        <f>VLOOKUP($A20,'[1]District Growth'!$A$3:$K$1530,6,FALSE)</f>
        <v>33</v>
      </c>
      <c r="N20" s="80">
        <f t="shared" si="0"/>
        <v>0</v>
      </c>
      <c r="O20" s="81">
        <f t="shared" si="1"/>
        <v>0</v>
      </c>
    </row>
    <row r="21" spans="1:15" s="75" customFormat="1" ht="13.95" customHeight="1" x14ac:dyDescent="0.3">
      <c r="A21" s="96">
        <v>30505</v>
      </c>
      <c r="B21" s="99" t="s">
        <v>405</v>
      </c>
      <c r="C21" s="98">
        <v>33</v>
      </c>
      <c r="D21" s="98">
        <v>30</v>
      </c>
      <c r="E21" s="98">
        <v>28</v>
      </c>
      <c r="F21" s="98">
        <v>33</v>
      </c>
      <c r="G21" s="98">
        <v>30</v>
      </c>
      <c r="H21" s="98">
        <v>29</v>
      </c>
      <c r="I21" s="98">
        <v>33</v>
      </c>
      <c r="J21" s="56">
        <v>34</v>
      </c>
      <c r="K21" s="80">
        <v>31</v>
      </c>
      <c r="L21" s="79">
        <v>33</v>
      </c>
      <c r="M21" s="79">
        <f>VLOOKUP($A21,'[1]District Growth'!$A$3:$K$1530,6,FALSE)</f>
        <v>33</v>
      </c>
      <c r="N21" s="80">
        <f t="shared" si="0"/>
        <v>0</v>
      </c>
      <c r="O21" s="81">
        <f t="shared" si="1"/>
        <v>0</v>
      </c>
    </row>
    <row r="22" spans="1:15" s="75" customFormat="1" ht="13.95" customHeight="1" x14ac:dyDescent="0.3">
      <c r="A22" s="96">
        <v>84277</v>
      </c>
      <c r="B22" s="99" t="s">
        <v>427</v>
      </c>
      <c r="C22" s="98"/>
      <c r="D22" s="98">
        <v>36</v>
      </c>
      <c r="E22" s="98">
        <v>37</v>
      </c>
      <c r="F22" s="98">
        <v>30</v>
      </c>
      <c r="G22" s="98">
        <v>29</v>
      </c>
      <c r="H22" s="98">
        <v>30</v>
      </c>
      <c r="I22" s="98">
        <v>29</v>
      </c>
      <c r="J22" s="56">
        <v>29</v>
      </c>
      <c r="K22" s="80">
        <v>26</v>
      </c>
      <c r="L22" s="79">
        <v>30</v>
      </c>
      <c r="M22" s="79">
        <f>VLOOKUP($A22,'[1]District Growth'!$A$3:$K$1530,6,FALSE)</f>
        <v>30</v>
      </c>
      <c r="N22" s="80">
        <f t="shared" si="0"/>
        <v>0</v>
      </c>
      <c r="O22" s="81">
        <f t="shared" si="1"/>
        <v>0</v>
      </c>
    </row>
    <row r="23" spans="1:15" s="75" customFormat="1" ht="13.95" customHeight="1" x14ac:dyDescent="0.3">
      <c r="A23" s="70">
        <v>2689</v>
      </c>
      <c r="B23" s="105" t="s">
        <v>558</v>
      </c>
      <c r="C23" s="98">
        <v>33</v>
      </c>
      <c r="D23" s="98">
        <v>30</v>
      </c>
      <c r="E23" s="98">
        <v>26</v>
      </c>
      <c r="F23" s="98">
        <v>26</v>
      </c>
      <c r="G23" s="98">
        <v>25</v>
      </c>
      <c r="H23" s="98">
        <v>26</v>
      </c>
      <c r="I23" s="98">
        <v>25</v>
      </c>
      <c r="J23" s="56">
        <v>26</v>
      </c>
      <c r="K23" s="80">
        <v>27</v>
      </c>
      <c r="L23" s="79">
        <v>29</v>
      </c>
      <c r="M23" s="79">
        <f>VLOOKUP($A23,'[1]District Growth'!$A$3:$K$1530,6,FALSE)</f>
        <v>29</v>
      </c>
      <c r="N23" s="80">
        <f t="shared" si="0"/>
        <v>0</v>
      </c>
      <c r="O23" s="81">
        <f t="shared" si="1"/>
        <v>0</v>
      </c>
    </row>
    <row r="24" spans="1:15" s="75" customFormat="1" ht="13.95" customHeight="1" x14ac:dyDescent="0.3">
      <c r="A24" s="96">
        <v>2711</v>
      </c>
      <c r="B24" s="99" t="s">
        <v>437</v>
      </c>
      <c r="C24" s="98">
        <v>32</v>
      </c>
      <c r="D24" s="98">
        <v>35</v>
      </c>
      <c r="E24" s="98">
        <v>35</v>
      </c>
      <c r="F24" s="98">
        <v>35</v>
      </c>
      <c r="G24" s="98">
        <v>28</v>
      </c>
      <c r="H24" s="98">
        <v>29</v>
      </c>
      <c r="I24" s="98">
        <v>26</v>
      </c>
      <c r="J24" s="56">
        <v>26</v>
      </c>
      <c r="K24" s="80">
        <v>27</v>
      </c>
      <c r="L24" s="79">
        <v>25</v>
      </c>
      <c r="M24" s="79">
        <f>VLOOKUP($A24,'[1]District Growth'!$A$3:$K$1530,6,FALSE)</f>
        <v>25</v>
      </c>
      <c r="N24" s="80">
        <f t="shared" si="0"/>
        <v>0</v>
      </c>
      <c r="O24" s="81">
        <f t="shared" si="1"/>
        <v>0</v>
      </c>
    </row>
    <row r="25" spans="1:15" s="75" customFormat="1" ht="13.95" customHeight="1" x14ac:dyDescent="0.3">
      <c r="A25" s="96">
        <v>27387</v>
      </c>
      <c r="B25" s="99" t="s">
        <v>450</v>
      </c>
      <c r="C25" s="98">
        <v>25</v>
      </c>
      <c r="D25" s="98">
        <v>22</v>
      </c>
      <c r="E25" s="98">
        <v>23</v>
      </c>
      <c r="F25" s="98">
        <v>27</v>
      </c>
      <c r="G25" s="98">
        <v>29</v>
      </c>
      <c r="H25" s="98">
        <v>30</v>
      </c>
      <c r="I25" s="98">
        <v>29</v>
      </c>
      <c r="J25" s="56">
        <v>28</v>
      </c>
      <c r="K25" s="80">
        <v>27</v>
      </c>
      <c r="L25" s="79">
        <v>22</v>
      </c>
      <c r="M25" s="79">
        <f>VLOOKUP($A25,'[1]District Growth'!$A$3:$K$1530,6,FALSE)</f>
        <v>22</v>
      </c>
      <c r="N25" s="80">
        <f t="shared" si="0"/>
        <v>0</v>
      </c>
      <c r="O25" s="81">
        <f t="shared" si="1"/>
        <v>0</v>
      </c>
    </row>
    <row r="26" spans="1:15" s="75" customFormat="1" ht="13.95" customHeight="1" x14ac:dyDescent="0.3">
      <c r="A26" s="96">
        <v>62833</v>
      </c>
      <c r="B26" s="99" t="s">
        <v>442</v>
      </c>
      <c r="C26" s="98">
        <v>19</v>
      </c>
      <c r="D26" s="98">
        <v>23</v>
      </c>
      <c r="E26" s="98">
        <v>23</v>
      </c>
      <c r="F26" s="98">
        <v>23</v>
      </c>
      <c r="G26" s="98">
        <v>23</v>
      </c>
      <c r="H26" s="98">
        <v>23</v>
      </c>
      <c r="I26" s="98">
        <v>20</v>
      </c>
      <c r="J26" s="56">
        <v>19</v>
      </c>
      <c r="K26" s="80">
        <v>17</v>
      </c>
      <c r="L26" s="79">
        <v>18</v>
      </c>
      <c r="M26" s="79">
        <f>VLOOKUP($A26,'[1]District Growth'!$A$3:$K$1530,6,FALSE)</f>
        <v>18</v>
      </c>
      <c r="N26" s="80">
        <f t="shared" si="0"/>
        <v>0</v>
      </c>
      <c r="O26" s="81">
        <f t="shared" si="1"/>
        <v>0</v>
      </c>
    </row>
    <row r="27" spans="1:15" s="75" customFormat="1" ht="13.95" customHeight="1" x14ac:dyDescent="0.3">
      <c r="A27" s="96">
        <v>31702</v>
      </c>
      <c r="B27" s="99" t="s">
        <v>441</v>
      </c>
      <c r="C27" s="98">
        <v>13</v>
      </c>
      <c r="D27" s="98">
        <v>15</v>
      </c>
      <c r="E27" s="98">
        <v>15</v>
      </c>
      <c r="F27" s="98">
        <v>18</v>
      </c>
      <c r="G27" s="98">
        <v>21</v>
      </c>
      <c r="H27" s="98">
        <v>23</v>
      </c>
      <c r="I27" s="98">
        <v>25</v>
      </c>
      <c r="J27" s="56">
        <v>18</v>
      </c>
      <c r="K27" s="80">
        <v>18</v>
      </c>
      <c r="L27" s="79">
        <v>17</v>
      </c>
      <c r="M27" s="79">
        <f>VLOOKUP($A27,'[1]District Growth'!$A$3:$K$1530,6,FALSE)</f>
        <v>17</v>
      </c>
      <c r="N27" s="80">
        <f t="shared" si="0"/>
        <v>0</v>
      </c>
      <c r="O27" s="81">
        <f t="shared" si="1"/>
        <v>0</v>
      </c>
    </row>
    <row r="28" spans="1:15" s="75" customFormat="1" ht="13.95" customHeight="1" x14ac:dyDescent="0.3">
      <c r="A28" s="96">
        <v>2697</v>
      </c>
      <c r="B28" s="99" t="s">
        <v>434</v>
      </c>
      <c r="C28" s="98">
        <v>31</v>
      </c>
      <c r="D28" s="98">
        <v>28</v>
      </c>
      <c r="E28" s="98">
        <v>20</v>
      </c>
      <c r="F28" s="98">
        <v>15</v>
      </c>
      <c r="G28" s="98">
        <v>15</v>
      </c>
      <c r="H28" s="98">
        <v>14</v>
      </c>
      <c r="I28" s="98">
        <v>12</v>
      </c>
      <c r="J28" s="56">
        <v>16</v>
      </c>
      <c r="K28" s="80">
        <v>15</v>
      </c>
      <c r="L28" s="79">
        <v>15</v>
      </c>
      <c r="M28" s="79">
        <f>VLOOKUP($A28,'[1]District Growth'!$A$3:$K$1530,6,FALSE)</f>
        <v>15</v>
      </c>
      <c r="N28" s="80">
        <f t="shared" si="0"/>
        <v>0</v>
      </c>
      <c r="O28" s="81">
        <f t="shared" si="1"/>
        <v>0</v>
      </c>
    </row>
    <row r="29" spans="1:15" s="75" customFormat="1" ht="13.95" customHeight="1" x14ac:dyDescent="0.3">
      <c r="A29" s="96">
        <v>2686</v>
      </c>
      <c r="B29" s="99" t="s">
        <v>432</v>
      </c>
      <c r="C29" s="98">
        <v>20</v>
      </c>
      <c r="D29" s="98">
        <v>23</v>
      </c>
      <c r="E29" s="98">
        <v>21</v>
      </c>
      <c r="F29" s="98">
        <v>21</v>
      </c>
      <c r="G29" s="98">
        <v>21</v>
      </c>
      <c r="H29" s="98">
        <v>18</v>
      </c>
      <c r="I29" s="98">
        <v>16</v>
      </c>
      <c r="J29" s="56">
        <v>14</v>
      </c>
      <c r="K29" s="80">
        <v>15</v>
      </c>
      <c r="L29" s="79">
        <v>14</v>
      </c>
      <c r="M29" s="79">
        <f>VLOOKUP($A29,'[1]District Growth'!$A$3:$K$1530,6,FALSE)</f>
        <v>14</v>
      </c>
      <c r="N29" s="80">
        <f t="shared" si="0"/>
        <v>0</v>
      </c>
      <c r="O29" s="81">
        <f t="shared" si="1"/>
        <v>0</v>
      </c>
    </row>
    <row r="30" spans="1:15" s="75" customFormat="1" ht="13.95" customHeight="1" x14ac:dyDescent="0.3">
      <c r="A30" s="96">
        <v>2690</v>
      </c>
      <c r="B30" s="97" t="s">
        <v>421</v>
      </c>
      <c r="C30" s="98">
        <v>174</v>
      </c>
      <c r="D30" s="98">
        <v>166</v>
      </c>
      <c r="E30" s="98">
        <v>162</v>
      </c>
      <c r="F30" s="98">
        <v>162</v>
      </c>
      <c r="G30" s="98">
        <v>167</v>
      </c>
      <c r="H30" s="98">
        <v>170</v>
      </c>
      <c r="I30" s="98">
        <v>178</v>
      </c>
      <c r="J30" s="56">
        <v>186</v>
      </c>
      <c r="K30" s="80">
        <v>185</v>
      </c>
      <c r="L30" s="79">
        <v>187</v>
      </c>
      <c r="M30" s="79">
        <f>VLOOKUP($A30,'[1]District Growth'!$A$3:$K$1530,6,FALSE)</f>
        <v>185</v>
      </c>
      <c r="N30" s="80">
        <f t="shared" si="0"/>
        <v>-2</v>
      </c>
      <c r="O30" s="81">
        <f t="shared" si="1"/>
        <v>-1.0695187165775444E-2</v>
      </c>
    </row>
    <row r="31" spans="1:15" s="75" customFormat="1" ht="13.95" customHeight="1" x14ac:dyDescent="0.3">
      <c r="A31" s="96">
        <v>2685</v>
      </c>
      <c r="B31" s="99" t="s">
        <v>414</v>
      </c>
      <c r="C31" s="98">
        <v>62</v>
      </c>
      <c r="D31" s="98">
        <v>60</v>
      </c>
      <c r="E31" s="98">
        <v>58</v>
      </c>
      <c r="F31" s="98">
        <v>59</v>
      </c>
      <c r="G31" s="98">
        <v>55</v>
      </c>
      <c r="H31" s="98">
        <v>46</v>
      </c>
      <c r="I31" s="98">
        <v>45</v>
      </c>
      <c r="J31" s="56">
        <v>46</v>
      </c>
      <c r="K31" s="80">
        <v>48</v>
      </c>
      <c r="L31" s="79">
        <v>43</v>
      </c>
      <c r="M31" s="79">
        <f>VLOOKUP($A31,'[1]District Growth'!$A$3:$K$1530,6,FALSE)</f>
        <v>42</v>
      </c>
      <c r="N31" s="80">
        <f t="shared" si="0"/>
        <v>-1</v>
      </c>
      <c r="O31" s="81">
        <f t="shared" si="1"/>
        <v>-2.3255813953488413E-2</v>
      </c>
    </row>
    <row r="32" spans="1:15" s="75" customFormat="1" ht="13.95" customHeight="1" x14ac:dyDescent="0.3">
      <c r="A32" s="96">
        <v>2698</v>
      </c>
      <c r="B32" s="99" t="s">
        <v>447</v>
      </c>
      <c r="C32" s="98">
        <v>77</v>
      </c>
      <c r="D32" s="98">
        <v>75</v>
      </c>
      <c r="E32" s="98">
        <v>79</v>
      </c>
      <c r="F32" s="98">
        <v>74</v>
      </c>
      <c r="G32" s="98">
        <v>79</v>
      </c>
      <c r="H32" s="98">
        <v>79</v>
      </c>
      <c r="I32" s="98">
        <v>73</v>
      </c>
      <c r="J32" s="56">
        <v>78</v>
      </c>
      <c r="K32" s="80">
        <v>74</v>
      </c>
      <c r="L32" s="79">
        <v>71</v>
      </c>
      <c r="M32" s="79">
        <f>VLOOKUP($A32,'[1]District Growth'!$A$3:$K$1530,6,FALSE)</f>
        <v>69</v>
      </c>
      <c r="N32" s="80">
        <f t="shared" si="0"/>
        <v>-2</v>
      </c>
      <c r="O32" s="81">
        <f t="shared" si="1"/>
        <v>-2.8169014084507005E-2</v>
      </c>
    </row>
    <row r="33" spans="1:15" s="75" customFormat="1" ht="13.95" customHeight="1" x14ac:dyDescent="0.3">
      <c r="A33" s="96">
        <v>85086</v>
      </c>
      <c r="B33" s="97" t="s">
        <v>410</v>
      </c>
      <c r="C33" s="98"/>
      <c r="D33" s="98"/>
      <c r="E33" s="98">
        <v>33</v>
      </c>
      <c r="F33" s="98">
        <v>35</v>
      </c>
      <c r="G33" s="98">
        <v>30</v>
      </c>
      <c r="H33" s="98">
        <v>25</v>
      </c>
      <c r="I33" s="98">
        <v>20</v>
      </c>
      <c r="J33" s="56">
        <v>18</v>
      </c>
      <c r="K33" s="80">
        <v>20</v>
      </c>
      <c r="L33" s="79">
        <v>29</v>
      </c>
      <c r="M33" s="79">
        <f>VLOOKUP($A33,'[1]District Growth'!$A$3:$K$1530,6,FALSE)</f>
        <v>28</v>
      </c>
      <c r="N33" s="80">
        <f t="shared" si="0"/>
        <v>-1</v>
      </c>
      <c r="O33" s="81">
        <f t="shared" si="1"/>
        <v>-3.4482758620689613E-2</v>
      </c>
    </row>
    <row r="34" spans="1:15" s="75" customFormat="1" ht="13.95" customHeight="1" x14ac:dyDescent="0.3">
      <c r="A34" s="96">
        <v>29366</v>
      </c>
      <c r="B34" s="97" t="s">
        <v>417</v>
      </c>
      <c r="C34" s="98">
        <v>72</v>
      </c>
      <c r="D34" s="98">
        <v>66</v>
      </c>
      <c r="E34" s="98">
        <v>61</v>
      </c>
      <c r="F34" s="98">
        <v>59</v>
      </c>
      <c r="G34" s="98">
        <v>63</v>
      </c>
      <c r="H34" s="98">
        <v>62</v>
      </c>
      <c r="I34" s="98">
        <v>58</v>
      </c>
      <c r="J34" s="56">
        <v>55</v>
      </c>
      <c r="K34" s="80">
        <v>52</v>
      </c>
      <c r="L34" s="79">
        <v>52</v>
      </c>
      <c r="M34" s="79">
        <f>VLOOKUP($A34,'[1]District Growth'!$A$3:$K$1530,6,FALSE)</f>
        <v>50</v>
      </c>
      <c r="N34" s="80">
        <f t="shared" si="0"/>
        <v>-2</v>
      </c>
      <c r="O34" s="81">
        <f t="shared" si="1"/>
        <v>-3.8461538461538436E-2</v>
      </c>
    </row>
    <row r="35" spans="1:15" s="75" customFormat="1" ht="13.95" customHeight="1" x14ac:dyDescent="0.3">
      <c r="A35" s="96">
        <v>2680</v>
      </c>
      <c r="B35" s="99" t="s">
        <v>429</v>
      </c>
      <c r="C35" s="98">
        <v>67</v>
      </c>
      <c r="D35" s="98">
        <v>72</v>
      </c>
      <c r="E35" s="98">
        <v>72</v>
      </c>
      <c r="F35" s="98">
        <v>71</v>
      </c>
      <c r="G35" s="98">
        <v>65</v>
      </c>
      <c r="H35" s="98">
        <v>67</v>
      </c>
      <c r="I35" s="98">
        <v>60</v>
      </c>
      <c r="J35" s="56">
        <v>62</v>
      </c>
      <c r="K35" s="80">
        <v>54</v>
      </c>
      <c r="L35" s="79">
        <v>51</v>
      </c>
      <c r="M35" s="79">
        <f>VLOOKUP($A35,'[1]District Growth'!$A$3:$K$1530,6,FALSE)</f>
        <v>49</v>
      </c>
      <c r="N35" s="80">
        <f t="shared" ref="N35:N61" si="2">M35-L35</f>
        <v>-2</v>
      </c>
      <c r="O35" s="81">
        <f t="shared" ref="O35:O61" si="3">(M35/L35)-1</f>
        <v>-3.9215686274509776E-2</v>
      </c>
    </row>
    <row r="36" spans="1:15" s="75" customFormat="1" ht="13.95" customHeight="1" x14ac:dyDescent="0.3">
      <c r="A36" s="96">
        <v>86505</v>
      </c>
      <c r="B36" s="105" t="s">
        <v>407</v>
      </c>
      <c r="C36" s="98"/>
      <c r="D36" s="98"/>
      <c r="E36" s="98"/>
      <c r="F36" s="98"/>
      <c r="G36" s="98">
        <v>27</v>
      </c>
      <c r="H36" s="98">
        <v>25</v>
      </c>
      <c r="I36" s="98">
        <v>20</v>
      </c>
      <c r="J36" s="56">
        <v>31</v>
      </c>
      <c r="K36" s="80">
        <v>28</v>
      </c>
      <c r="L36" s="79">
        <v>22</v>
      </c>
      <c r="M36" s="79">
        <f>VLOOKUP($A36,'[1]District Growth'!$A$3:$K$1530,6,FALSE)</f>
        <v>21</v>
      </c>
      <c r="N36" s="80">
        <f t="shared" si="2"/>
        <v>-1</v>
      </c>
      <c r="O36" s="81">
        <f t="shared" si="3"/>
        <v>-4.5454545454545414E-2</v>
      </c>
    </row>
    <row r="37" spans="1:15" s="75" customFormat="1" ht="13.95" customHeight="1" x14ac:dyDescent="0.3">
      <c r="A37" s="96">
        <v>2694</v>
      </c>
      <c r="B37" s="99" t="s">
        <v>1498</v>
      </c>
      <c r="C37" s="98">
        <v>19</v>
      </c>
      <c r="D37" s="98">
        <v>19</v>
      </c>
      <c r="E37" s="98">
        <v>21</v>
      </c>
      <c r="F37" s="98">
        <v>22</v>
      </c>
      <c r="G37" s="98">
        <v>20</v>
      </c>
      <c r="H37" s="98">
        <v>21</v>
      </c>
      <c r="I37" s="98">
        <v>25</v>
      </c>
      <c r="J37" s="56">
        <v>25</v>
      </c>
      <c r="K37" s="80">
        <v>18</v>
      </c>
      <c r="L37" s="79">
        <v>20</v>
      </c>
      <c r="M37" s="79">
        <f>VLOOKUP($A37,'[1]District Growth'!$A$3:$K$1530,6,FALSE)</f>
        <v>19</v>
      </c>
      <c r="N37" s="80">
        <f t="shared" si="2"/>
        <v>-1</v>
      </c>
      <c r="O37" s="81">
        <f t="shared" si="3"/>
        <v>-5.0000000000000044E-2</v>
      </c>
    </row>
    <row r="38" spans="1:15" s="75" customFormat="1" ht="13.95" customHeight="1" x14ac:dyDescent="0.3">
      <c r="A38" s="96">
        <v>26002</v>
      </c>
      <c r="B38" s="99" t="s">
        <v>440</v>
      </c>
      <c r="C38" s="98">
        <v>28</v>
      </c>
      <c r="D38" s="98">
        <v>25</v>
      </c>
      <c r="E38" s="98">
        <v>23</v>
      </c>
      <c r="F38" s="98">
        <v>25</v>
      </c>
      <c r="G38" s="98">
        <v>25</v>
      </c>
      <c r="H38" s="98">
        <v>25</v>
      </c>
      <c r="I38" s="98">
        <v>25</v>
      </c>
      <c r="J38" s="56">
        <v>24</v>
      </c>
      <c r="K38" s="80">
        <v>21</v>
      </c>
      <c r="L38" s="79">
        <v>20</v>
      </c>
      <c r="M38" s="79">
        <f>VLOOKUP($A38,'[1]District Growth'!$A$3:$K$1530,6,FALSE)</f>
        <v>19</v>
      </c>
      <c r="N38" s="80">
        <f t="shared" si="2"/>
        <v>-1</v>
      </c>
      <c r="O38" s="81">
        <f t="shared" si="3"/>
        <v>-5.0000000000000044E-2</v>
      </c>
    </row>
    <row r="39" spans="1:15" s="75" customFormat="1" ht="13.95" customHeight="1" x14ac:dyDescent="0.3">
      <c r="A39" s="96">
        <v>2696</v>
      </c>
      <c r="B39" s="105" t="s">
        <v>1433</v>
      </c>
      <c r="C39" s="98">
        <v>492</v>
      </c>
      <c r="D39" s="98">
        <v>491</v>
      </c>
      <c r="E39" s="98">
        <v>499</v>
      </c>
      <c r="F39" s="98">
        <v>500</v>
      </c>
      <c r="G39" s="98">
        <v>504</v>
      </c>
      <c r="H39" s="98">
        <v>504</v>
      </c>
      <c r="I39" s="98">
        <v>472</v>
      </c>
      <c r="J39" s="56">
        <v>485</v>
      </c>
      <c r="K39" s="80">
        <v>467</v>
      </c>
      <c r="L39" s="79">
        <v>442</v>
      </c>
      <c r="M39" s="79">
        <f>VLOOKUP($A39,'[1]District Growth'!$A$3:$K$1530,6,FALSE)</f>
        <v>419</v>
      </c>
      <c r="N39" s="80">
        <f t="shared" si="2"/>
        <v>-23</v>
      </c>
      <c r="O39" s="81">
        <f t="shared" si="3"/>
        <v>-5.2036199095022662E-2</v>
      </c>
    </row>
    <row r="40" spans="1:15" s="75" customFormat="1" ht="13.95" customHeight="1" x14ac:dyDescent="0.3">
      <c r="A40" s="96">
        <v>2718</v>
      </c>
      <c r="B40" s="99" t="s">
        <v>1440</v>
      </c>
      <c r="C40" s="98">
        <v>70</v>
      </c>
      <c r="D40" s="98">
        <v>66</v>
      </c>
      <c r="E40" s="98">
        <v>71</v>
      </c>
      <c r="F40" s="98">
        <v>64</v>
      </c>
      <c r="G40" s="98">
        <v>60</v>
      </c>
      <c r="H40" s="98">
        <v>55</v>
      </c>
      <c r="I40" s="98">
        <v>55</v>
      </c>
      <c r="J40" s="56">
        <v>53</v>
      </c>
      <c r="K40" s="80">
        <v>55</v>
      </c>
      <c r="L40" s="79">
        <v>47</v>
      </c>
      <c r="M40" s="79">
        <f>VLOOKUP($A40,'[1]District Growth'!$A$3:$K$1530,6,FALSE)</f>
        <v>44</v>
      </c>
      <c r="N40" s="80">
        <f t="shared" si="2"/>
        <v>-3</v>
      </c>
      <c r="O40" s="81">
        <f t="shared" si="3"/>
        <v>-6.3829787234042534E-2</v>
      </c>
    </row>
    <row r="41" spans="1:15" s="75" customFormat="1" ht="13.95" customHeight="1" x14ac:dyDescent="0.3">
      <c r="A41" s="96">
        <v>2688</v>
      </c>
      <c r="B41" s="99" t="s">
        <v>602</v>
      </c>
      <c r="C41" s="98">
        <v>122</v>
      </c>
      <c r="D41" s="98">
        <v>117</v>
      </c>
      <c r="E41" s="98">
        <v>104</v>
      </c>
      <c r="F41" s="98">
        <v>105</v>
      </c>
      <c r="G41" s="98">
        <v>111</v>
      </c>
      <c r="H41" s="98">
        <v>102</v>
      </c>
      <c r="I41" s="98">
        <v>100</v>
      </c>
      <c r="J41" s="56">
        <v>95</v>
      </c>
      <c r="K41" s="80">
        <v>87</v>
      </c>
      <c r="L41" s="79">
        <v>84</v>
      </c>
      <c r="M41" s="79">
        <f>VLOOKUP($A41,'[1]District Growth'!$A$3:$K$1530,6,FALSE)</f>
        <v>78</v>
      </c>
      <c r="N41" s="80">
        <f t="shared" si="2"/>
        <v>-6</v>
      </c>
      <c r="O41" s="81">
        <f t="shared" si="3"/>
        <v>-7.1428571428571397E-2</v>
      </c>
    </row>
    <row r="42" spans="1:15" s="75" customFormat="1" ht="13.95" customHeight="1" x14ac:dyDescent="0.3">
      <c r="A42" s="96">
        <v>2720</v>
      </c>
      <c r="B42" s="99" t="s">
        <v>265</v>
      </c>
      <c r="C42" s="98">
        <v>17</v>
      </c>
      <c r="D42" s="98">
        <v>20</v>
      </c>
      <c r="E42" s="98">
        <v>21</v>
      </c>
      <c r="F42" s="98">
        <v>20</v>
      </c>
      <c r="G42" s="98">
        <v>22</v>
      </c>
      <c r="H42" s="98">
        <v>22</v>
      </c>
      <c r="I42" s="98">
        <v>21</v>
      </c>
      <c r="J42" s="56">
        <v>21</v>
      </c>
      <c r="K42" s="80">
        <v>17</v>
      </c>
      <c r="L42" s="79">
        <v>14</v>
      </c>
      <c r="M42" s="79">
        <f>VLOOKUP($A42,'[1]District Growth'!$A$3:$K$1530,6,FALSE)</f>
        <v>13</v>
      </c>
      <c r="N42" s="80">
        <f t="shared" si="2"/>
        <v>-1</v>
      </c>
      <c r="O42" s="81">
        <f t="shared" si="3"/>
        <v>-7.1428571428571397E-2</v>
      </c>
    </row>
    <row r="43" spans="1:15" s="75" customFormat="1" ht="13.95" customHeight="1" x14ac:dyDescent="0.3">
      <c r="A43" s="96">
        <v>2676</v>
      </c>
      <c r="B43" s="105" t="s">
        <v>416</v>
      </c>
      <c r="C43" s="98">
        <v>28</v>
      </c>
      <c r="D43" s="98">
        <v>29</v>
      </c>
      <c r="E43" s="98">
        <v>22</v>
      </c>
      <c r="F43" s="98">
        <v>20</v>
      </c>
      <c r="G43" s="98">
        <v>22</v>
      </c>
      <c r="H43" s="98">
        <v>19</v>
      </c>
      <c r="I43" s="98">
        <v>21</v>
      </c>
      <c r="J43" s="56">
        <v>22</v>
      </c>
      <c r="K43" s="80">
        <v>26</v>
      </c>
      <c r="L43" s="79">
        <v>27</v>
      </c>
      <c r="M43" s="79">
        <f>VLOOKUP($A43,'[1]District Growth'!$A$3:$K$1530,6,FALSE)</f>
        <v>25</v>
      </c>
      <c r="N43" s="80">
        <f t="shared" si="2"/>
        <v>-2</v>
      </c>
      <c r="O43" s="81">
        <f t="shared" si="3"/>
        <v>-7.407407407407407E-2</v>
      </c>
    </row>
    <row r="44" spans="1:15" s="75" customFormat="1" ht="13.95" customHeight="1" x14ac:dyDescent="0.3">
      <c r="A44" s="96">
        <v>2691</v>
      </c>
      <c r="B44" s="99" t="s">
        <v>445</v>
      </c>
      <c r="C44" s="98">
        <v>44</v>
      </c>
      <c r="D44" s="98">
        <v>44</v>
      </c>
      <c r="E44" s="98">
        <v>39</v>
      </c>
      <c r="F44" s="98">
        <v>35</v>
      </c>
      <c r="G44" s="98">
        <v>35</v>
      </c>
      <c r="H44" s="98">
        <v>37</v>
      </c>
      <c r="I44" s="98">
        <v>43</v>
      </c>
      <c r="J44" s="56">
        <v>43</v>
      </c>
      <c r="K44" s="80">
        <v>41</v>
      </c>
      <c r="L44" s="79">
        <v>38</v>
      </c>
      <c r="M44" s="79">
        <f>VLOOKUP($A44,'[1]District Growth'!$A$3:$K$1530,6,FALSE)</f>
        <v>35</v>
      </c>
      <c r="N44" s="80">
        <f t="shared" si="2"/>
        <v>-3</v>
      </c>
      <c r="O44" s="81">
        <f t="shared" si="3"/>
        <v>-7.8947368421052655E-2</v>
      </c>
    </row>
    <row r="45" spans="1:15" s="75" customFormat="1" ht="13.95" customHeight="1" x14ac:dyDescent="0.3">
      <c r="A45" s="96">
        <v>31198</v>
      </c>
      <c r="B45" s="99" t="s">
        <v>422</v>
      </c>
      <c r="C45" s="98">
        <v>64</v>
      </c>
      <c r="D45" s="98">
        <v>65</v>
      </c>
      <c r="E45" s="98">
        <v>55</v>
      </c>
      <c r="F45" s="98">
        <v>46</v>
      </c>
      <c r="G45" s="98">
        <v>42</v>
      </c>
      <c r="H45" s="98">
        <v>41</v>
      </c>
      <c r="I45" s="98">
        <v>40</v>
      </c>
      <c r="J45" s="56">
        <v>35</v>
      </c>
      <c r="K45" s="80">
        <v>37</v>
      </c>
      <c r="L45" s="79">
        <v>38</v>
      </c>
      <c r="M45" s="79">
        <f>VLOOKUP($A45,'[1]District Growth'!$A$3:$K$1530,6,FALSE)</f>
        <v>35</v>
      </c>
      <c r="N45" s="80">
        <f t="shared" si="2"/>
        <v>-3</v>
      </c>
      <c r="O45" s="81">
        <f t="shared" si="3"/>
        <v>-7.8947368421052655E-2</v>
      </c>
    </row>
    <row r="46" spans="1:15" s="75" customFormat="1" ht="13.95" customHeight="1" x14ac:dyDescent="0.3">
      <c r="A46" s="96">
        <v>2681</v>
      </c>
      <c r="B46" s="99" t="s">
        <v>413</v>
      </c>
      <c r="C46" s="98">
        <v>34</v>
      </c>
      <c r="D46" s="98">
        <v>33</v>
      </c>
      <c r="E46" s="98">
        <v>30</v>
      </c>
      <c r="F46" s="98">
        <v>28</v>
      </c>
      <c r="G46" s="98">
        <v>26</v>
      </c>
      <c r="H46" s="98">
        <v>25</v>
      </c>
      <c r="I46" s="98">
        <v>25</v>
      </c>
      <c r="J46" s="56">
        <v>25</v>
      </c>
      <c r="K46" s="80">
        <v>24</v>
      </c>
      <c r="L46" s="79">
        <v>25</v>
      </c>
      <c r="M46" s="79">
        <f>VLOOKUP($A46,'[1]District Growth'!$A$3:$K$1530,6,FALSE)</f>
        <v>23</v>
      </c>
      <c r="N46" s="80">
        <f t="shared" si="2"/>
        <v>-2</v>
      </c>
      <c r="O46" s="81">
        <f t="shared" si="3"/>
        <v>-7.999999999999996E-2</v>
      </c>
    </row>
    <row r="47" spans="1:15" s="75" customFormat="1" ht="13.95" customHeight="1" x14ac:dyDescent="0.3">
      <c r="A47" s="96">
        <v>75122</v>
      </c>
      <c r="B47" s="105" t="s">
        <v>420</v>
      </c>
      <c r="C47" s="98">
        <v>36</v>
      </c>
      <c r="D47" s="98">
        <v>33</v>
      </c>
      <c r="E47" s="98">
        <v>31</v>
      </c>
      <c r="F47" s="98">
        <v>27</v>
      </c>
      <c r="G47" s="98">
        <v>33</v>
      </c>
      <c r="H47" s="98">
        <v>35</v>
      </c>
      <c r="I47" s="98">
        <v>31</v>
      </c>
      <c r="J47" s="56">
        <v>35</v>
      </c>
      <c r="K47" s="80">
        <v>36</v>
      </c>
      <c r="L47" s="79">
        <v>37</v>
      </c>
      <c r="M47" s="79">
        <f>VLOOKUP($A47,'[1]District Growth'!$A$3:$K$1530,6,FALSE)</f>
        <v>34</v>
      </c>
      <c r="N47" s="80">
        <f t="shared" si="2"/>
        <v>-3</v>
      </c>
      <c r="O47" s="81">
        <f t="shared" si="3"/>
        <v>-8.108108108108103E-2</v>
      </c>
    </row>
    <row r="48" spans="1:15" s="75" customFormat="1" ht="13.95" customHeight="1" x14ac:dyDescent="0.3">
      <c r="A48" s="96">
        <v>2699</v>
      </c>
      <c r="B48" s="99" t="s">
        <v>419</v>
      </c>
      <c r="C48" s="98">
        <v>48</v>
      </c>
      <c r="D48" s="98">
        <v>43</v>
      </c>
      <c r="E48" s="98">
        <v>39</v>
      </c>
      <c r="F48" s="98">
        <v>40</v>
      </c>
      <c r="G48" s="98">
        <v>39</v>
      </c>
      <c r="H48" s="98">
        <v>41</v>
      </c>
      <c r="I48" s="98">
        <v>38</v>
      </c>
      <c r="J48" s="56">
        <v>36</v>
      </c>
      <c r="K48" s="80">
        <v>34</v>
      </c>
      <c r="L48" s="79">
        <v>34</v>
      </c>
      <c r="M48" s="79">
        <f>VLOOKUP($A48,'[1]District Growth'!$A$3:$K$1530,6,FALSE)</f>
        <v>31</v>
      </c>
      <c r="N48" s="80">
        <f t="shared" si="2"/>
        <v>-3</v>
      </c>
      <c r="O48" s="81">
        <f t="shared" si="3"/>
        <v>-8.8235294117647078E-2</v>
      </c>
    </row>
    <row r="49" spans="1:15" s="75" customFormat="1" ht="13.95" customHeight="1" x14ac:dyDescent="0.3">
      <c r="A49" s="96">
        <v>21115</v>
      </c>
      <c r="B49" s="105" t="s">
        <v>423</v>
      </c>
      <c r="C49" s="98">
        <v>40</v>
      </c>
      <c r="D49" s="98">
        <v>42</v>
      </c>
      <c r="E49" s="98">
        <v>39</v>
      </c>
      <c r="F49" s="98">
        <v>35</v>
      </c>
      <c r="G49" s="98">
        <v>33</v>
      </c>
      <c r="H49" s="98">
        <v>32</v>
      </c>
      <c r="I49" s="98">
        <v>27</v>
      </c>
      <c r="J49" s="56">
        <v>41</v>
      </c>
      <c r="K49" s="80">
        <v>46</v>
      </c>
      <c r="L49" s="79">
        <v>45</v>
      </c>
      <c r="M49" s="79">
        <f>VLOOKUP($A49,'[1]District Growth'!$A$3:$K$1530,6,FALSE)</f>
        <v>41</v>
      </c>
      <c r="N49" s="80">
        <f t="shared" si="2"/>
        <v>-4</v>
      </c>
      <c r="O49" s="81">
        <f t="shared" si="3"/>
        <v>-8.8888888888888906E-2</v>
      </c>
    </row>
    <row r="50" spans="1:15" s="75" customFormat="1" ht="13.95" customHeight="1" x14ac:dyDescent="0.3">
      <c r="A50" s="96">
        <v>2715</v>
      </c>
      <c r="B50" s="105" t="s">
        <v>412</v>
      </c>
      <c r="C50" s="98">
        <v>54</v>
      </c>
      <c r="D50" s="98">
        <v>47</v>
      </c>
      <c r="E50" s="98">
        <v>48</v>
      </c>
      <c r="F50" s="98">
        <v>48</v>
      </c>
      <c r="G50" s="98">
        <v>48</v>
      </c>
      <c r="H50" s="98">
        <v>45</v>
      </c>
      <c r="I50" s="98">
        <v>45</v>
      </c>
      <c r="J50" s="56">
        <v>49</v>
      </c>
      <c r="K50" s="80">
        <v>46</v>
      </c>
      <c r="L50" s="79">
        <v>48</v>
      </c>
      <c r="M50" s="79">
        <f>VLOOKUP($A50,'[1]District Growth'!$A$3:$K$1530,6,FALSE)</f>
        <v>43</v>
      </c>
      <c r="N50" s="80">
        <f t="shared" si="2"/>
        <v>-5</v>
      </c>
      <c r="O50" s="81">
        <f t="shared" si="3"/>
        <v>-0.10416666666666663</v>
      </c>
    </row>
    <row r="51" spans="1:15" s="75" customFormat="1" ht="13.95" customHeight="1" x14ac:dyDescent="0.3">
      <c r="A51" s="96">
        <v>2701</v>
      </c>
      <c r="B51" s="99" t="s">
        <v>435</v>
      </c>
      <c r="C51" s="98">
        <v>79</v>
      </c>
      <c r="D51" s="98">
        <v>75</v>
      </c>
      <c r="E51" s="98">
        <v>64</v>
      </c>
      <c r="F51" s="98">
        <v>62</v>
      </c>
      <c r="G51" s="98">
        <v>53</v>
      </c>
      <c r="H51" s="98">
        <v>52</v>
      </c>
      <c r="I51" s="98">
        <v>46</v>
      </c>
      <c r="J51" s="56">
        <v>44</v>
      </c>
      <c r="K51" s="80">
        <v>38</v>
      </c>
      <c r="L51" s="79">
        <v>38</v>
      </c>
      <c r="M51" s="79">
        <f>VLOOKUP($A51,'[1]District Growth'!$A$3:$K$1530,6,FALSE)</f>
        <v>34</v>
      </c>
      <c r="N51" s="80">
        <f t="shared" si="2"/>
        <v>-4</v>
      </c>
      <c r="O51" s="81">
        <f t="shared" si="3"/>
        <v>-0.10526315789473684</v>
      </c>
    </row>
    <row r="52" spans="1:15" s="75" customFormat="1" ht="13.95" customHeight="1" x14ac:dyDescent="0.3">
      <c r="A52" s="96">
        <v>25665</v>
      </c>
      <c r="B52" s="99" t="s">
        <v>426</v>
      </c>
      <c r="C52" s="98">
        <v>26</v>
      </c>
      <c r="D52" s="98">
        <v>27</v>
      </c>
      <c r="E52" s="98">
        <v>23</v>
      </c>
      <c r="F52" s="98">
        <v>21</v>
      </c>
      <c r="G52" s="98">
        <v>19</v>
      </c>
      <c r="H52" s="98">
        <v>16</v>
      </c>
      <c r="I52" s="98">
        <v>19</v>
      </c>
      <c r="J52" s="56">
        <v>21</v>
      </c>
      <c r="K52" s="80">
        <v>21</v>
      </c>
      <c r="L52" s="79">
        <v>19</v>
      </c>
      <c r="M52" s="79">
        <f>VLOOKUP($A52,'[1]District Growth'!$A$3:$K$1530,6,FALSE)</f>
        <v>17</v>
      </c>
      <c r="N52" s="80">
        <f t="shared" si="2"/>
        <v>-2</v>
      </c>
      <c r="O52" s="81">
        <f t="shared" si="3"/>
        <v>-0.10526315789473684</v>
      </c>
    </row>
    <row r="53" spans="1:15" s="75" customFormat="1" ht="13.95" customHeight="1" x14ac:dyDescent="0.3">
      <c r="A53" s="96">
        <v>2682</v>
      </c>
      <c r="B53" s="99" t="s">
        <v>430</v>
      </c>
      <c r="C53" s="98">
        <v>56</v>
      </c>
      <c r="D53" s="98">
        <v>46</v>
      </c>
      <c r="E53" s="98">
        <v>45</v>
      </c>
      <c r="F53" s="98">
        <v>38</v>
      </c>
      <c r="G53" s="98">
        <v>35</v>
      </c>
      <c r="H53" s="98">
        <v>40</v>
      </c>
      <c r="I53" s="98">
        <v>41</v>
      </c>
      <c r="J53" s="56">
        <v>43</v>
      </c>
      <c r="K53" s="80">
        <v>49</v>
      </c>
      <c r="L53" s="79">
        <v>46</v>
      </c>
      <c r="M53" s="79">
        <f>VLOOKUP($A53,'[1]District Growth'!$A$3:$K$1530,6,FALSE)</f>
        <v>41</v>
      </c>
      <c r="N53" s="80">
        <f t="shared" si="2"/>
        <v>-5</v>
      </c>
      <c r="O53" s="81">
        <f t="shared" si="3"/>
        <v>-0.10869565217391308</v>
      </c>
    </row>
    <row r="54" spans="1:15" s="75" customFormat="1" ht="13.95" customHeight="1" x14ac:dyDescent="0.3">
      <c r="A54" s="96">
        <v>85723</v>
      </c>
      <c r="B54" s="105" t="s">
        <v>443</v>
      </c>
      <c r="C54" s="98"/>
      <c r="D54" s="98"/>
      <c r="E54" s="98"/>
      <c r="F54" s="98">
        <v>24</v>
      </c>
      <c r="G54" s="98">
        <v>24</v>
      </c>
      <c r="H54" s="98">
        <v>17</v>
      </c>
      <c r="I54" s="98">
        <v>22</v>
      </c>
      <c r="J54" s="56">
        <v>20</v>
      </c>
      <c r="K54" s="80">
        <v>19</v>
      </c>
      <c r="L54" s="79">
        <v>17</v>
      </c>
      <c r="M54" s="79">
        <f>VLOOKUP($A54,'[1]District Growth'!$A$3:$K$1530,6,FALSE)</f>
        <v>15</v>
      </c>
      <c r="N54" s="80">
        <f t="shared" si="2"/>
        <v>-2</v>
      </c>
      <c r="O54" s="81">
        <f t="shared" si="3"/>
        <v>-0.11764705882352944</v>
      </c>
    </row>
    <row r="55" spans="1:15" s="75" customFormat="1" ht="13.95" customHeight="1" x14ac:dyDescent="0.3">
      <c r="A55" s="96">
        <v>2722</v>
      </c>
      <c r="B55" s="99" t="s">
        <v>262</v>
      </c>
      <c r="C55" s="98">
        <v>25</v>
      </c>
      <c r="D55" s="98">
        <v>23</v>
      </c>
      <c r="E55" s="98">
        <v>23</v>
      </c>
      <c r="F55" s="98">
        <v>30</v>
      </c>
      <c r="G55" s="98">
        <v>34</v>
      </c>
      <c r="H55" s="98">
        <v>32</v>
      </c>
      <c r="I55" s="98">
        <v>32</v>
      </c>
      <c r="J55" s="56">
        <v>35</v>
      </c>
      <c r="K55" s="80">
        <v>39</v>
      </c>
      <c r="L55" s="79">
        <v>31</v>
      </c>
      <c r="M55" s="79">
        <f>VLOOKUP($A55,'[1]District Growth'!$A$3:$K$1530,6,FALSE)</f>
        <v>27</v>
      </c>
      <c r="N55" s="80">
        <f t="shared" si="2"/>
        <v>-4</v>
      </c>
      <c r="O55" s="81">
        <f t="shared" si="3"/>
        <v>-0.12903225806451613</v>
      </c>
    </row>
    <row r="56" spans="1:15" s="75" customFormat="1" ht="13.95" customHeight="1" x14ac:dyDescent="0.3">
      <c r="A56" s="96">
        <v>2713</v>
      </c>
      <c r="B56" s="99" t="s">
        <v>451</v>
      </c>
      <c r="C56" s="98">
        <v>21</v>
      </c>
      <c r="D56" s="98">
        <v>19</v>
      </c>
      <c r="E56" s="98">
        <v>17</v>
      </c>
      <c r="F56" s="98">
        <v>18</v>
      </c>
      <c r="G56" s="98">
        <v>20</v>
      </c>
      <c r="H56" s="98">
        <v>17</v>
      </c>
      <c r="I56" s="98">
        <v>20</v>
      </c>
      <c r="J56" s="56">
        <v>22</v>
      </c>
      <c r="K56" s="80">
        <v>22</v>
      </c>
      <c r="L56" s="79">
        <v>22</v>
      </c>
      <c r="M56" s="79">
        <f>VLOOKUP($A56,'[1]District Growth'!$A$3:$K$1530,6,FALSE)</f>
        <v>19</v>
      </c>
      <c r="N56" s="80">
        <f t="shared" si="2"/>
        <v>-3</v>
      </c>
      <c r="O56" s="81">
        <f t="shared" si="3"/>
        <v>-0.13636363636363635</v>
      </c>
    </row>
    <row r="57" spans="1:15" s="75" customFormat="1" ht="13.95" customHeight="1" x14ac:dyDescent="0.3">
      <c r="A57" s="96">
        <v>2704</v>
      </c>
      <c r="B57" s="105" t="s">
        <v>424</v>
      </c>
      <c r="C57" s="98">
        <v>61</v>
      </c>
      <c r="D57" s="98">
        <v>65</v>
      </c>
      <c r="E57" s="98">
        <v>61</v>
      </c>
      <c r="F57" s="98">
        <v>62</v>
      </c>
      <c r="G57" s="98">
        <v>57</v>
      </c>
      <c r="H57" s="98">
        <v>51</v>
      </c>
      <c r="I57" s="98">
        <v>53</v>
      </c>
      <c r="J57" s="56">
        <v>52</v>
      </c>
      <c r="K57" s="80">
        <v>55</v>
      </c>
      <c r="L57" s="79">
        <v>57</v>
      </c>
      <c r="M57" s="79">
        <f>VLOOKUP($A57,'[1]District Growth'!$A$3:$K$1530,6,FALSE)</f>
        <v>49</v>
      </c>
      <c r="N57" s="80">
        <f t="shared" si="2"/>
        <v>-8</v>
      </c>
      <c r="O57" s="81">
        <f t="shared" si="3"/>
        <v>-0.14035087719298245</v>
      </c>
    </row>
    <row r="58" spans="1:15" s="75" customFormat="1" ht="13.95" customHeight="1" x14ac:dyDescent="0.3">
      <c r="A58" s="96">
        <v>2692</v>
      </c>
      <c r="B58" s="105" t="s">
        <v>418</v>
      </c>
      <c r="C58" s="98">
        <v>67</v>
      </c>
      <c r="D58" s="98">
        <v>64</v>
      </c>
      <c r="E58" s="98">
        <v>66</v>
      </c>
      <c r="F58" s="98">
        <v>68</v>
      </c>
      <c r="G58" s="98">
        <v>66</v>
      </c>
      <c r="H58" s="98">
        <v>69</v>
      </c>
      <c r="I58" s="98">
        <v>66</v>
      </c>
      <c r="J58" s="56">
        <v>62</v>
      </c>
      <c r="K58" s="80">
        <v>65</v>
      </c>
      <c r="L58" s="79">
        <v>64</v>
      </c>
      <c r="M58" s="79">
        <f>VLOOKUP($A58,'[1]District Growth'!$A$3:$K$1530,6,FALSE)</f>
        <v>54</v>
      </c>
      <c r="N58" s="80">
        <f t="shared" si="2"/>
        <v>-10</v>
      </c>
      <c r="O58" s="81">
        <f t="shared" si="3"/>
        <v>-0.15625</v>
      </c>
    </row>
    <row r="59" spans="1:15" s="75" customFormat="1" ht="13.95" customHeight="1" x14ac:dyDescent="0.3">
      <c r="A59" s="96">
        <v>2706</v>
      </c>
      <c r="B59" s="105" t="s">
        <v>448</v>
      </c>
      <c r="C59" s="98">
        <v>29</v>
      </c>
      <c r="D59" s="98">
        <v>32</v>
      </c>
      <c r="E59" s="98">
        <v>31</v>
      </c>
      <c r="F59" s="98">
        <v>31</v>
      </c>
      <c r="G59" s="98">
        <v>29</v>
      </c>
      <c r="H59" s="98">
        <v>35</v>
      </c>
      <c r="I59" s="98">
        <v>32</v>
      </c>
      <c r="J59" s="56">
        <v>31</v>
      </c>
      <c r="K59" s="80">
        <v>30</v>
      </c>
      <c r="L59" s="79">
        <v>27</v>
      </c>
      <c r="M59" s="79">
        <f>VLOOKUP($A59,'[1]District Growth'!$A$3:$K$1530,6,FALSE)</f>
        <v>22</v>
      </c>
      <c r="N59" s="80">
        <f t="shared" si="2"/>
        <v>-5</v>
      </c>
      <c r="O59" s="81">
        <f t="shared" si="3"/>
        <v>-0.18518518518518523</v>
      </c>
    </row>
    <row r="60" spans="1:15" s="75" customFormat="1" ht="13.95" customHeight="1" x14ac:dyDescent="0.3">
      <c r="A60" s="96">
        <v>24016</v>
      </c>
      <c r="B60" s="99" t="s">
        <v>404</v>
      </c>
      <c r="C60" s="98">
        <v>38</v>
      </c>
      <c r="D60" s="98">
        <v>36</v>
      </c>
      <c r="E60" s="98">
        <v>34</v>
      </c>
      <c r="F60" s="98">
        <v>33</v>
      </c>
      <c r="G60" s="98">
        <v>35</v>
      </c>
      <c r="H60" s="98">
        <v>36</v>
      </c>
      <c r="I60" s="98">
        <v>28</v>
      </c>
      <c r="J60" s="56">
        <v>33</v>
      </c>
      <c r="K60" s="80">
        <v>29</v>
      </c>
      <c r="L60" s="79">
        <v>31</v>
      </c>
      <c r="M60" s="79">
        <f>VLOOKUP($A60,'[1]District Growth'!$A$3:$K$1530,6,FALSE)</f>
        <v>25</v>
      </c>
      <c r="N60" s="80">
        <f t="shared" si="2"/>
        <v>-6</v>
      </c>
      <c r="O60" s="81">
        <f t="shared" si="3"/>
        <v>-0.19354838709677424</v>
      </c>
    </row>
    <row r="61" spans="1:15" s="75" customFormat="1" ht="13.95" customHeight="1" x14ac:dyDescent="0.3">
      <c r="A61" s="96">
        <v>2708</v>
      </c>
      <c r="B61" s="99" t="s">
        <v>436</v>
      </c>
      <c r="C61" s="98">
        <v>23</v>
      </c>
      <c r="D61" s="98">
        <v>25</v>
      </c>
      <c r="E61" s="98">
        <v>24</v>
      </c>
      <c r="F61" s="98">
        <v>22</v>
      </c>
      <c r="G61" s="98">
        <v>23</v>
      </c>
      <c r="H61" s="98">
        <v>22</v>
      </c>
      <c r="I61" s="98">
        <v>20</v>
      </c>
      <c r="J61" s="56">
        <v>19</v>
      </c>
      <c r="K61" s="80">
        <v>18</v>
      </c>
      <c r="L61" s="79">
        <v>18</v>
      </c>
      <c r="M61" s="79">
        <f>VLOOKUP($A61,'[1]District Growth'!$A$3:$K$1530,6,FALSE)</f>
        <v>13</v>
      </c>
      <c r="N61" s="80">
        <f t="shared" si="2"/>
        <v>-5</v>
      </c>
      <c r="O61" s="81">
        <f t="shared" si="3"/>
        <v>-0.27777777777777779</v>
      </c>
    </row>
    <row r="62" spans="1:15" s="75" customFormat="1" ht="13.95" customHeight="1" x14ac:dyDescent="0.3">
      <c r="A62" s="96"/>
      <c r="B62" s="114"/>
      <c r="C62" s="98"/>
      <c r="D62" s="98"/>
      <c r="E62" s="98"/>
      <c r="F62" s="98"/>
      <c r="G62" s="98"/>
      <c r="H62" s="98"/>
      <c r="I62" s="98"/>
      <c r="J62" s="56"/>
      <c r="K62" s="80"/>
      <c r="L62" s="79"/>
      <c r="M62" s="79"/>
      <c r="N62" s="80"/>
      <c r="O62" s="81"/>
    </row>
    <row r="63" spans="1:15" s="75" customFormat="1" ht="13.95" customHeight="1" x14ac:dyDescent="0.3">
      <c r="A63" s="108"/>
      <c r="B63" s="109" t="s">
        <v>268</v>
      </c>
      <c r="C63" s="98"/>
      <c r="D63" s="98"/>
      <c r="E63" s="98"/>
      <c r="F63" s="98"/>
      <c r="G63" s="98"/>
      <c r="H63" s="98"/>
      <c r="I63" s="98"/>
      <c r="J63" s="106"/>
      <c r="K63" s="110"/>
      <c r="L63" s="111"/>
      <c r="M63" s="79"/>
      <c r="N63" s="80"/>
      <c r="O63" s="81"/>
    </row>
    <row r="64" spans="1:15" s="75" customFormat="1" ht="13.95" customHeight="1" x14ac:dyDescent="0.3">
      <c r="A64" s="96"/>
      <c r="B64" s="109" t="s">
        <v>273</v>
      </c>
      <c r="C64" s="98">
        <v>19</v>
      </c>
      <c r="D64" s="98">
        <v>18</v>
      </c>
      <c r="E64" s="98">
        <v>15</v>
      </c>
      <c r="F64" s="98">
        <v>15</v>
      </c>
      <c r="G64" s="98">
        <v>15</v>
      </c>
      <c r="H64" s="98">
        <v>14</v>
      </c>
      <c r="I64" s="98">
        <v>14</v>
      </c>
      <c r="J64" s="100">
        <v>14</v>
      </c>
      <c r="K64" s="80">
        <v>0</v>
      </c>
      <c r="L64" s="79"/>
      <c r="M64" s="79"/>
      <c r="N64" s="80"/>
      <c r="O64" s="81"/>
    </row>
    <row r="65" spans="1:16" s="75" customFormat="1" ht="13.95" customHeight="1" x14ac:dyDescent="0.3">
      <c r="A65" s="108"/>
      <c r="B65" s="109" t="s">
        <v>271</v>
      </c>
      <c r="C65" s="98"/>
      <c r="D65" s="98"/>
      <c r="E65" s="98"/>
      <c r="F65" s="98"/>
      <c r="G65" s="98"/>
      <c r="H65" s="98"/>
      <c r="I65" s="98"/>
      <c r="J65" s="98"/>
      <c r="K65" s="110"/>
      <c r="L65" s="111"/>
      <c r="M65" s="111"/>
      <c r="N65" s="80"/>
      <c r="O65" s="81"/>
    </row>
    <row r="66" spans="1:16" s="75" customFormat="1" ht="13.95" customHeight="1" x14ac:dyDescent="0.3">
      <c r="A66" s="108"/>
      <c r="B66" s="109" t="s">
        <v>269</v>
      </c>
      <c r="C66" s="98"/>
      <c r="D66" s="98"/>
      <c r="E66" s="98"/>
      <c r="F66" s="98"/>
      <c r="G66" s="98"/>
      <c r="H66" s="98"/>
      <c r="I66" s="98"/>
      <c r="J66" s="98"/>
      <c r="K66" s="110"/>
      <c r="L66" s="111"/>
      <c r="M66" s="111"/>
      <c r="N66" s="80"/>
      <c r="O66" s="81"/>
    </row>
    <row r="67" spans="1:16" s="75" customFormat="1" ht="13.95" customHeight="1" x14ac:dyDescent="0.3">
      <c r="A67" s="108"/>
      <c r="B67" s="109" t="s">
        <v>1490</v>
      </c>
      <c r="C67" s="98"/>
      <c r="D67" s="98"/>
      <c r="E67" s="98"/>
      <c r="F67" s="98"/>
      <c r="G67" s="98"/>
      <c r="H67" s="98"/>
      <c r="I67" s="98"/>
      <c r="J67" s="98"/>
      <c r="K67" s="110"/>
      <c r="L67" s="111"/>
      <c r="M67" s="111"/>
      <c r="N67" s="80"/>
      <c r="O67" s="81"/>
    </row>
    <row r="68" spans="1:16" s="75" customFormat="1" ht="13.95" customHeight="1" x14ac:dyDescent="0.3">
      <c r="A68" s="108"/>
      <c r="B68" s="109" t="s">
        <v>272</v>
      </c>
      <c r="C68" s="98"/>
      <c r="D68" s="98"/>
      <c r="E68" s="98"/>
      <c r="F68" s="98"/>
      <c r="G68" s="98"/>
      <c r="H68" s="98"/>
      <c r="I68" s="98"/>
      <c r="J68" s="98"/>
      <c r="K68" s="110"/>
      <c r="L68" s="111"/>
      <c r="M68" s="111"/>
      <c r="N68" s="80"/>
      <c r="O68" s="81"/>
    </row>
    <row r="69" spans="1:16" s="75" customFormat="1" ht="13.95" customHeight="1" x14ac:dyDescent="0.3">
      <c r="A69" s="108"/>
      <c r="B69" s="109" t="s">
        <v>270</v>
      </c>
      <c r="C69" s="98"/>
      <c r="D69" s="98"/>
      <c r="E69" s="98"/>
      <c r="F69" s="98"/>
      <c r="G69" s="98"/>
      <c r="H69" s="98"/>
      <c r="I69" s="98"/>
      <c r="J69" s="98"/>
      <c r="K69" s="110"/>
      <c r="L69" s="111"/>
      <c r="M69" s="111"/>
      <c r="N69" s="80"/>
      <c r="O69" s="81"/>
    </row>
    <row r="70" spans="1:16" s="75" customFormat="1" ht="13.95" customHeight="1" x14ac:dyDescent="0.3">
      <c r="A70" s="96">
        <v>2707</v>
      </c>
      <c r="B70" s="109" t="s">
        <v>264</v>
      </c>
      <c r="C70" s="98">
        <v>14</v>
      </c>
      <c r="D70" s="98">
        <v>14</v>
      </c>
      <c r="E70" s="98">
        <v>15</v>
      </c>
      <c r="F70" s="98">
        <v>13</v>
      </c>
      <c r="G70" s="98">
        <v>11</v>
      </c>
      <c r="H70" s="98">
        <v>11</v>
      </c>
      <c r="I70" s="98">
        <v>10</v>
      </c>
      <c r="J70" s="128">
        <v>9</v>
      </c>
      <c r="K70" s="80">
        <v>9</v>
      </c>
      <c r="L70" s="79">
        <v>0</v>
      </c>
      <c r="M70" s="111"/>
      <c r="N70" s="80"/>
      <c r="O70" s="81"/>
    </row>
    <row r="71" spans="1:16" s="75" customFormat="1" ht="13.95" customHeight="1" x14ac:dyDescent="0.3">
      <c r="A71" s="108"/>
      <c r="B71" s="109" t="s">
        <v>1487</v>
      </c>
      <c r="C71" s="98"/>
      <c r="D71" s="98"/>
      <c r="E71" s="98"/>
      <c r="F71" s="98"/>
      <c r="G71" s="98"/>
      <c r="H71" s="98"/>
      <c r="I71" s="98"/>
      <c r="J71" s="98"/>
      <c r="K71" s="110"/>
      <c r="L71" s="111"/>
      <c r="M71" s="111"/>
      <c r="N71" s="80"/>
      <c r="O71" s="81"/>
    </row>
    <row r="72" spans="1:16" s="75" customFormat="1" ht="13.95" customHeight="1" x14ac:dyDescent="0.3">
      <c r="A72" s="96">
        <v>29011</v>
      </c>
      <c r="B72" s="109" t="s">
        <v>263</v>
      </c>
      <c r="C72" s="98">
        <v>28</v>
      </c>
      <c r="D72" s="98">
        <v>18</v>
      </c>
      <c r="E72" s="98">
        <v>16</v>
      </c>
      <c r="F72" s="98">
        <v>25</v>
      </c>
      <c r="G72" s="98">
        <v>18</v>
      </c>
      <c r="H72" s="98">
        <v>16</v>
      </c>
      <c r="I72" s="98">
        <v>16</v>
      </c>
      <c r="J72" s="367">
        <v>16</v>
      </c>
      <c r="K72" s="80">
        <v>14</v>
      </c>
      <c r="L72" s="79">
        <v>13</v>
      </c>
      <c r="M72" s="79">
        <f>VLOOKUP($A72,'[1]District Growth'!$A$3:$K$1530,6,FALSE)</f>
        <v>0</v>
      </c>
      <c r="N72" s="80">
        <f t="shared" ref="N72" si="4">M72-L72</f>
        <v>-13</v>
      </c>
      <c r="O72" s="81">
        <f t="shared" ref="O72" si="5">(M72/L72)-1</f>
        <v>-1</v>
      </c>
      <c r="P72" s="357" t="s">
        <v>78</v>
      </c>
    </row>
    <row r="73" spans="1:16" s="75" customFormat="1" ht="13.95" customHeight="1" x14ac:dyDescent="0.3">
      <c r="A73" s="108"/>
      <c r="B73" s="109" t="s">
        <v>267</v>
      </c>
      <c r="C73" s="98">
        <v>9</v>
      </c>
      <c r="D73" s="98">
        <v>9</v>
      </c>
      <c r="E73" s="98">
        <v>6</v>
      </c>
      <c r="F73" s="98">
        <v>9</v>
      </c>
      <c r="G73" s="98">
        <v>12</v>
      </c>
      <c r="H73" s="98">
        <v>7</v>
      </c>
      <c r="I73" s="98">
        <v>0</v>
      </c>
      <c r="J73" s="98"/>
      <c r="K73" s="80"/>
      <c r="L73" s="79"/>
      <c r="M73" s="111"/>
      <c r="N73" s="80"/>
      <c r="O73" s="81"/>
    </row>
    <row r="74" spans="1:16" s="75" customFormat="1" ht="13.95" customHeight="1" x14ac:dyDescent="0.3">
      <c r="A74" s="108"/>
      <c r="B74" s="109" t="s">
        <v>1527</v>
      </c>
      <c r="C74" s="98"/>
      <c r="D74" s="98"/>
      <c r="E74" s="98"/>
      <c r="F74" s="98"/>
      <c r="G74" s="98"/>
      <c r="H74" s="98"/>
      <c r="I74" s="98"/>
      <c r="J74" s="106"/>
      <c r="K74" s="110"/>
      <c r="L74" s="111"/>
      <c r="M74" s="79"/>
      <c r="N74" s="80"/>
      <c r="O74" s="81"/>
    </row>
    <row r="75" spans="1:16" s="75" customFormat="1" ht="13.95" customHeight="1" x14ac:dyDescent="0.3">
      <c r="A75" s="113"/>
      <c r="B75" s="114"/>
      <c r="C75" s="110"/>
      <c r="D75" s="110"/>
      <c r="E75" s="110"/>
      <c r="F75" s="110"/>
      <c r="G75" s="110"/>
      <c r="H75" s="110"/>
      <c r="I75" s="110"/>
      <c r="J75" s="110"/>
      <c r="K75" s="110"/>
      <c r="L75" s="80"/>
      <c r="M75" s="80"/>
      <c r="N75" s="80"/>
      <c r="O75" s="74"/>
    </row>
    <row r="76" spans="1:16" s="75" customFormat="1" ht="13.95" customHeight="1" x14ac:dyDescent="0.3">
      <c r="A76" s="113"/>
      <c r="B76" s="114" t="s">
        <v>1543</v>
      </c>
      <c r="C76" s="110">
        <f t="shared" ref="C76:L76" si="6">SUM(C3:C74)</f>
        <v>3084</v>
      </c>
      <c r="D76" s="115">
        <f t="shared" si="6"/>
        <v>3041</v>
      </c>
      <c r="E76" s="115">
        <f t="shared" si="6"/>
        <v>2955</v>
      </c>
      <c r="F76" s="116">
        <f t="shared" si="6"/>
        <v>2956</v>
      </c>
      <c r="G76" s="116">
        <f t="shared" si="6"/>
        <v>2962</v>
      </c>
      <c r="H76" s="115">
        <f t="shared" si="6"/>
        <v>2919</v>
      </c>
      <c r="I76" s="115">
        <f t="shared" si="6"/>
        <v>2840</v>
      </c>
      <c r="J76" s="116">
        <f t="shared" si="6"/>
        <v>2858</v>
      </c>
      <c r="K76" s="115">
        <f t="shared" si="6"/>
        <v>2739</v>
      </c>
      <c r="L76" s="115">
        <f t="shared" si="6"/>
        <v>2629</v>
      </c>
      <c r="M76" s="83">
        <f>SUM(M$3:M75)</f>
        <v>2543</v>
      </c>
      <c r="N76" s="110">
        <f>SUM(N3:N73)</f>
        <v>-86</v>
      </c>
      <c r="O76" s="81">
        <f>(M76/L76)-1</f>
        <v>-3.2712057816660312E-2</v>
      </c>
    </row>
    <row r="77" spans="1:16" s="75" customFormat="1" ht="13.95" customHeight="1" x14ac:dyDescent="0.3">
      <c r="A77" s="113"/>
      <c r="B77" s="117" t="s">
        <v>1473</v>
      </c>
      <c r="C77" s="110"/>
      <c r="D77" s="110">
        <f>SUM(D76-C76)</f>
        <v>-43</v>
      </c>
      <c r="E77" s="110">
        <f t="shared" ref="E77:J77" si="7">SUM(E76-D76)</f>
        <v>-86</v>
      </c>
      <c r="F77" s="110">
        <f t="shared" si="7"/>
        <v>1</v>
      </c>
      <c r="G77" s="110">
        <f t="shared" si="7"/>
        <v>6</v>
      </c>
      <c r="H77" s="110">
        <f>SUM(H76-G76)</f>
        <v>-43</v>
      </c>
      <c r="I77" s="110">
        <f>SUM(I76-H76)</f>
        <v>-79</v>
      </c>
      <c r="J77" s="110">
        <f t="shared" si="7"/>
        <v>18</v>
      </c>
      <c r="K77" s="110">
        <f>SUM(K76-J76)</f>
        <v>-119</v>
      </c>
      <c r="L77" s="110">
        <f>SUM(L76-K76)</f>
        <v>-110</v>
      </c>
      <c r="M77" s="110">
        <f>SUM(M76-L76)</f>
        <v>-86</v>
      </c>
      <c r="N77" s="80"/>
      <c r="O77" s="74"/>
    </row>
    <row r="78" spans="1:16" s="75" customFormat="1" ht="13.95" customHeight="1" x14ac:dyDescent="0.3">
      <c r="A78" s="113"/>
      <c r="B78" s="119" t="s">
        <v>1474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80"/>
      <c r="M78" s="80"/>
      <c r="N78" s="80"/>
      <c r="O78" s="74"/>
    </row>
    <row r="79" spans="1:16" s="75" customFormat="1" ht="13.95" customHeight="1" x14ac:dyDescent="0.3">
      <c r="A79" s="74"/>
      <c r="B79" s="120" t="s">
        <v>1475</v>
      </c>
      <c r="C79" s="85"/>
      <c r="D79" s="85"/>
      <c r="E79" s="85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6" s="75" customFormat="1" ht="13.95" customHeight="1" x14ac:dyDescent="0.3">
      <c r="A80" s="74"/>
      <c r="B80" s="121" t="s">
        <v>1476</v>
      </c>
      <c r="C80" s="85"/>
      <c r="D80" s="85"/>
      <c r="E80" s="85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3.95" customHeight="1" x14ac:dyDescent="0.3">
      <c r="A81" s="74"/>
      <c r="B81" s="122" t="s">
        <v>1477</v>
      </c>
      <c r="C81" s="85"/>
      <c r="D81" s="85"/>
      <c r="E81" s="85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3.95" customHeight="1" x14ac:dyDescent="0.3">
      <c r="A82" s="74"/>
      <c r="B82" s="325" t="s">
        <v>58</v>
      </c>
      <c r="C82" s="85"/>
      <c r="D82" s="85"/>
      <c r="E82" s="85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3.95" customHeight="1" x14ac:dyDescent="0.3">
      <c r="A83" s="74"/>
      <c r="B83" s="90" t="s">
        <v>1478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1:16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1:16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1:16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6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6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1">
    <sortCondition descending="1" ref="O4:O61"/>
    <sortCondition descending="1" ref="M4:M61"/>
  </sortState>
  <mergeCells count="1">
    <mergeCell ref="N1:O1"/>
  </mergeCells>
  <phoneticPr fontId="30" type="noConversion"/>
  <conditionalFormatting sqref="M76">
    <cfRule type="expression" dxfId="32" priority="6">
      <formula>N76&lt;0</formula>
    </cfRule>
    <cfRule type="expression" dxfId="31" priority="7">
      <formula>N76=0</formula>
    </cfRule>
    <cfRule type="expression" dxfId="30" priority="8">
      <formula>N76&gt;0</formula>
    </cfRule>
  </conditionalFormatting>
  <conditionalFormatting sqref="B3:B61">
    <cfRule type="expression" dxfId="29" priority="1">
      <formula>N3&lt;0</formula>
    </cfRule>
    <cfRule type="expression" dxfId="28" priority="2">
      <formula>N3=0</formula>
    </cfRule>
    <cfRule type="expression" dxfId="27" priority="5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P291"/>
  <sheetViews>
    <sheetView zoomScaleNormal="80" zoomScalePageLayoutView="80" workbookViewId="0">
      <pane xSplit="2" ySplit="2" topLeftCell="C32" activePane="bottomRight" state="frozen"/>
      <selection activeCell="A53" sqref="A2:O66"/>
      <selection pane="topRight" activeCell="A53" sqref="A2:O66"/>
      <selection pane="bottomLeft" activeCell="A53" sqref="A2:O66"/>
      <selection pane="bottomRight" activeCell="A2" sqref="A2:O56"/>
    </sheetView>
  </sheetViews>
  <sheetFormatPr defaultColWidth="9" defaultRowHeight="13.8" x14ac:dyDescent="0.3"/>
  <cols>
    <col min="1" max="1" width="9" style="67"/>
    <col min="2" max="2" width="35.453125" style="41" customWidth="1"/>
    <col min="3" max="3" width="9.453125" style="2" customWidth="1"/>
    <col min="4" max="4" width="9.453125" style="2" bestFit="1" customWidth="1"/>
    <col min="5" max="5" width="10" style="2" customWidth="1"/>
    <col min="6" max="6" width="9.453125" style="2" customWidth="1"/>
    <col min="7" max="7" width="10.81640625" style="2" customWidth="1"/>
    <col min="8" max="8" width="9.453125" style="2" customWidth="1"/>
    <col min="9" max="9" width="10" style="2" customWidth="1"/>
    <col min="10" max="11" width="9.453125" style="2" customWidth="1"/>
    <col min="12" max="12" width="11.453125" style="2" customWidth="1"/>
    <col min="13" max="13" width="12.453125" style="2" customWidth="1"/>
    <col min="14" max="14" width="8.453125" style="2" customWidth="1"/>
    <col min="15" max="15" width="8.453125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74"/>
      <c r="B1" s="47" t="s">
        <v>274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3.95" customHeight="1" x14ac:dyDescent="0.3">
      <c r="A3" s="96">
        <v>27074</v>
      </c>
      <c r="B3" s="105" t="s">
        <v>287</v>
      </c>
      <c r="C3" s="98">
        <v>57</v>
      </c>
      <c r="D3" s="98">
        <v>54</v>
      </c>
      <c r="E3" s="98">
        <v>60</v>
      </c>
      <c r="F3" s="98">
        <v>58</v>
      </c>
      <c r="G3" s="98">
        <v>60</v>
      </c>
      <c r="H3" s="98">
        <v>60</v>
      </c>
      <c r="I3" s="98">
        <v>51</v>
      </c>
      <c r="J3" s="56">
        <v>88</v>
      </c>
      <c r="K3" s="80">
        <v>47</v>
      </c>
      <c r="L3" s="79">
        <v>48</v>
      </c>
      <c r="M3" s="79">
        <f>VLOOKUP($A3,'[1]District Growth'!$A$3:$K$1530,6,FALSE)</f>
        <v>55</v>
      </c>
      <c r="N3" s="80">
        <f t="shared" ref="N3:N34" si="0">M3-L3</f>
        <v>7</v>
      </c>
      <c r="O3" s="81">
        <f t="shared" ref="O3:O34" si="1">(M3/L3)-1</f>
        <v>0.14583333333333326</v>
      </c>
    </row>
    <row r="4" spans="1:15" s="75" customFormat="1" ht="13.95" customHeight="1" x14ac:dyDescent="0.3">
      <c r="A4" s="96">
        <v>2740</v>
      </c>
      <c r="B4" s="105" t="s">
        <v>278</v>
      </c>
      <c r="C4" s="98">
        <v>28</v>
      </c>
      <c r="D4" s="98">
        <v>28</v>
      </c>
      <c r="E4" s="98">
        <v>24</v>
      </c>
      <c r="F4" s="98">
        <v>24</v>
      </c>
      <c r="G4" s="98">
        <v>21</v>
      </c>
      <c r="H4" s="98">
        <v>19</v>
      </c>
      <c r="I4" s="98">
        <v>18</v>
      </c>
      <c r="J4" s="56">
        <v>60</v>
      </c>
      <c r="K4" s="80">
        <v>15</v>
      </c>
      <c r="L4" s="79">
        <v>15</v>
      </c>
      <c r="M4" s="79">
        <f>VLOOKUP($A4,'[1]District Growth'!$A$3:$K$1530,6,FALSE)</f>
        <v>17</v>
      </c>
      <c r="N4" s="80">
        <f t="shared" si="0"/>
        <v>2</v>
      </c>
      <c r="O4" s="81">
        <f t="shared" si="1"/>
        <v>0.1333333333333333</v>
      </c>
    </row>
    <row r="5" spans="1:15" s="75" customFormat="1" ht="13.95" customHeight="1" x14ac:dyDescent="0.3">
      <c r="A5" s="96">
        <v>2764</v>
      </c>
      <c r="B5" s="97" t="s">
        <v>282</v>
      </c>
      <c r="C5" s="98">
        <v>22</v>
      </c>
      <c r="D5" s="98">
        <v>19</v>
      </c>
      <c r="E5" s="98">
        <v>20</v>
      </c>
      <c r="F5" s="98">
        <v>21</v>
      </c>
      <c r="G5" s="98">
        <v>24</v>
      </c>
      <c r="H5" s="98">
        <v>20</v>
      </c>
      <c r="I5" s="98">
        <v>23</v>
      </c>
      <c r="J5" s="56">
        <v>52</v>
      </c>
      <c r="K5" s="80">
        <v>24</v>
      </c>
      <c r="L5" s="79">
        <v>26</v>
      </c>
      <c r="M5" s="79">
        <f>VLOOKUP($A5,'[1]District Growth'!$A$3:$K$1530,6,FALSE)</f>
        <v>29</v>
      </c>
      <c r="N5" s="80">
        <f t="shared" si="0"/>
        <v>3</v>
      </c>
      <c r="O5" s="81">
        <f t="shared" si="1"/>
        <v>0.11538461538461542</v>
      </c>
    </row>
    <row r="6" spans="1:15" s="75" customFormat="1" ht="13.95" customHeight="1" x14ac:dyDescent="0.3">
      <c r="A6" s="96">
        <v>2763</v>
      </c>
      <c r="B6" s="99" t="s">
        <v>299</v>
      </c>
      <c r="C6" s="98">
        <v>47</v>
      </c>
      <c r="D6" s="98">
        <v>47</v>
      </c>
      <c r="E6" s="98">
        <v>48</v>
      </c>
      <c r="F6" s="98">
        <v>45</v>
      </c>
      <c r="G6" s="98">
        <v>50</v>
      </c>
      <c r="H6" s="98">
        <v>43</v>
      </c>
      <c r="I6" s="98">
        <v>42</v>
      </c>
      <c r="J6" s="56">
        <v>22</v>
      </c>
      <c r="K6" s="80">
        <v>49</v>
      </c>
      <c r="L6" s="79">
        <v>48</v>
      </c>
      <c r="M6" s="79">
        <f>VLOOKUP($A6,'[1]District Growth'!$A$3:$K$1530,6,FALSE)</f>
        <v>52</v>
      </c>
      <c r="N6" s="80">
        <f t="shared" si="0"/>
        <v>4</v>
      </c>
      <c r="O6" s="81">
        <f t="shared" si="1"/>
        <v>8.3333333333333259E-2</v>
      </c>
    </row>
    <row r="7" spans="1:15" s="75" customFormat="1" ht="13.95" customHeight="1" x14ac:dyDescent="0.3">
      <c r="A7" s="96">
        <v>2762</v>
      </c>
      <c r="B7" s="99" t="s">
        <v>276</v>
      </c>
      <c r="C7" s="98">
        <v>30</v>
      </c>
      <c r="D7" s="98">
        <v>28</v>
      </c>
      <c r="E7" s="98">
        <v>29</v>
      </c>
      <c r="F7" s="98">
        <v>31</v>
      </c>
      <c r="G7" s="98">
        <v>28</v>
      </c>
      <c r="H7" s="98">
        <v>29</v>
      </c>
      <c r="I7" s="98">
        <v>29</v>
      </c>
      <c r="J7" s="56">
        <v>44</v>
      </c>
      <c r="K7" s="80">
        <v>25</v>
      </c>
      <c r="L7" s="79">
        <v>26</v>
      </c>
      <c r="M7" s="79">
        <f>VLOOKUP($A7,'[1]District Growth'!$A$3:$K$1530,6,FALSE)</f>
        <v>28</v>
      </c>
      <c r="N7" s="80">
        <f t="shared" si="0"/>
        <v>2</v>
      </c>
      <c r="O7" s="81">
        <f t="shared" si="1"/>
        <v>7.6923076923076872E-2</v>
      </c>
    </row>
    <row r="8" spans="1:15" s="75" customFormat="1" ht="13.95" customHeight="1" x14ac:dyDescent="0.3">
      <c r="A8" s="96">
        <v>2746</v>
      </c>
      <c r="B8" s="99" t="s">
        <v>324</v>
      </c>
      <c r="C8" s="98">
        <v>12</v>
      </c>
      <c r="D8" s="98">
        <v>13</v>
      </c>
      <c r="E8" s="98">
        <v>16</v>
      </c>
      <c r="F8" s="98">
        <v>15</v>
      </c>
      <c r="G8" s="98">
        <v>15</v>
      </c>
      <c r="H8" s="98">
        <v>13</v>
      </c>
      <c r="I8" s="98">
        <v>13</v>
      </c>
      <c r="J8" s="367">
        <v>23</v>
      </c>
      <c r="K8" s="80">
        <v>24</v>
      </c>
      <c r="L8" s="79">
        <v>15</v>
      </c>
      <c r="M8" s="79">
        <f>VLOOKUP($A8,'[1]District Growth'!$A$3:$K$1530,6,FALSE)</f>
        <v>16</v>
      </c>
      <c r="N8" s="80">
        <f t="shared" si="0"/>
        <v>1</v>
      </c>
      <c r="O8" s="81">
        <f t="shared" si="1"/>
        <v>6.6666666666666652E-2</v>
      </c>
    </row>
    <row r="9" spans="1:15" s="75" customFormat="1" ht="13.95" customHeight="1" x14ac:dyDescent="0.3">
      <c r="A9" s="96">
        <v>27197</v>
      </c>
      <c r="B9" s="97" t="s">
        <v>289</v>
      </c>
      <c r="C9" s="98">
        <v>25</v>
      </c>
      <c r="D9" s="98">
        <v>26</v>
      </c>
      <c r="E9" s="98">
        <v>27</v>
      </c>
      <c r="F9" s="98">
        <v>25</v>
      </c>
      <c r="G9" s="98">
        <v>28</v>
      </c>
      <c r="H9" s="98">
        <v>26</v>
      </c>
      <c r="I9" s="98">
        <v>30</v>
      </c>
      <c r="J9" s="56">
        <v>21</v>
      </c>
      <c r="K9" s="80">
        <v>35</v>
      </c>
      <c r="L9" s="79">
        <v>33</v>
      </c>
      <c r="M9" s="79">
        <f>VLOOKUP($A9,'[1]District Growth'!$A$3:$K$1530,6,FALSE)</f>
        <v>35</v>
      </c>
      <c r="N9" s="80">
        <f t="shared" si="0"/>
        <v>2</v>
      </c>
      <c r="O9" s="81">
        <f t="shared" si="1"/>
        <v>6.0606060606060552E-2</v>
      </c>
    </row>
    <row r="10" spans="1:15" s="75" customFormat="1" ht="13.95" customHeight="1" x14ac:dyDescent="0.3">
      <c r="A10" s="96">
        <v>22545</v>
      </c>
      <c r="B10" s="99" t="s">
        <v>280</v>
      </c>
      <c r="C10" s="98">
        <v>43</v>
      </c>
      <c r="D10" s="98">
        <v>47</v>
      </c>
      <c r="E10" s="98">
        <v>45</v>
      </c>
      <c r="F10" s="98">
        <v>45</v>
      </c>
      <c r="G10" s="98">
        <v>43</v>
      </c>
      <c r="H10" s="98">
        <v>42</v>
      </c>
      <c r="I10" s="98">
        <v>44</v>
      </c>
      <c r="J10" s="56">
        <v>23</v>
      </c>
      <c r="K10" s="80">
        <v>42</v>
      </c>
      <c r="L10" s="79">
        <v>42</v>
      </c>
      <c r="M10" s="79">
        <f>VLOOKUP($A10,'[1]District Growth'!$A$3:$K$1530,6,FALSE)</f>
        <v>44</v>
      </c>
      <c r="N10" s="80">
        <f t="shared" si="0"/>
        <v>2</v>
      </c>
      <c r="O10" s="81">
        <f t="shared" si="1"/>
        <v>4.7619047619047672E-2</v>
      </c>
    </row>
    <row r="11" spans="1:15" s="75" customFormat="1" ht="13.95" customHeight="1" x14ac:dyDescent="0.3">
      <c r="A11" s="96">
        <v>2749</v>
      </c>
      <c r="B11" s="97" t="s">
        <v>312</v>
      </c>
      <c r="C11" s="98">
        <v>88</v>
      </c>
      <c r="D11" s="98">
        <v>82</v>
      </c>
      <c r="E11" s="98">
        <v>68</v>
      </c>
      <c r="F11" s="98">
        <v>54</v>
      </c>
      <c r="G11" s="98">
        <v>60</v>
      </c>
      <c r="H11" s="98">
        <v>56</v>
      </c>
      <c r="I11" s="98">
        <v>57</v>
      </c>
      <c r="J11" s="56">
        <v>16</v>
      </c>
      <c r="K11" s="80">
        <v>53</v>
      </c>
      <c r="L11" s="79">
        <v>43</v>
      </c>
      <c r="M11" s="79">
        <f>VLOOKUP($A11,'[1]District Growth'!$A$3:$K$1530,6,FALSE)</f>
        <v>45</v>
      </c>
      <c r="N11" s="80">
        <f t="shared" si="0"/>
        <v>2</v>
      </c>
      <c r="O11" s="81">
        <f t="shared" si="1"/>
        <v>4.6511627906976827E-2</v>
      </c>
    </row>
    <row r="12" spans="1:15" s="75" customFormat="1" ht="13.95" customHeight="1" x14ac:dyDescent="0.3">
      <c r="A12" s="96">
        <v>2751</v>
      </c>
      <c r="B12" s="97" t="s">
        <v>284</v>
      </c>
      <c r="C12" s="98">
        <v>72</v>
      </c>
      <c r="D12" s="98">
        <v>67</v>
      </c>
      <c r="E12" s="98">
        <v>72</v>
      </c>
      <c r="F12" s="98">
        <v>70</v>
      </c>
      <c r="G12" s="98">
        <v>73</v>
      </c>
      <c r="H12" s="98">
        <v>74</v>
      </c>
      <c r="I12" s="98">
        <v>68</v>
      </c>
      <c r="J12" s="56">
        <v>72</v>
      </c>
      <c r="K12" s="80">
        <v>60</v>
      </c>
      <c r="L12" s="79">
        <v>62</v>
      </c>
      <c r="M12" s="79">
        <f>VLOOKUP($A12,'[1]District Growth'!$A$3:$K$1530,6,FALSE)</f>
        <v>63</v>
      </c>
      <c r="N12" s="80">
        <f t="shared" si="0"/>
        <v>1</v>
      </c>
      <c r="O12" s="81">
        <f t="shared" si="1"/>
        <v>1.6129032258064502E-2</v>
      </c>
    </row>
    <row r="13" spans="1:15" s="75" customFormat="1" ht="13.95" customHeight="1" x14ac:dyDescent="0.3">
      <c r="A13" s="96">
        <v>2739</v>
      </c>
      <c r="B13" s="99" t="s">
        <v>310</v>
      </c>
      <c r="C13" s="98">
        <v>87</v>
      </c>
      <c r="D13" s="98">
        <v>91</v>
      </c>
      <c r="E13" s="98">
        <v>89</v>
      </c>
      <c r="F13" s="98">
        <v>92</v>
      </c>
      <c r="G13" s="98">
        <v>90</v>
      </c>
      <c r="H13" s="98">
        <v>88</v>
      </c>
      <c r="I13" s="98">
        <v>89</v>
      </c>
      <c r="J13" s="56">
        <v>18</v>
      </c>
      <c r="K13" s="80">
        <v>72</v>
      </c>
      <c r="L13" s="79">
        <v>69</v>
      </c>
      <c r="M13" s="79">
        <f>VLOOKUP($A13,'[1]District Growth'!$A$3:$K$1530,6,FALSE)</f>
        <v>70</v>
      </c>
      <c r="N13" s="80">
        <f t="shared" si="0"/>
        <v>1</v>
      </c>
      <c r="O13" s="81">
        <f t="shared" si="1"/>
        <v>1.449275362318847E-2</v>
      </c>
    </row>
    <row r="14" spans="1:15" s="75" customFormat="1" ht="13.95" customHeight="1" x14ac:dyDescent="0.3">
      <c r="A14" s="96">
        <v>2732</v>
      </c>
      <c r="B14" s="105" t="s">
        <v>320</v>
      </c>
      <c r="C14" s="98">
        <v>152</v>
      </c>
      <c r="D14" s="98">
        <v>150</v>
      </c>
      <c r="E14" s="98">
        <v>153</v>
      </c>
      <c r="F14" s="98">
        <v>150</v>
      </c>
      <c r="G14" s="98">
        <v>143</v>
      </c>
      <c r="H14" s="98">
        <v>141</v>
      </c>
      <c r="I14" s="98">
        <v>132</v>
      </c>
      <c r="J14" s="56">
        <v>131</v>
      </c>
      <c r="K14" s="80">
        <v>125</v>
      </c>
      <c r="L14" s="79">
        <v>117</v>
      </c>
      <c r="M14" s="79">
        <f>VLOOKUP($A14,'[1]District Growth'!$A$3:$K$1530,6,FALSE)</f>
        <v>117</v>
      </c>
      <c r="N14" s="80">
        <f t="shared" si="0"/>
        <v>0</v>
      </c>
      <c r="O14" s="81">
        <f t="shared" si="1"/>
        <v>0</v>
      </c>
    </row>
    <row r="15" spans="1:15" s="75" customFormat="1" ht="13.95" customHeight="1" x14ac:dyDescent="0.3">
      <c r="A15" s="96">
        <v>27684</v>
      </c>
      <c r="B15" s="97" t="s">
        <v>290</v>
      </c>
      <c r="C15" s="98">
        <v>70</v>
      </c>
      <c r="D15" s="98">
        <v>76</v>
      </c>
      <c r="E15" s="98">
        <v>78</v>
      </c>
      <c r="F15" s="98">
        <v>86</v>
      </c>
      <c r="G15" s="98">
        <v>82</v>
      </c>
      <c r="H15" s="98">
        <v>81</v>
      </c>
      <c r="I15" s="98">
        <v>83</v>
      </c>
      <c r="J15" s="56">
        <v>11</v>
      </c>
      <c r="K15" s="80">
        <v>90</v>
      </c>
      <c r="L15" s="79">
        <v>89</v>
      </c>
      <c r="M15" s="79">
        <f>VLOOKUP($A15,'[1]District Growth'!$A$3:$K$1530,6,FALSE)</f>
        <v>89</v>
      </c>
      <c r="N15" s="80">
        <f t="shared" si="0"/>
        <v>0</v>
      </c>
      <c r="O15" s="81">
        <f t="shared" si="1"/>
        <v>0</v>
      </c>
    </row>
    <row r="16" spans="1:15" s="75" customFormat="1" ht="13.95" customHeight="1" x14ac:dyDescent="0.3">
      <c r="A16" s="96">
        <v>2737</v>
      </c>
      <c r="B16" s="99" t="s">
        <v>294</v>
      </c>
      <c r="C16" s="98">
        <v>64</v>
      </c>
      <c r="D16" s="98">
        <v>63</v>
      </c>
      <c r="E16" s="98">
        <v>66</v>
      </c>
      <c r="F16" s="98">
        <v>62</v>
      </c>
      <c r="G16" s="98">
        <v>63</v>
      </c>
      <c r="H16" s="98">
        <v>65</v>
      </c>
      <c r="I16" s="98">
        <v>65</v>
      </c>
      <c r="J16" s="56">
        <v>83</v>
      </c>
      <c r="K16" s="80">
        <v>55</v>
      </c>
      <c r="L16" s="79">
        <v>56</v>
      </c>
      <c r="M16" s="79">
        <f>VLOOKUP($A16,'[1]District Growth'!$A$3:$K$1530,6,FALSE)</f>
        <v>56</v>
      </c>
      <c r="N16" s="80">
        <f t="shared" si="0"/>
        <v>0</v>
      </c>
      <c r="O16" s="81">
        <f t="shared" si="1"/>
        <v>0</v>
      </c>
    </row>
    <row r="17" spans="1:15" s="75" customFormat="1" ht="13.95" customHeight="1" x14ac:dyDescent="0.3">
      <c r="A17" s="96">
        <v>2770</v>
      </c>
      <c r="B17" s="99" t="s">
        <v>275</v>
      </c>
      <c r="C17" s="98">
        <v>89</v>
      </c>
      <c r="D17" s="98">
        <v>89</v>
      </c>
      <c r="E17" s="98">
        <v>83</v>
      </c>
      <c r="F17" s="98">
        <v>79</v>
      </c>
      <c r="G17" s="98">
        <v>78</v>
      </c>
      <c r="H17" s="98">
        <v>66</v>
      </c>
      <c r="I17" s="98">
        <v>55</v>
      </c>
      <c r="J17" s="56">
        <v>31</v>
      </c>
      <c r="K17" s="80">
        <v>41</v>
      </c>
      <c r="L17" s="79">
        <v>45</v>
      </c>
      <c r="M17" s="79">
        <f>VLOOKUP($A17,'[1]District Growth'!$A$3:$K$1530,6,FALSE)</f>
        <v>45</v>
      </c>
      <c r="N17" s="80">
        <f t="shared" si="0"/>
        <v>0</v>
      </c>
      <c r="O17" s="81">
        <f t="shared" si="1"/>
        <v>0</v>
      </c>
    </row>
    <row r="18" spans="1:15" s="75" customFormat="1" ht="13.95" customHeight="1" x14ac:dyDescent="0.3">
      <c r="A18" s="96">
        <v>2772</v>
      </c>
      <c r="B18" s="99" t="s">
        <v>300</v>
      </c>
      <c r="C18" s="98">
        <v>34</v>
      </c>
      <c r="D18" s="98">
        <v>44</v>
      </c>
      <c r="E18" s="98">
        <v>47</v>
      </c>
      <c r="F18" s="98">
        <v>48</v>
      </c>
      <c r="G18" s="98">
        <v>44</v>
      </c>
      <c r="H18" s="98">
        <v>36</v>
      </c>
      <c r="I18" s="98">
        <v>33</v>
      </c>
      <c r="J18" s="56">
        <v>30</v>
      </c>
      <c r="K18" s="80">
        <v>30</v>
      </c>
      <c r="L18" s="79">
        <v>26</v>
      </c>
      <c r="M18" s="79">
        <f>VLOOKUP($A18,'[1]District Growth'!$A$3:$K$1530,6,FALSE)</f>
        <v>26</v>
      </c>
      <c r="N18" s="80">
        <f t="shared" si="0"/>
        <v>0</v>
      </c>
      <c r="O18" s="81">
        <f t="shared" si="1"/>
        <v>0</v>
      </c>
    </row>
    <row r="19" spans="1:15" s="75" customFormat="1" ht="13.95" customHeight="1" x14ac:dyDescent="0.3">
      <c r="A19" s="96">
        <v>2773</v>
      </c>
      <c r="B19" s="99" t="s">
        <v>301</v>
      </c>
      <c r="C19" s="98">
        <v>30</v>
      </c>
      <c r="D19" s="98">
        <v>27</v>
      </c>
      <c r="E19" s="98">
        <v>26</v>
      </c>
      <c r="F19" s="98">
        <v>28</v>
      </c>
      <c r="G19" s="98">
        <v>26</v>
      </c>
      <c r="H19" s="98">
        <v>31</v>
      </c>
      <c r="I19" s="98">
        <v>30</v>
      </c>
      <c r="J19" s="56">
        <v>28</v>
      </c>
      <c r="K19" s="80">
        <v>27</v>
      </c>
      <c r="L19" s="79">
        <v>23</v>
      </c>
      <c r="M19" s="79">
        <f>VLOOKUP($A19,'[1]District Growth'!$A$3:$K$1530,6,FALSE)</f>
        <v>23</v>
      </c>
      <c r="N19" s="80">
        <f t="shared" si="0"/>
        <v>0</v>
      </c>
      <c r="O19" s="81">
        <f t="shared" si="1"/>
        <v>0</v>
      </c>
    </row>
    <row r="20" spans="1:15" s="75" customFormat="1" ht="13.95" customHeight="1" x14ac:dyDescent="0.3">
      <c r="A20" s="70">
        <v>22803</v>
      </c>
      <c r="B20" s="99" t="s">
        <v>303</v>
      </c>
      <c r="C20" s="98">
        <v>30</v>
      </c>
      <c r="D20" s="98">
        <v>30</v>
      </c>
      <c r="E20" s="98">
        <v>27</v>
      </c>
      <c r="F20" s="98">
        <v>31</v>
      </c>
      <c r="G20" s="98">
        <v>31</v>
      </c>
      <c r="H20" s="98">
        <v>29</v>
      </c>
      <c r="I20" s="98">
        <v>25</v>
      </c>
      <c r="J20" s="56">
        <v>53</v>
      </c>
      <c r="K20" s="80">
        <v>22</v>
      </c>
      <c r="L20" s="79">
        <v>22</v>
      </c>
      <c r="M20" s="79">
        <f>VLOOKUP($A20,'[1]District Growth'!$A$3:$K$1530,6,FALSE)</f>
        <v>22</v>
      </c>
      <c r="N20" s="80">
        <f t="shared" si="0"/>
        <v>0</v>
      </c>
      <c r="O20" s="81">
        <f t="shared" si="1"/>
        <v>0</v>
      </c>
    </row>
    <row r="21" spans="1:15" s="75" customFormat="1" ht="13.95" customHeight="1" x14ac:dyDescent="0.3">
      <c r="A21" s="96">
        <v>28131</v>
      </c>
      <c r="B21" s="97" t="s">
        <v>279</v>
      </c>
      <c r="C21" s="98">
        <v>34</v>
      </c>
      <c r="D21" s="98">
        <v>34</v>
      </c>
      <c r="E21" s="98">
        <v>31</v>
      </c>
      <c r="F21" s="98">
        <v>30</v>
      </c>
      <c r="G21" s="98">
        <v>29</v>
      </c>
      <c r="H21" s="98">
        <v>25</v>
      </c>
      <c r="I21" s="98">
        <v>24</v>
      </c>
      <c r="J21" s="56">
        <v>16</v>
      </c>
      <c r="K21" s="80">
        <v>21</v>
      </c>
      <c r="L21" s="79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</row>
    <row r="22" spans="1:15" s="75" customFormat="1" ht="13.95" customHeight="1" x14ac:dyDescent="0.3">
      <c r="A22" s="96">
        <v>2742</v>
      </c>
      <c r="B22" s="99" t="s">
        <v>295</v>
      </c>
      <c r="C22" s="98">
        <v>26</v>
      </c>
      <c r="D22" s="98">
        <v>28</v>
      </c>
      <c r="E22" s="98">
        <v>24</v>
      </c>
      <c r="F22" s="98">
        <v>24</v>
      </c>
      <c r="G22" s="98">
        <v>27</v>
      </c>
      <c r="H22" s="98">
        <v>25</v>
      </c>
      <c r="I22" s="98">
        <v>21</v>
      </c>
      <c r="J22" s="56">
        <v>14</v>
      </c>
      <c r="K22" s="80">
        <v>19</v>
      </c>
      <c r="L22" s="79">
        <v>19</v>
      </c>
      <c r="M22" s="79">
        <f>VLOOKUP($A22,'[1]District Growth'!$A$3:$K$1530,6,FALSE)</f>
        <v>19</v>
      </c>
      <c r="N22" s="80">
        <f t="shared" si="0"/>
        <v>0</v>
      </c>
      <c r="O22" s="81">
        <f t="shared" si="1"/>
        <v>0</v>
      </c>
    </row>
    <row r="23" spans="1:15" s="75" customFormat="1" ht="13.95" customHeight="1" x14ac:dyDescent="0.3">
      <c r="A23" s="96">
        <v>2743</v>
      </c>
      <c r="B23" s="99" t="s">
        <v>322</v>
      </c>
      <c r="C23" s="98">
        <v>42</v>
      </c>
      <c r="D23" s="98">
        <v>41</v>
      </c>
      <c r="E23" s="98">
        <v>34</v>
      </c>
      <c r="F23" s="98">
        <v>28</v>
      </c>
      <c r="G23" s="98">
        <v>25</v>
      </c>
      <c r="H23" s="98">
        <v>24</v>
      </c>
      <c r="I23" s="98">
        <v>14</v>
      </c>
      <c r="J23" s="56">
        <v>368</v>
      </c>
      <c r="K23" s="80">
        <v>16</v>
      </c>
      <c r="L23" s="79">
        <v>16</v>
      </c>
      <c r="M23" s="79">
        <f>VLOOKUP($A23,'[1]District Growth'!$A$3:$K$1530,6,FALSE)</f>
        <v>16</v>
      </c>
      <c r="N23" s="80">
        <f t="shared" si="0"/>
        <v>0</v>
      </c>
      <c r="O23" s="81">
        <f t="shared" si="1"/>
        <v>0</v>
      </c>
    </row>
    <row r="24" spans="1:15" s="75" customFormat="1" ht="13.95" customHeight="1" x14ac:dyDescent="0.3">
      <c r="A24" s="96">
        <v>82637</v>
      </c>
      <c r="B24" s="99" t="s">
        <v>305</v>
      </c>
      <c r="C24" s="98">
        <v>13</v>
      </c>
      <c r="D24" s="98">
        <v>14</v>
      </c>
      <c r="E24" s="98">
        <v>16</v>
      </c>
      <c r="F24" s="98">
        <v>19</v>
      </c>
      <c r="G24" s="98">
        <v>13</v>
      </c>
      <c r="H24" s="98">
        <v>12</v>
      </c>
      <c r="I24" s="98">
        <v>15</v>
      </c>
      <c r="J24" s="56">
        <v>17</v>
      </c>
      <c r="K24" s="80">
        <v>17</v>
      </c>
      <c r="L24" s="79">
        <v>16</v>
      </c>
      <c r="M24" s="79">
        <f>VLOOKUP($A24,'[1]District Growth'!$A$3:$K$1530,6,FALSE)</f>
        <v>16</v>
      </c>
      <c r="N24" s="80">
        <f t="shared" si="0"/>
        <v>0</v>
      </c>
      <c r="O24" s="81">
        <f t="shared" si="1"/>
        <v>0</v>
      </c>
    </row>
    <row r="25" spans="1:15" s="75" customFormat="1" ht="13.95" customHeight="1" x14ac:dyDescent="0.3">
      <c r="A25" s="96">
        <v>2750</v>
      </c>
      <c r="B25" s="99" t="s">
        <v>277</v>
      </c>
      <c r="C25" s="98">
        <v>20</v>
      </c>
      <c r="D25" s="98">
        <v>16</v>
      </c>
      <c r="E25" s="98">
        <v>18</v>
      </c>
      <c r="F25" s="98">
        <v>23</v>
      </c>
      <c r="G25" s="98">
        <v>23</v>
      </c>
      <c r="H25" s="98">
        <v>22</v>
      </c>
      <c r="I25" s="98">
        <v>21</v>
      </c>
      <c r="J25" s="56">
        <v>60</v>
      </c>
      <c r="K25" s="80">
        <v>9</v>
      </c>
      <c r="L25" s="79">
        <v>8</v>
      </c>
      <c r="M25" s="79">
        <f>VLOOKUP($A25,'[1]District Growth'!$A$3:$K$1530,6,FALSE)</f>
        <v>8</v>
      </c>
      <c r="N25" s="80">
        <f t="shared" si="0"/>
        <v>0</v>
      </c>
      <c r="O25" s="81">
        <f t="shared" si="1"/>
        <v>0</v>
      </c>
    </row>
    <row r="26" spans="1:15" s="75" customFormat="1" ht="13.95" customHeight="1" x14ac:dyDescent="0.3">
      <c r="A26" s="96">
        <v>2769</v>
      </c>
      <c r="B26" s="97" t="s">
        <v>318</v>
      </c>
      <c r="C26" s="98">
        <v>58</v>
      </c>
      <c r="D26" s="98">
        <v>57</v>
      </c>
      <c r="E26" s="98">
        <v>54</v>
      </c>
      <c r="F26" s="98">
        <v>51</v>
      </c>
      <c r="G26" s="98">
        <v>46</v>
      </c>
      <c r="H26" s="98">
        <v>49</v>
      </c>
      <c r="I26" s="98">
        <v>45</v>
      </c>
      <c r="J26" s="56">
        <v>48</v>
      </c>
      <c r="K26" s="80">
        <v>46</v>
      </c>
      <c r="L26" s="79">
        <v>46</v>
      </c>
      <c r="M26" s="79">
        <f>VLOOKUP($A26,'[1]District Growth'!$A$3:$K$1530,6,FALSE)</f>
        <v>45</v>
      </c>
      <c r="N26" s="80">
        <f t="shared" si="0"/>
        <v>-1</v>
      </c>
      <c r="O26" s="81">
        <f t="shared" si="1"/>
        <v>-2.1739130434782594E-2</v>
      </c>
    </row>
    <row r="27" spans="1:15" s="75" customFormat="1" ht="13.95" customHeight="1" x14ac:dyDescent="0.3">
      <c r="A27" s="96">
        <v>2735</v>
      </c>
      <c r="B27" s="99" t="s">
        <v>291</v>
      </c>
      <c r="C27" s="98">
        <v>45</v>
      </c>
      <c r="D27" s="98">
        <v>45</v>
      </c>
      <c r="E27" s="98">
        <v>44</v>
      </c>
      <c r="F27" s="98">
        <v>45</v>
      </c>
      <c r="G27" s="98">
        <v>42</v>
      </c>
      <c r="H27" s="98">
        <v>41</v>
      </c>
      <c r="I27" s="98">
        <v>41</v>
      </c>
      <c r="J27" s="56">
        <v>42</v>
      </c>
      <c r="K27" s="80">
        <v>37</v>
      </c>
      <c r="L27" s="79">
        <v>35</v>
      </c>
      <c r="M27" s="79">
        <f>VLOOKUP($A27,'[1]District Growth'!$A$3:$K$1530,6,FALSE)</f>
        <v>34</v>
      </c>
      <c r="N27" s="80">
        <f t="shared" si="0"/>
        <v>-1</v>
      </c>
      <c r="O27" s="81">
        <f t="shared" si="1"/>
        <v>-2.8571428571428581E-2</v>
      </c>
    </row>
    <row r="28" spans="1:15" s="75" customFormat="1" ht="13.95" customHeight="1" x14ac:dyDescent="0.3">
      <c r="A28" s="96">
        <v>2731</v>
      </c>
      <c r="B28" s="105" t="s">
        <v>319</v>
      </c>
      <c r="C28" s="98">
        <v>73</v>
      </c>
      <c r="D28" s="98">
        <v>75</v>
      </c>
      <c r="E28" s="98">
        <v>73</v>
      </c>
      <c r="F28" s="98">
        <v>76</v>
      </c>
      <c r="G28" s="98">
        <v>79</v>
      </c>
      <c r="H28" s="98">
        <v>78</v>
      </c>
      <c r="I28" s="98">
        <v>82</v>
      </c>
      <c r="J28" s="56">
        <v>84</v>
      </c>
      <c r="K28" s="80">
        <v>87</v>
      </c>
      <c r="L28" s="79">
        <v>84</v>
      </c>
      <c r="M28" s="79">
        <f>VLOOKUP($A28,'[1]District Growth'!$A$3:$K$1530,6,FALSE)</f>
        <v>81</v>
      </c>
      <c r="N28" s="80">
        <f t="shared" si="0"/>
        <v>-3</v>
      </c>
      <c r="O28" s="81">
        <f t="shared" si="1"/>
        <v>-3.5714285714285698E-2</v>
      </c>
    </row>
    <row r="29" spans="1:15" s="75" customFormat="1" ht="13.95" customHeight="1" x14ac:dyDescent="0.3">
      <c r="A29" s="96">
        <v>2768</v>
      </c>
      <c r="B29" s="105" t="s">
        <v>325</v>
      </c>
      <c r="C29" s="98">
        <v>35</v>
      </c>
      <c r="D29" s="98">
        <v>30</v>
      </c>
      <c r="E29" s="98">
        <v>31</v>
      </c>
      <c r="F29" s="98">
        <v>34</v>
      </c>
      <c r="G29" s="98">
        <v>37</v>
      </c>
      <c r="H29" s="98">
        <v>34</v>
      </c>
      <c r="I29" s="98">
        <v>36</v>
      </c>
      <c r="J29" s="56">
        <v>45</v>
      </c>
      <c r="K29" s="80">
        <v>33</v>
      </c>
      <c r="L29" s="79">
        <v>26</v>
      </c>
      <c r="M29" s="79">
        <f>VLOOKUP($A29,'[1]District Growth'!$A$3:$K$1530,6,FALSE)</f>
        <v>25</v>
      </c>
      <c r="N29" s="80">
        <f t="shared" si="0"/>
        <v>-1</v>
      </c>
      <c r="O29" s="81">
        <f t="shared" si="1"/>
        <v>-3.8461538461538436E-2</v>
      </c>
    </row>
    <row r="30" spans="1:15" s="75" customFormat="1" ht="13.95" customHeight="1" x14ac:dyDescent="0.3">
      <c r="A30" s="96">
        <v>2760</v>
      </c>
      <c r="B30" s="97" t="s">
        <v>288</v>
      </c>
      <c r="C30" s="98">
        <v>127</v>
      </c>
      <c r="D30" s="98">
        <v>112</v>
      </c>
      <c r="E30" s="98">
        <v>102</v>
      </c>
      <c r="F30" s="98">
        <v>103</v>
      </c>
      <c r="G30" s="98">
        <v>103</v>
      </c>
      <c r="H30" s="98">
        <v>100</v>
      </c>
      <c r="I30" s="98">
        <v>101</v>
      </c>
      <c r="J30" s="56">
        <v>25</v>
      </c>
      <c r="K30" s="80">
        <v>98</v>
      </c>
      <c r="L30" s="79">
        <v>102</v>
      </c>
      <c r="M30" s="79">
        <f>VLOOKUP($A30,'[1]District Growth'!$A$3:$K$1530,6,FALSE)</f>
        <v>98</v>
      </c>
      <c r="N30" s="80">
        <f t="shared" si="0"/>
        <v>-4</v>
      </c>
      <c r="O30" s="81">
        <f t="shared" si="1"/>
        <v>-3.9215686274509776E-2</v>
      </c>
    </row>
    <row r="31" spans="1:15" s="75" customFormat="1" ht="13.95" customHeight="1" x14ac:dyDescent="0.3">
      <c r="A31" s="96">
        <v>2730</v>
      </c>
      <c r="B31" s="99" t="s">
        <v>313</v>
      </c>
      <c r="C31" s="98">
        <v>45</v>
      </c>
      <c r="D31" s="98">
        <v>41</v>
      </c>
      <c r="E31" s="98">
        <v>40</v>
      </c>
      <c r="F31" s="98">
        <v>42</v>
      </c>
      <c r="G31" s="98">
        <v>44</v>
      </c>
      <c r="H31" s="98">
        <v>43</v>
      </c>
      <c r="I31" s="98">
        <v>52</v>
      </c>
      <c r="J31" s="56">
        <v>55</v>
      </c>
      <c r="K31" s="80">
        <v>51</v>
      </c>
      <c r="L31" s="79">
        <v>51</v>
      </c>
      <c r="M31" s="79">
        <f>VLOOKUP($A31,'[1]District Growth'!$A$3:$K$1530,6,FALSE)</f>
        <v>49</v>
      </c>
      <c r="N31" s="80">
        <f t="shared" si="0"/>
        <v>-2</v>
      </c>
      <c r="O31" s="81">
        <f t="shared" si="1"/>
        <v>-3.9215686274509776E-2</v>
      </c>
    </row>
    <row r="32" spans="1:15" s="75" customFormat="1" ht="13.95" customHeight="1" x14ac:dyDescent="0.3">
      <c r="A32" s="96">
        <v>2726</v>
      </c>
      <c r="B32" s="99" t="s">
        <v>1488</v>
      </c>
      <c r="C32" s="98">
        <v>61</v>
      </c>
      <c r="D32" s="98">
        <v>62</v>
      </c>
      <c r="E32" s="98">
        <v>62</v>
      </c>
      <c r="F32" s="98">
        <v>59</v>
      </c>
      <c r="G32" s="98">
        <v>57</v>
      </c>
      <c r="H32" s="98">
        <v>54</v>
      </c>
      <c r="I32" s="98">
        <v>53</v>
      </c>
      <c r="J32" s="56">
        <v>48</v>
      </c>
      <c r="K32" s="80">
        <v>48</v>
      </c>
      <c r="L32" s="79">
        <v>48</v>
      </c>
      <c r="M32" s="79">
        <f>VLOOKUP($A32,'[1]District Growth'!$A$3:$K$1530,6,FALSE)</f>
        <v>46</v>
      </c>
      <c r="N32" s="80">
        <f t="shared" si="0"/>
        <v>-2</v>
      </c>
      <c r="O32" s="81">
        <f t="shared" si="1"/>
        <v>-4.166666666666663E-2</v>
      </c>
    </row>
    <row r="33" spans="1:15" s="75" customFormat="1" ht="13.95" customHeight="1" x14ac:dyDescent="0.3">
      <c r="A33" s="96">
        <v>82984</v>
      </c>
      <c r="B33" s="105" t="s">
        <v>306</v>
      </c>
      <c r="C33" s="98">
        <v>36</v>
      </c>
      <c r="D33" s="98">
        <v>34</v>
      </c>
      <c r="E33" s="98">
        <v>29</v>
      </c>
      <c r="F33" s="98">
        <v>28</v>
      </c>
      <c r="G33" s="98">
        <v>25</v>
      </c>
      <c r="H33" s="98">
        <v>21</v>
      </c>
      <c r="I33" s="98">
        <v>21</v>
      </c>
      <c r="J33" s="133">
        <v>0</v>
      </c>
      <c r="K33" s="80">
        <v>22</v>
      </c>
      <c r="L33" s="79">
        <v>22</v>
      </c>
      <c r="M33" s="79">
        <f>VLOOKUP($A33,'[1]District Growth'!$A$3:$K$1530,6,FALSE)</f>
        <v>21</v>
      </c>
      <c r="N33" s="80">
        <f t="shared" si="0"/>
        <v>-1</v>
      </c>
      <c r="O33" s="81">
        <f t="shared" si="1"/>
        <v>-4.5454545454545414E-2</v>
      </c>
    </row>
    <row r="34" spans="1:15" s="75" customFormat="1" ht="13.95" customHeight="1" x14ac:dyDescent="0.3">
      <c r="A34" s="96">
        <v>22662</v>
      </c>
      <c r="B34" s="97" t="s">
        <v>307</v>
      </c>
      <c r="C34" s="98">
        <v>80</v>
      </c>
      <c r="D34" s="98">
        <v>85</v>
      </c>
      <c r="E34" s="98">
        <v>83</v>
      </c>
      <c r="F34" s="98">
        <v>86</v>
      </c>
      <c r="G34" s="98">
        <v>106</v>
      </c>
      <c r="H34" s="98">
        <v>111</v>
      </c>
      <c r="I34" s="98">
        <v>104</v>
      </c>
      <c r="J34" s="56">
        <v>54</v>
      </c>
      <c r="K34" s="80">
        <v>110</v>
      </c>
      <c r="L34" s="79">
        <v>109</v>
      </c>
      <c r="M34" s="79">
        <f>VLOOKUP($A34,'[1]District Growth'!$A$3:$K$1530,6,FALSE)</f>
        <v>103</v>
      </c>
      <c r="N34" s="80">
        <f t="shared" si="0"/>
        <v>-6</v>
      </c>
      <c r="O34" s="81">
        <f t="shared" si="1"/>
        <v>-5.5045871559633031E-2</v>
      </c>
    </row>
    <row r="35" spans="1:15" s="75" customFormat="1" ht="13.95" customHeight="1" x14ac:dyDescent="0.3">
      <c r="A35" s="96">
        <v>2727</v>
      </c>
      <c r="B35" s="105" t="s">
        <v>308</v>
      </c>
      <c r="C35" s="98">
        <v>74</v>
      </c>
      <c r="D35" s="98">
        <v>72</v>
      </c>
      <c r="E35" s="98">
        <v>68</v>
      </c>
      <c r="F35" s="98">
        <v>65</v>
      </c>
      <c r="G35" s="98">
        <v>62</v>
      </c>
      <c r="H35" s="98">
        <v>66</v>
      </c>
      <c r="I35" s="98">
        <v>68</v>
      </c>
      <c r="J35" s="367">
        <v>68</v>
      </c>
      <c r="K35" s="80">
        <v>55</v>
      </c>
      <c r="L35" s="79">
        <v>54</v>
      </c>
      <c r="M35" s="79">
        <f>VLOOKUP($A35,'[1]District Growth'!$A$3:$K$1530,6,FALSE)</f>
        <v>51</v>
      </c>
      <c r="N35" s="80">
        <f t="shared" ref="N35:N56" si="2">M35-L35</f>
        <v>-3</v>
      </c>
      <c r="O35" s="81">
        <f t="shared" ref="O35:O56" si="3">(M35/L35)-1</f>
        <v>-5.555555555555558E-2</v>
      </c>
    </row>
    <row r="36" spans="1:15" s="75" customFormat="1" ht="13.95" customHeight="1" x14ac:dyDescent="0.3">
      <c r="A36" s="96">
        <v>2753</v>
      </c>
      <c r="B36" s="105" t="s">
        <v>317</v>
      </c>
      <c r="C36" s="98">
        <v>133</v>
      </c>
      <c r="D36" s="98">
        <v>127</v>
      </c>
      <c r="E36" s="98">
        <v>128</v>
      </c>
      <c r="F36" s="98">
        <v>109</v>
      </c>
      <c r="G36" s="98">
        <v>117</v>
      </c>
      <c r="H36" s="98">
        <v>113</v>
      </c>
      <c r="I36" s="98">
        <v>106</v>
      </c>
      <c r="J36" s="56">
        <v>29</v>
      </c>
      <c r="K36" s="80">
        <v>94</v>
      </c>
      <c r="L36" s="79">
        <v>90</v>
      </c>
      <c r="M36" s="79">
        <f>VLOOKUP($A36,'[1]District Growth'!$A$3:$K$1530,6,FALSE)</f>
        <v>84</v>
      </c>
      <c r="N36" s="80">
        <f t="shared" si="2"/>
        <v>-6</v>
      </c>
      <c r="O36" s="81">
        <f t="shared" si="3"/>
        <v>-6.6666666666666652E-2</v>
      </c>
    </row>
    <row r="37" spans="1:15" s="75" customFormat="1" ht="13.95" customHeight="1" x14ac:dyDescent="0.3">
      <c r="A37" s="96">
        <v>86490</v>
      </c>
      <c r="B37" s="97" t="s">
        <v>315</v>
      </c>
      <c r="C37" s="98"/>
      <c r="D37" s="98"/>
      <c r="E37" s="98"/>
      <c r="F37" s="98"/>
      <c r="G37" s="98">
        <v>22</v>
      </c>
      <c r="H37" s="98">
        <v>21</v>
      </c>
      <c r="I37" s="98">
        <v>23</v>
      </c>
      <c r="J37" s="133">
        <v>0</v>
      </c>
      <c r="K37" s="80">
        <v>29</v>
      </c>
      <c r="L37" s="79">
        <v>15</v>
      </c>
      <c r="M37" s="79">
        <f>VLOOKUP($A37,'[1]District Growth'!$A$3:$K$1530,6,FALSE)</f>
        <v>14</v>
      </c>
      <c r="N37" s="80">
        <f t="shared" si="2"/>
        <v>-1</v>
      </c>
      <c r="O37" s="81">
        <f t="shared" si="3"/>
        <v>-6.6666666666666652E-2</v>
      </c>
    </row>
    <row r="38" spans="1:15" s="75" customFormat="1" ht="13.95" customHeight="1" x14ac:dyDescent="0.3">
      <c r="A38" s="96">
        <v>2766</v>
      </c>
      <c r="B38" s="105" t="s">
        <v>321</v>
      </c>
      <c r="C38" s="98">
        <v>70</v>
      </c>
      <c r="D38" s="98">
        <v>77</v>
      </c>
      <c r="E38" s="98">
        <v>75</v>
      </c>
      <c r="F38" s="98">
        <v>74</v>
      </c>
      <c r="G38" s="98">
        <v>69</v>
      </c>
      <c r="H38" s="98">
        <v>71</v>
      </c>
      <c r="I38" s="98">
        <v>74</v>
      </c>
      <c r="J38" s="56">
        <v>43</v>
      </c>
      <c r="K38" s="80">
        <v>67</v>
      </c>
      <c r="L38" s="79">
        <v>57</v>
      </c>
      <c r="M38" s="79">
        <f>VLOOKUP($A38,'[1]District Growth'!$A$3:$K$1530,6,FALSE)</f>
        <v>53</v>
      </c>
      <c r="N38" s="80">
        <f t="shared" si="2"/>
        <v>-4</v>
      </c>
      <c r="O38" s="81">
        <f t="shared" si="3"/>
        <v>-7.0175438596491224E-2</v>
      </c>
    </row>
    <row r="39" spans="1:15" s="75" customFormat="1" ht="13.95" customHeight="1" x14ac:dyDescent="0.3">
      <c r="A39" s="96">
        <v>2752</v>
      </c>
      <c r="B39" s="105" t="s">
        <v>286</v>
      </c>
      <c r="C39" s="98">
        <v>81</v>
      </c>
      <c r="D39" s="98">
        <v>72</v>
      </c>
      <c r="E39" s="98">
        <v>74</v>
      </c>
      <c r="F39" s="98">
        <v>79</v>
      </c>
      <c r="G39" s="98">
        <v>75</v>
      </c>
      <c r="H39" s="98">
        <v>75</v>
      </c>
      <c r="I39" s="98">
        <v>72</v>
      </c>
      <c r="J39" s="56">
        <v>94</v>
      </c>
      <c r="K39" s="80">
        <v>69</v>
      </c>
      <c r="L39" s="79">
        <v>70</v>
      </c>
      <c r="M39" s="79">
        <f>VLOOKUP($A39,'[1]District Growth'!$A$3:$K$1530,6,FALSE)</f>
        <v>65</v>
      </c>
      <c r="N39" s="80">
        <f t="shared" si="2"/>
        <v>-5</v>
      </c>
      <c r="O39" s="81">
        <f t="shared" si="3"/>
        <v>-7.1428571428571397E-2</v>
      </c>
    </row>
    <row r="40" spans="1:15" s="75" customFormat="1" ht="13.95" customHeight="1" x14ac:dyDescent="0.3">
      <c r="A40" s="96">
        <v>2744</v>
      </c>
      <c r="B40" s="97" t="s">
        <v>285</v>
      </c>
      <c r="C40" s="98">
        <v>379</v>
      </c>
      <c r="D40" s="98">
        <v>370</v>
      </c>
      <c r="E40" s="98">
        <v>358</v>
      </c>
      <c r="F40" s="98">
        <v>353</v>
      </c>
      <c r="G40" s="98">
        <v>353</v>
      </c>
      <c r="H40" s="98">
        <v>359</v>
      </c>
      <c r="I40" s="98">
        <v>351</v>
      </c>
      <c r="J40" s="56">
        <v>36</v>
      </c>
      <c r="K40" s="80">
        <v>372</v>
      </c>
      <c r="L40" s="79">
        <v>329</v>
      </c>
      <c r="M40" s="79">
        <f>VLOOKUP($A40,'[1]District Growth'!$A$3:$K$1530,6,FALSE)</f>
        <v>305</v>
      </c>
      <c r="N40" s="80">
        <f t="shared" si="2"/>
        <v>-24</v>
      </c>
      <c r="O40" s="81">
        <f t="shared" si="3"/>
        <v>-7.2948328267477214E-2</v>
      </c>
    </row>
    <row r="41" spans="1:15" s="75" customFormat="1" ht="13.95" customHeight="1" x14ac:dyDescent="0.3">
      <c r="A41" s="96">
        <v>2741</v>
      </c>
      <c r="B41" s="99" t="s">
        <v>311</v>
      </c>
      <c r="C41" s="98">
        <v>78</v>
      </c>
      <c r="D41" s="98">
        <v>79</v>
      </c>
      <c r="E41" s="98">
        <v>78</v>
      </c>
      <c r="F41" s="98">
        <v>77</v>
      </c>
      <c r="G41" s="98">
        <v>73</v>
      </c>
      <c r="H41" s="98">
        <v>69</v>
      </c>
      <c r="I41" s="98">
        <v>65</v>
      </c>
      <c r="J41" s="56">
        <v>15</v>
      </c>
      <c r="K41" s="80">
        <v>59</v>
      </c>
      <c r="L41" s="79">
        <v>54</v>
      </c>
      <c r="M41" s="79">
        <f>VLOOKUP($A41,'[1]District Growth'!$A$3:$K$1530,6,FALSE)</f>
        <v>50</v>
      </c>
      <c r="N41" s="80">
        <f t="shared" si="2"/>
        <v>-4</v>
      </c>
      <c r="O41" s="81">
        <f t="shared" si="3"/>
        <v>-7.407407407407407E-2</v>
      </c>
    </row>
    <row r="42" spans="1:15" s="75" customFormat="1" ht="13.95" customHeight="1" x14ac:dyDescent="0.3">
      <c r="A42" s="96">
        <v>2734</v>
      </c>
      <c r="B42" s="105" t="s">
        <v>281</v>
      </c>
      <c r="C42" s="98">
        <v>31</v>
      </c>
      <c r="D42" s="98">
        <v>27</v>
      </c>
      <c r="E42" s="98">
        <v>24</v>
      </c>
      <c r="F42" s="98">
        <v>27</v>
      </c>
      <c r="G42" s="98">
        <v>28</v>
      </c>
      <c r="H42" s="98">
        <v>27</v>
      </c>
      <c r="I42" s="98">
        <v>25</v>
      </c>
      <c r="J42" s="56">
        <v>37</v>
      </c>
      <c r="K42" s="80">
        <v>24</v>
      </c>
      <c r="L42" s="79">
        <v>25</v>
      </c>
      <c r="M42" s="79">
        <f>VLOOKUP($A42,'[1]District Growth'!$A$3:$K$1530,6,FALSE)</f>
        <v>23</v>
      </c>
      <c r="N42" s="80">
        <f t="shared" si="2"/>
        <v>-2</v>
      </c>
      <c r="O42" s="81">
        <f t="shared" si="3"/>
        <v>-7.999999999999996E-2</v>
      </c>
    </row>
    <row r="43" spans="1:15" s="75" customFormat="1" ht="13.95" customHeight="1" x14ac:dyDescent="0.3">
      <c r="A43" s="96">
        <v>2759</v>
      </c>
      <c r="B43" s="105" t="s">
        <v>1499</v>
      </c>
      <c r="C43" s="98">
        <v>69</v>
      </c>
      <c r="D43" s="98">
        <v>69</v>
      </c>
      <c r="E43" s="98">
        <v>71</v>
      </c>
      <c r="F43" s="98">
        <v>69</v>
      </c>
      <c r="G43" s="98">
        <v>72</v>
      </c>
      <c r="H43" s="98">
        <v>69</v>
      </c>
      <c r="I43" s="98">
        <v>73</v>
      </c>
      <c r="J43" s="56">
        <v>94</v>
      </c>
      <c r="K43" s="80">
        <v>63</v>
      </c>
      <c r="L43" s="79">
        <v>62</v>
      </c>
      <c r="M43" s="79">
        <f>VLOOKUP($A43,'[1]District Growth'!$A$3:$K$1530,6,FALSE)</f>
        <v>57</v>
      </c>
      <c r="N43" s="80">
        <f t="shared" si="2"/>
        <v>-5</v>
      </c>
      <c r="O43" s="81">
        <f t="shared" si="3"/>
        <v>-8.064516129032262E-2</v>
      </c>
    </row>
    <row r="44" spans="1:15" s="75" customFormat="1" ht="13.95" customHeight="1" x14ac:dyDescent="0.3">
      <c r="A44" s="96">
        <v>2767</v>
      </c>
      <c r="B44" s="99" t="s">
        <v>314</v>
      </c>
      <c r="C44" s="98">
        <v>40</v>
      </c>
      <c r="D44" s="98">
        <v>38</v>
      </c>
      <c r="E44" s="98">
        <v>31</v>
      </c>
      <c r="F44" s="98">
        <v>32</v>
      </c>
      <c r="G44" s="98">
        <v>41</v>
      </c>
      <c r="H44" s="98">
        <v>44</v>
      </c>
      <c r="I44" s="98">
        <v>44</v>
      </c>
      <c r="J44" s="56">
        <v>35</v>
      </c>
      <c r="K44" s="80">
        <v>48</v>
      </c>
      <c r="L44" s="79">
        <v>48</v>
      </c>
      <c r="M44" s="79">
        <f>VLOOKUP($A44,'[1]District Growth'!$A$3:$K$1530,6,FALSE)</f>
        <v>44</v>
      </c>
      <c r="N44" s="80">
        <f t="shared" si="2"/>
        <v>-4</v>
      </c>
      <c r="O44" s="81">
        <f t="shared" si="3"/>
        <v>-8.333333333333337E-2</v>
      </c>
    </row>
    <row r="45" spans="1:15" s="75" customFormat="1" ht="13.95" customHeight="1" x14ac:dyDescent="0.3">
      <c r="A45" s="96">
        <v>2765</v>
      </c>
      <c r="B45" s="105" t="s">
        <v>316</v>
      </c>
      <c r="C45" s="98">
        <v>46</v>
      </c>
      <c r="D45" s="98">
        <v>42</v>
      </c>
      <c r="E45" s="98">
        <v>40</v>
      </c>
      <c r="F45" s="98">
        <v>41</v>
      </c>
      <c r="G45" s="98">
        <v>45</v>
      </c>
      <c r="H45" s="98">
        <v>54</v>
      </c>
      <c r="I45" s="98">
        <v>52</v>
      </c>
      <c r="J45" s="56">
        <v>77</v>
      </c>
      <c r="K45" s="80">
        <v>52</v>
      </c>
      <c r="L45" s="79">
        <v>47</v>
      </c>
      <c r="M45" s="79">
        <f>VLOOKUP($A45,'[1]District Growth'!$A$3:$K$1530,6,FALSE)</f>
        <v>43</v>
      </c>
      <c r="N45" s="80">
        <f t="shared" si="2"/>
        <v>-4</v>
      </c>
      <c r="O45" s="81">
        <f t="shared" si="3"/>
        <v>-8.5106382978723416E-2</v>
      </c>
    </row>
    <row r="46" spans="1:15" s="75" customFormat="1" ht="13.95" customHeight="1" x14ac:dyDescent="0.3">
      <c r="A46" s="96">
        <v>2745</v>
      </c>
      <c r="B46" s="99" t="s">
        <v>296</v>
      </c>
      <c r="C46" s="98">
        <v>36</v>
      </c>
      <c r="D46" s="98">
        <v>40</v>
      </c>
      <c r="E46" s="98">
        <v>38</v>
      </c>
      <c r="F46" s="98">
        <v>41</v>
      </c>
      <c r="G46" s="98">
        <v>40</v>
      </c>
      <c r="H46" s="98">
        <v>35</v>
      </c>
      <c r="I46" s="98">
        <v>37</v>
      </c>
      <c r="J46" s="56">
        <v>17</v>
      </c>
      <c r="K46" s="80">
        <v>36</v>
      </c>
      <c r="L46" s="79">
        <v>34</v>
      </c>
      <c r="M46" s="79">
        <f>VLOOKUP($A46,'[1]District Growth'!$A$3:$K$1530,6,FALSE)</f>
        <v>31</v>
      </c>
      <c r="N46" s="80">
        <f t="shared" si="2"/>
        <v>-3</v>
      </c>
      <c r="O46" s="81">
        <f t="shared" si="3"/>
        <v>-8.8235294117647078E-2</v>
      </c>
    </row>
    <row r="47" spans="1:15" s="75" customFormat="1" ht="13.95" customHeight="1" x14ac:dyDescent="0.3">
      <c r="A47" s="96">
        <v>27051</v>
      </c>
      <c r="B47" s="99" t="s">
        <v>283</v>
      </c>
      <c r="C47" s="98">
        <v>39</v>
      </c>
      <c r="D47" s="98">
        <v>40</v>
      </c>
      <c r="E47" s="98">
        <v>45</v>
      </c>
      <c r="F47" s="98">
        <v>54</v>
      </c>
      <c r="G47" s="98">
        <v>45</v>
      </c>
      <c r="H47" s="98">
        <v>46</v>
      </c>
      <c r="I47" s="98">
        <v>48</v>
      </c>
      <c r="J47" s="56">
        <v>32</v>
      </c>
      <c r="K47" s="80">
        <v>49</v>
      </c>
      <c r="L47" s="79">
        <v>54</v>
      </c>
      <c r="M47" s="79">
        <f>VLOOKUP($A47,'[1]District Growth'!$A$3:$K$1530,6,FALSE)</f>
        <v>49</v>
      </c>
      <c r="N47" s="80">
        <f t="shared" si="2"/>
        <v>-5</v>
      </c>
      <c r="O47" s="81">
        <f t="shared" si="3"/>
        <v>-9.259259259259256E-2</v>
      </c>
    </row>
    <row r="48" spans="1:15" s="75" customFormat="1" ht="13.95" customHeight="1" x14ac:dyDescent="0.3">
      <c r="A48" s="96">
        <v>2729</v>
      </c>
      <c r="B48" s="105" t="s">
        <v>293</v>
      </c>
      <c r="C48" s="98">
        <v>25</v>
      </c>
      <c r="D48" s="98">
        <v>21</v>
      </c>
      <c r="E48" s="98">
        <v>22</v>
      </c>
      <c r="F48" s="98">
        <v>19</v>
      </c>
      <c r="G48" s="98">
        <v>14</v>
      </c>
      <c r="H48" s="98">
        <v>13</v>
      </c>
      <c r="I48" s="98">
        <v>12</v>
      </c>
      <c r="J48" s="56">
        <v>18</v>
      </c>
      <c r="K48" s="80">
        <v>17</v>
      </c>
      <c r="L48" s="79">
        <v>17</v>
      </c>
      <c r="M48" s="79">
        <f>VLOOKUP($A48,'[1]District Growth'!$A$3:$K$1530,6,FALSE)</f>
        <v>15</v>
      </c>
      <c r="N48" s="80">
        <f t="shared" si="2"/>
        <v>-2</v>
      </c>
      <c r="O48" s="81">
        <f t="shared" si="3"/>
        <v>-0.11764705882352944</v>
      </c>
    </row>
    <row r="49" spans="1:15" s="75" customFormat="1" ht="13.95" customHeight="1" x14ac:dyDescent="0.3">
      <c r="A49" s="96">
        <v>2754</v>
      </c>
      <c r="B49" s="97" t="s">
        <v>743</v>
      </c>
      <c r="C49" s="98">
        <v>22</v>
      </c>
      <c r="D49" s="98">
        <v>20</v>
      </c>
      <c r="E49" s="98">
        <v>18</v>
      </c>
      <c r="F49" s="98">
        <v>24</v>
      </c>
      <c r="G49" s="98">
        <v>25</v>
      </c>
      <c r="H49" s="98">
        <v>30</v>
      </c>
      <c r="I49" s="98">
        <v>26</v>
      </c>
      <c r="J49" s="56">
        <v>37</v>
      </c>
      <c r="K49" s="80">
        <v>30</v>
      </c>
      <c r="L49" s="79">
        <v>23</v>
      </c>
      <c r="M49" s="79">
        <f>VLOOKUP($A49,'[1]District Growth'!$A$3:$K$1530,6,FALSE)</f>
        <v>20</v>
      </c>
      <c r="N49" s="80">
        <f t="shared" si="2"/>
        <v>-3</v>
      </c>
      <c r="O49" s="81">
        <f t="shared" si="3"/>
        <v>-0.13043478260869568</v>
      </c>
    </row>
    <row r="50" spans="1:15" s="75" customFormat="1" ht="13.95" customHeight="1" x14ac:dyDescent="0.3">
      <c r="A50" s="96">
        <v>2747</v>
      </c>
      <c r="B50" s="99" t="s">
        <v>297</v>
      </c>
      <c r="C50" s="98">
        <v>22</v>
      </c>
      <c r="D50" s="98">
        <v>23</v>
      </c>
      <c r="E50" s="98">
        <v>20</v>
      </c>
      <c r="F50" s="98">
        <v>16</v>
      </c>
      <c r="G50" s="98">
        <v>15</v>
      </c>
      <c r="H50" s="98">
        <v>18</v>
      </c>
      <c r="I50" s="98">
        <v>18</v>
      </c>
      <c r="J50" s="56">
        <v>19</v>
      </c>
      <c r="K50" s="80">
        <v>24</v>
      </c>
      <c r="L50" s="79">
        <v>21</v>
      </c>
      <c r="M50" s="79">
        <f>VLOOKUP($A50,'[1]District Growth'!$A$3:$K$1530,6,FALSE)</f>
        <v>18</v>
      </c>
      <c r="N50" s="80">
        <f t="shared" si="2"/>
        <v>-3</v>
      </c>
      <c r="O50" s="81">
        <f t="shared" si="3"/>
        <v>-0.1428571428571429</v>
      </c>
    </row>
    <row r="51" spans="1:15" s="75" customFormat="1" ht="13.95" customHeight="1" x14ac:dyDescent="0.3">
      <c r="A51" s="96">
        <v>2755</v>
      </c>
      <c r="B51" s="99" t="s">
        <v>309</v>
      </c>
      <c r="C51" s="98">
        <v>46</v>
      </c>
      <c r="D51" s="98">
        <v>45</v>
      </c>
      <c r="E51" s="98">
        <v>44</v>
      </c>
      <c r="F51" s="98">
        <v>44</v>
      </c>
      <c r="G51" s="98">
        <v>43</v>
      </c>
      <c r="H51" s="98">
        <v>41</v>
      </c>
      <c r="I51" s="98">
        <v>35</v>
      </c>
      <c r="J51" s="56">
        <v>67</v>
      </c>
      <c r="K51" s="80">
        <v>46</v>
      </c>
      <c r="L51" s="79">
        <v>45</v>
      </c>
      <c r="M51" s="79">
        <f>VLOOKUP($A51,'[1]District Growth'!$A$3:$K$1530,6,FALSE)</f>
        <v>38</v>
      </c>
      <c r="N51" s="80">
        <f t="shared" si="2"/>
        <v>-7</v>
      </c>
      <c r="O51" s="81">
        <f t="shared" si="3"/>
        <v>-0.15555555555555556</v>
      </c>
    </row>
    <row r="52" spans="1:15" s="75" customFormat="1" ht="13.95" customHeight="1" x14ac:dyDescent="0.3">
      <c r="A52" s="96">
        <v>2724</v>
      </c>
      <c r="B52" s="105" t="s">
        <v>292</v>
      </c>
      <c r="C52" s="98">
        <v>22</v>
      </c>
      <c r="D52" s="98">
        <v>20</v>
      </c>
      <c r="E52" s="98">
        <v>20</v>
      </c>
      <c r="F52" s="98">
        <v>21</v>
      </c>
      <c r="G52" s="98">
        <v>18</v>
      </c>
      <c r="H52" s="98">
        <v>15</v>
      </c>
      <c r="I52" s="98">
        <v>14</v>
      </c>
      <c r="J52" s="56">
        <v>14</v>
      </c>
      <c r="K52" s="80">
        <v>13</v>
      </c>
      <c r="L52" s="79">
        <v>12</v>
      </c>
      <c r="M52" s="79">
        <f>VLOOKUP($A52,'[1]District Growth'!$A$3:$K$1530,6,FALSE)</f>
        <v>10</v>
      </c>
      <c r="N52" s="80">
        <f t="shared" si="2"/>
        <v>-2</v>
      </c>
      <c r="O52" s="81">
        <f t="shared" si="3"/>
        <v>-0.16666666666666663</v>
      </c>
    </row>
    <row r="53" spans="1:15" s="75" customFormat="1" ht="13.95" customHeight="1" x14ac:dyDescent="0.3">
      <c r="A53" s="96">
        <v>2748</v>
      </c>
      <c r="B53" s="99" t="s">
        <v>298</v>
      </c>
      <c r="C53" s="98">
        <v>19</v>
      </c>
      <c r="D53" s="98">
        <v>17</v>
      </c>
      <c r="E53" s="98">
        <v>19</v>
      </c>
      <c r="F53" s="98">
        <v>23</v>
      </c>
      <c r="G53" s="98">
        <v>25</v>
      </c>
      <c r="H53" s="98">
        <v>21</v>
      </c>
      <c r="I53" s="98">
        <v>23</v>
      </c>
      <c r="J53" s="56">
        <v>56</v>
      </c>
      <c r="K53" s="80">
        <v>17</v>
      </c>
      <c r="L53" s="79">
        <v>17</v>
      </c>
      <c r="M53" s="79">
        <f>VLOOKUP($A53,'[1]District Growth'!$A$3:$K$1530,6,FALSE)</f>
        <v>14</v>
      </c>
      <c r="N53" s="80">
        <f t="shared" si="2"/>
        <v>-3</v>
      </c>
      <c r="O53" s="81">
        <f t="shared" si="3"/>
        <v>-0.17647058823529416</v>
      </c>
    </row>
    <row r="54" spans="1:15" s="75" customFormat="1" ht="13.95" customHeight="1" x14ac:dyDescent="0.3">
      <c r="A54" s="96">
        <v>21301</v>
      </c>
      <c r="B54" s="99" t="s">
        <v>302</v>
      </c>
      <c r="C54" s="98">
        <v>21</v>
      </c>
      <c r="D54" s="98">
        <v>23</v>
      </c>
      <c r="E54" s="98">
        <v>24</v>
      </c>
      <c r="F54" s="98">
        <v>26</v>
      </c>
      <c r="G54" s="98">
        <v>30</v>
      </c>
      <c r="H54" s="98">
        <v>31</v>
      </c>
      <c r="I54" s="98">
        <v>30</v>
      </c>
      <c r="J54" s="367">
        <v>39</v>
      </c>
      <c r="K54" s="80">
        <v>26</v>
      </c>
      <c r="L54" s="79">
        <v>26</v>
      </c>
      <c r="M54" s="79">
        <f>VLOOKUP($A54,'[1]District Growth'!$A$3:$K$1530,6,FALSE)</f>
        <v>21</v>
      </c>
      <c r="N54" s="80">
        <f t="shared" si="2"/>
        <v>-5</v>
      </c>
      <c r="O54" s="81">
        <f t="shared" si="3"/>
        <v>-0.19230769230769229</v>
      </c>
    </row>
    <row r="55" spans="1:15" s="75" customFormat="1" ht="13.95" customHeight="1" x14ac:dyDescent="0.3">
      <c r="A55" s="96">
        <v>2736</v>
      </c>
      <c r="B55" s="105" t="s">
        <v>323</v>
      </c>
      <c r="C55" s="98">
        <v>69</v>
      </c>
      <c r="D55" s="98">
        <v>68</v>
      </c>
      <c r="E55" s="98">
        <v>60</v>
      </c>
      <c r="F55" s="98">
        <v>60</v>
      </c>
      <c r="G55" s="98">
        <v>52</v>
      </c>
      <c r="H55" s="98">
        <v>53</v>
      </c>
      <c r="I55" s="98">
        <v>42</v>
      </c>
      <c r="J55" s="128">
        <v>56</v>
      </c>
      <c r="K55" s="80">
        <v>46</v>
      </c>
      <c r="L55" s="79">
        <v>45</v>
      </c>
      <c r="M55" s="79">
        <f>VLOOKUP($A55,'[1]District Growth'!$A$3:$K$1530,6,FALSE)</f>
        <v>36</v>
      </c>
      <c r="N55" s="80">
        <f t="shared" si="2"/>
        <v>-9</v>
      </c>
      <c r="O55" s="81">
        <f t="shared" si="3"/>
        <v>-0.19999999999999996</v>
      </c>
    </row>
    <row r="56" spans="1:15" s="75" customFormat="1" ht="13.95" customHeight="1" x14ac:dyDescent="0.3">
      <c r="A56" s="96">
        <v>28193</v>
      </c>
      <c r="B56" s="99" t="s">
        <v>304</v>
      </c>
      <c r="C56" s="98">
        <v>11</v>
      </c>
      <c r="D56" s="98">
        <v>10</v>
      </c>
      <c r="E56" s="98">
        <v>10</v>
      </c>
      <c r="F56" s="98">
        <v>12</v>
      </c>
      <c r="G56" s="98">
        <v>8</v>
      </c>
      <c r="H56" s="98">
        <v>7</v>
      </c>
      <c r="I56" s="98">
        <v>16</v>
      </c>
      <c r="J56" s="128">
        <v>20</v>
      </c>
      <c r="K56" s="80">
        <v>12</v>
      </c>
      <c r="L56" s="79">
        <v>11</v>
      </c>
      <c r="M56" s="79">
        <f>VLOOKUP($A56,'[1]District Growth'!$A$3:$K$1530,6,FALSE)</f>
        <v>8</v>
      </c>
      <c r="N56" s="80">
        <f t="shared" si="2"/>
        <v>-3</v>
      </c>
      <c r="O56" s="81">
        <f t="shared" si="3"/>
        <v>-0.27272727272727271</v>
      </c>
    </row>
    <row r="57" spans="1:15" s="75" customFormat="1" ht="13.95" customHeight="1" x14ac:dyDescent="0.3">
      <c r="A57" s="96"/>
      <c r="B57" s="114"/>
      <c r="C57" s="98"/>
      <c r="D57" s="98"/>
      <c r="E57" s="98"/>
      <c r="F57" s="98"/>
      <c r="G57" s="98"/>
      <c r="H57" s="98"/>
      <c r="I57" s="98"/>
      <c r="J57" s="55"/>
      <c r="K57" s="80"/>
      <c r="L57" s="79"/>
      <c r="M57" s="79"/>
      <c r="N57" s="80"/>
      <c r="O57" s="81"/>
    </row>
    <row r="58" spans="1:15" s="75" customFormat="1" ht="13.95" customHeight="1" x14ac:dyDescent="0.3">
      <c r="A58" s="96"/>
      <c r="B58" s="109" t="s">
        <v>328</v>
      </c>
      <c r="C58" s="98"/>
      <c r="D58" s="98"/>
      <c r="E58" s="98"/>
      <c r="F58" s="98"/>
      <c r="G58" s="98"/>
      <c r="H58" s="98"/>
      <c r="I58" s="98"/>
      <c r="J58" s="111"/>
      <c r="K58" s="110"/>
      <c r="L58" s="79"/>
      <c r="M58" s="79"/>
      <c r="N58" s="80"/>
      <c r="O58" s="81"/>
    </row>
    <row r="59" spans="1:15" s="75" customFormat="1" ht="13.95" customHeight="1" x14ac:dyDescent="0.3">
      <c r="A59" s="96"/>
      <c r="B59" s="109" t="s">
        <v>335</v>
      </c>
      <c r="C59" s="98"/>
      <c r="D59" s="98"/>
      <c r="E59" s="98"/>
      <c r="F59" s="98"/>
      <c r="G59" s="98"/>
      <c r="H59" s="98"/>
      <c r="I59" s="98"/>
      <c r="J59" s="111"/>
      <c r="K59" s="110"/>
      <c r="L59" s="111"/>
      <c r="M59" s="111"/>
      <c r="N59" s="80"/>
      <c r="O59" s="81"/>
    </row>
    <row r="60" spans="1:15" s="75" customFormat="1" ht="13.95" customHeight="1" x14ac:dyDescent="0.3">
      <c r="A60" s="96"/>
      <c r="B60" s="109" t="s">
        <v>329</v>
      </c>
      <c r="C60" s="98"/>
      <c r="D60" s="98"/>
      <c r="E60" s="98"/>
      <c r="F60" s="98"/>
      <c r="G60" s="98"/>
      <c r="H60" s="98"/>
      <c r="I60" s="98"/>
      <c r="J60" s="111"/>
      <c r="K60" s="110"/>
      <c r="L60" s="79"/>
      <c r="M60" s="79"/>
      <c r="N60" s="80"/>
      <c r="O60" s="81"/>
    </row>
    <row r="61" spans="1:15" s="75" customFormat="1" ht="13.95" customHeight="1" x14ac:dyDescent="0.3">
      <c r="A61" s="96"/>
      <c r="B61" s="109" t="s">
        <v>326</v>
      </c>
      <c r="C61" s="98"/>
      <c r="D61" s="98"/>
      <c r="E61" s="98"/>
      <c r="F61" s="98"/>
      <c r="G61" s="98"/>
      <c r="H61" s="98"/>
      <c r="I61" s="98"/>
      <c r="J61" s="55">
        <v>27</v>
      </c>
      <c r="K61" s="110">
        <v>0</v>
      </c>
      <c r="L61" s="79"/>
      <c r="M61" s="79"/>
      <c r="N61" s="80"/>
      <c r="O61" s="81"/>
    </row>
    <row r="62" spans="1:15" s="75" customFormat="1" ht="13.95" customHeight="1" x14ac:dyDescent="0.3">
      <c r="A62" s="96"/>
      <c r="B62" s="109" t="s">
        <v>336</v>
      </c>
      <c r="C62" s="98"/>
      <c r="D62" s="98"/>
      <c r="E62" s="98"/>
      <c r="F62" s="98"/>
      <c r="G62" s="98"/>
      <c r="H62" s="98"/>
      <c r="I62" s="98"/>
      <c r="J62" s="110"/>
      <c r="K62" s="110"/>
      <c r="L62" s="111"/>
      <c r="M62" s="111"/>
      <c r="N62" s="80"/>
      <c r="O62" s="81"/>
    </row>
    <row r="63" spans="1:15" s="75" customFormat="1" ht="13.95" customHeight="1" x14ac:dyDescent="0.3">
      <c r="A63" s="96"/>
      <c r="B63" s="109" t="s">
        <v>340</v>
      </c>
      <c r="C63" s="98"/>
      <c r="D63" s="98"/>
      <c r="E63" s="98"/>
      <c r="F63" s="98"/>
      <c r="G63" s="98"/>
      <c r="H63" s="98"/>
      <c r="I63" s="98"/>
      <c r="J63" s="110"/>
      <c r="K63" s="110"/>
      <c r="L63" s="111"/>
      <c r="M63" s="111"/>
      <c r="N63" s="80"/>
      <c r="O63" s="81"/>
    </row>
    <row r="64" spans="1:15" s="75" customFormat="1" ht="13.95" customHeight="1" x14ac:dyDescent="0.3">
      <c r="A64" s="96"/>
      <c r="B64" s="109" t="s">
        <v>337</v>
      </c>
      <c r="C64" s="98"/>
      <c r="D64" s="98"/>
      <c r="E64" s="98"/>
      <c r="F64" s="98"/>
      <c r="G64" s="98"/>
      <c r="H64" s="98"/>
      <c r="I64" s="98"/>
      <c r="J64" s="110"/>
      <c r="K64" s="110"/>
      <c r="L64" s="54"/>
      <c r="M64" s="54"/>
      <c r="N64" s="80"/>
      <c r="O64" s="81"/>
    </row>
    <row r="65" spans="1:15" s="75" customFormat="1" ht="13.95" customHeight="1" x14ac:dyDescent="0.3">
      <c r="A65" s="96"/>
      <c r="B65" s="109" t="s">
        <v>327</v>
      </c>
      <c r="C65" s="98"/>
      <c r="D65" s="98"/>
      <c r="E65" s="98"/>
      <c r="F65" s="98"/>
      <c r="G65" s="98"/>
      <c r="H65" s="98"/>
      <c r="I65" s="98"/>
      <c r="J65" s="55">
        <v>112</v>
      </c>
      <c r="K65" s="110">
        <v>0</v>
      </c>
      <c r="L65" s="79"/>
      <c r="M65" s="79"/>
      <c r="N65" s="80"/>
      <c r="O65" s="81"/>
    </row>
    <row r="66" spans="1:15" s="75" customFormat="1" ht="13.95" customHeight="1" x14ac:dyDescent="0.3">
      <c r="A66" s="96"/>
      <c r="B66" s="109" t="s">
        <v>338</v>
      </c>
      <c r="C66" s="98"/>
      <c r="D66" s="98"/>
      <c r="E66" s="98"/>
      <c r="F66" s="98"/>
      <c r="G66" s="98"/>
      <c r="H66" s="98"/>
      <c r="I66" s="98"/>
      <c r="J66" s="110"/>
      <c r="K66" s="110"/>
      <c r="L66" s="79"/>
      <c r="M66" s="79"/>
      <c r="N66" s="79"/>
      <c r="O66" s="132"/>
    </row>
    <row r="67" spans="1:15" s="75" customFormat="1" ht="13.95" customHeight="1" x14ac:dyDescent="0.3">
      <c r="A67" s="96"/>
      <c r="B67" s="109" t="s">
        <v>339</v>
      </c>
      <c r="C67" s="98"/>
      <c r="D67" s="98"/>
      <c r="E67" s="98"/>
      <c r="F67" s="98"/>
      <c r="G67" s="98"/>
      <c r="H67" s="98"/>
      <c r="I67" s="98"/>
      <c r="J67" s="110"/>
      <c r="K67" s="110"/>
      <c r="L67" s="111"/>
      <c r="M67" s="111"/>
      <c r="N67" s="80"/>
      <c r="O67" s="81"/>
    </row>
    <row r="68" spans="1:15" s="75" customFormat="1" ht="13.95" customHeight="1" x14ac:dyDescent="0.3">
      <c r="A68" s="96"/>
      <c r="B68" s="109" t="s">
        <v>651</v>
      </c>
      <c r="C68" s="98"/>
      <c r="D68" s="98"/>
      <c r="E68" s="98"/>
      <c r="F68" s="98"/>
      <c r="G68" s="98"/>
      <c r="H68" s="98"/>
      <c r="I68" s="98"/>
      <c r="J68" s="110"/>
      <c r="K68" s="110"/>
      <c r="L68" s="79"/>
      <c r="M68" s="79"/>
      <c r="N68" s="80"/>
      <c r="O68" s="81"/>
    </row>
    <row r="69" spans="1:15" s="75" customFormat="1" ht="13.95" customHeight="1" x14ac:dyDescent="0.3">
      <c r="A69" s="96"/>
      <c r="B69" s="109" t="s">
        <v>330</v>
      </c>
      <c r="C69" s="98"/>
      <c r="D69" s="98"/>
      <c r="E69" s="98"/>
      <c r="F69" s="98"/>
      <c r="G69" s="98"/>
      <c r="H69" s="98"/>
      <c r="I69" s="98"/>
      <c r="J69" s="110"/>
      <c r="K69" s="110"/>
      <c r="L69" s="79"/>
      <c r="M69" s="79"/>
      <c r="N69" s="80"/>
      <c r="O69" s="81"/>
    </row>
    <row r="70" spans="1:15" s="75" customFormat="1" ht="13.95" customHeight="1" x14ac:dyDescent="0.3">
      <c r="A70" s="96"/>
      <c r="B70" s="109" t="s">
        <v>331</v>
      </c>
      <c r="C70" s="98"/>
      <c r="D70" s="98"/>
      <c r="E70" s="98"/>
      <c r="F70" s="98"/>
      <c r="G70" s="98"/>
      <c r="H70" s="98"/>
      <c r="I70" s="98"/>
      <c r="J70" s="98"/>
      <c r="K70" s="110"/>
      <c r="L70" s="111"/>
      <c r="M70" s="111"/>
      <c r="N70" s="80"/>
      <c r="O70" s="81"/>
    </row>
    <row r="71" spans="1:15" s="75" customFormat="1" ht="13.95" customHeight="1" x14ac:dyDescent="0.3">
      <c r="A71" s="96"/>
      <c r="B71" s="109" t="s">
        <v>332</v>
      </c>
      <c r="C71" s="98"/>
      <c r="D71" s="98"/>
      <c r="E71" s="98"/>
      <c r="F71" s="98"/>
      <c r="G71" s="98"/>
      <c r="H71" s="98"/>
      <c r="I71" s="98"/>
      <c r="J71" s="98"/>
      <c r="K71" s="110"/>
      <c r="L71" s="111"/>
      <c r="M71" s="111"/>
      <c r="N71" s="80"/>
      <c r="O71" s="81"/>
    </row>
    <row r="72" spans="1:15" s="75" customFormat="1" ht="13.95" customHeight="1" x14ac:dyDescent="0.3">
      <c r="A72" s="96"/>
      <c r="B72" s="109" t="s">
        <v>333</v>
      </c>
      <c r="C72" s="98"/>
      <c r="D72" s="98"/>
      <c r="E72" s="98"/>
      <c r="F72" s="98"/>
      <c r="G72" s="98"/>
      <c r="H72" s="98"/>
      <c r="I72" s="98"/>
      <c r="J72" s="98"/>
      <c r="K72" s="110"/>
      <c r="L72" s="111"/>
      <c r="M72" s="111"/>
      <c r="N72" s="80"/>
      <c r="O72" s="81"/>
    </row>
    <row r="73" spans="1:15" s="75" customFormat="1" ht="13.95" customHeight="1" x14ac:dyDescent="0.3">
      <c r="A73" s="96"/>
      <c r="B73" s="109" t="s">
        <v>334</v>
      </c>
      <c r="C73" s="98"/>
      <c r="D73" s="98"/>
      <c r="E73" s="98"/>
      <c r="F73" s="98"/>
      <c r="G73" s="98"/>
      <c r="H73" s="98"/>
      <c r="I73" s="98"/>
      <c r="J73" s="98"/>
      <c r="K73" s="110"/>
      <c r="L73" s="111"/>
      <c r="M73" s="111"/>
      <c r="N73" s="80"/>
      <c r="O73" s="81"/>
    </row>
    <row r="74" spans="1:15" s="75" customFormat="1" ht="13.95" customHeight="1" x14ac:dyDescent="0.3">
      <c r="A74" s="113"/>
      <c r="B74" s="114"/>
      <c r="C74" s="110"/>
      <c r="D74" s="110"/>
      <c r="E74" s="110"/>
      <c r="F74" s="110"/>
      <c r="G74" s="110"/>
      <c r="H74" s="110"/>
      <c r="I74" s="110"/>
      <c r="J74" s="110"/>
      <c r="K74" s="110"/>
      <c r="L74" s="80"/>
      <c r="M74" s="80"/>
      <c r="N74" s="80"/>
      <c r="O74" s="74"/>
    </row>
    <row r="75" spans="1:15" s="75" customFormat="1" ht="13.95" customHeight="1" x14ac:dyDescent="0.3">
      <c r="A75" s="113"/>
      <c r="B75" s="114" t="s">
        <v>1543</v>
      </c>
      <c r="C75" s="110">
        <f>SUM(C3:C65)</f>
        <v>3008</v>
      </c>
      <c r="D75" s="115">
        <f t="shared" ref="D75:L75" si="4">SUM(D3:D73)</f>
        <v>2955</v>
      </c>
      <c r="E75" s="115">
        <f t="shared" si="4"/>
        <v>2886</v>
      </c>
      <c r="F75" s="115">
        <f t="shared" si="4"/>
        <v>2878</v>
      </c>
      <c r="G75" s="116">
        <f t="shared" si="4"/>
        <v>2887</v>
      </c>
      <c r="H75" s="115">
        <f t="shared" si="4"/>
        <v>2836</v>
      </c>
      <c r="I75" s="115">
        <f t="shared" si="4"/>
        <v>2771</v>
      </c>
      <c r="J75" s="115">
        <f t="shared" si="4"/>
        <v>2724</v>
      </c>
      <c r="K75" s="115">
        <f t="shared" si="4"/>
        <v>2698</v>
      </c>
      <c r="L75" s="115">
        <f t="shared" si="4"/>
        <v>2563</v>
      </c>
      <c r="M75" s="83">
        <f>SUM(M$3:M74)</f>
        <v>2462</v>
      </c>
      <c r="N75" s="110">
        <f>SUM(N3:N73)</f>
        <v>-101</v>
      </c>
      <c r="O75" s="81">
        <f>(M75/L75)-1</f>
        <v>-3.9406944986344117E-2</v>
      </c>
    </row>
    <row r="76" spans="1:15" s="75" customFormat="1" ht="13.95" customHeight="1" x14ac:dyDescent="0.3">
      <c r="A76" s="113"/>
      <c r="B76" s="114"/>
      <c r="C76" s="110"/>
      <c r="D76" s="110">
        <f t="shared" ref="D76:M76" si="5">SUM(D75-C75)</f>
        <v>-53</v>
      </c>
      <c r="E76" s="110">
        <f t="shared" si="5"/>
        <v>-69</v>
      </c>
      <c r="F76" s="110">
        <f t="shared" si="5"/>
        <v>-8</v>
      </c>
      <c r="G76" s="110">
        <f t="shared" si="5"/>
        <v>9</v>
      </c>
      <c r="H76" s="110">
        <f t="shared" si="5"/>
        <v>-51</v>
      </c>
      <c r="I76" s="110">
        <f t="shared" si="5"/>
        <v>-65</v>
      </c>
      <c r="J76" s="110">
        <f t="shared" si="5"/>
        <v>-47</v>
      </c>
      <c r="K76" s="110">
        <f t="shared" si="5"/>
        <v>-26</v>
      </c>
      <c r="L76" s="110">
        <f t="shared" si="5"/>
        <v>-135</v>
      </c>
      <c r="M76" s="110">
        <f t="shared" si="5"/>
        <v>-101</v>
      </c>
      <c r="N76" s="110"/>
      <c r="O76" s="74"/>
    </row>
    <row r="77" spans="1:15" s="75" customFormat="1" ht="13.95" customHeight="1" x14ac:dyDescent="0.3">
      <c r="A77" s="113"/>
      <c r="B77" s="117" t="s">
        <v>1473</v>
      </c>
      <c r="C77" s="11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5" s="75" customFormat="1" ht="13.95" customHeight="1" x14ac:dyDescent="0.3">
      <c r="A78" s="113"/>
      <c r="B78" s="119" t="s">
        <v>1474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80"/>
      <c r="M78" s="80"/>
      <c r="N78" s="80"/>
      <c r="O78" s="74"/>
    </row>
    <row r="79" spans="1:15" s="75" customFormat="1" ht="13.95" customHeight="1" x14ac:dyDescent="0.3">
      <c r="A79" s="74"/>
      <c r="B79" s="120" t="s">
        <v>1475</v>
      </c>
      <c r="C79" s="85"/>
      <c r="D79" s="85"/>
      <c r="E79" s="85"/>
      <c r="F79" s="80"/>
      <c r="G79" s="80"/>
      <c r="H79" s="80"/>
      <c r="I79" s="80"/>
      <c r="J79" s="80"/>
      <c r="K79" s="80"/>
      <c r="L79" s="80"/>
      <c r="M79" s="80"/>
      <c r="N79" s="80"/>
      <c r="O79" s="74"/>
    </row>
    <row r="80" spans="1:15" s="75" customFormat="1" ht="13.95" customHeight="1" x14ac:dyDescent="0.3">
      <c r="A80" s="74"/>
      <c r="B80" s="121" t="s">
        <v>1476</v>
      </c>
      <c r="C80" s="85"/>
      <c r="D80" s="85"/>
      <c r="E80" s="85"/>
      <c r="F80" s="80"/>
      <c r="G80" s="80"/>
      <c r="H80" s="80"/>
      <c r="I80" s="80"/>
      <c r="J80" s="80"/>
      <c r="K80" s="80"/>
      <c r="L80" s="80"/>
      <c r="M80" s="80"/>
      <c r="N80" s="80"/>
      <c r="O80" s="74"/>
    </row>
    <row r="81" spans="1:16" s="75" customFormat="1" ht="13.95" customHeight="1" x14ac:dyDescent="0.3">
      <c r="A81" s="74"/>
      <c r="B81" s="122" t="s">
        <v>1477</v>
      </c>
      <c r="C81" s="85"/>
      <c r="D81" s="85"/>
      <c r="E81" s="85"/>
      <c r="F81" s="80"/>
      <c r="G81" s="80"/>
      <c r="H81" s="80"/>
      <c r="I81" s="80"/>
      <c r="J81" s="80"/>
      <c r="K81" s="80"/>
      <c r="L81" s="80"/>
      <c r="M81" s="80"/>
      <c r="N81" s="80"/>
      <c r="O81" s="74"/>
    </row>
    <row r="82" spans="1:16" s="75" customFormat="1" ht="13.95" customHeight="1" x14ac:dyDescent="0.3">
      <c r="A82" s="74"/>
      <c r="B82" s="123" t="s">
        <v>1478</v>
      </c>
      <c r="C82" s="85"/>
      <c r="D82" s="85"/>
      <c r="E82" s="85"/>
      <c r="F82" s="80"/>
      <c r="G82" s="80"/>
      <c r="H82" s="80"/>
      <c r="I82" s="80"/>
      <c r="J82" s="80"/>
      <c r="K82" s="80"/>
      <c r="L82" s="80"/>
      <c r="M82" s="80"/>
      <c r="N82" s="80"/>
      <c r="O82" s="74"/>
    </row>
    <row r="83" spans="1:16" s="75" customFormat="1" ht="13.95" customHeight="1" x14ac:dyDescent="0.3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6" s="66" customFormat="1" ht="13.95" customHeight="1" x14ac:dyDescent="0.3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3"/>
    </row>
    <row r="85" spans="1:16" s="66" customFormat="1" ht="13.95" customHeight="1" x14ac:dyDescent="0.3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3"/>
    </row>
    <row r="86" spans="1:16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P86" s="2"/>
    </row>
    <row r="87" spans="1:16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P87" s="2"/>
    </row>
    <row r="88" spans="1:16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P88" s="2"/>
    </row>
    <row r="89" spans="1:16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P89" s="2"/>
    </row>
    <row r="90" spans="1:16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P90" s="2"/>
    </row>
    <row r="91" spans="1:16" s="75" customFormat="1" ht="14.4" x14ac:dyDescent="0.3">
      <c r="A91" s="74"/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  <c r="P91" s="69"/>
    </row>
    <row r="92" spans="1:16" s="95" customFormat="1" ht="14.4" x14ac:dyDescent="0.3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</row>
    <row r="93" spans="1:16" s="95" customFormat="1" ht="14.4" x14ac:dyDescent="0.3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</row>
    <row r="94" spans="1:16" s="95" customFormat="1" ht="14.4" x14ac:dyDescent="0.3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</row>
    <row r="95" spans="1:16" s="95" customFormat="1" ht="14.4" x14ac:dyDescent="0.3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</row>
    <row r="96" spans="1:16" s="95" customFormat="1" ht="14.4" x14ac:dyDescent="0.3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</row>
    <row r="97" spans="1:16" s="95" customFormat="1" ht="14.4" x14ac:dyDescent="0.3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</row>
    <row r="98" spans="1:16" s="95" customFormat="1" ht="14.4" x14ac:dyDescent="0.3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</row>
    <row r="99" spans="1:16" s="95" customFormat="1" ht="14.4" x14ac:dyDescent="0.3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</row>
    <row r="100" spans="1:16" s="95" customFormat="1" ht="14.4" x14ac:dyDescent="0.3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</row>
    <row r="101" spans="1:16" s="95" customFormat="1" ht="14.4" x14ac:dyDescent="0.3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</row>
    <row r="102" spans="1:16" s="95" customFormat="1" ht="14.4" x14ac:dyDescent="0.3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</row>
    <row r="103" spans="1:16" s="95" customFormat="1" ht="14.4" x14ac:dyDescent="0.3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</row>
    <row r="104" spans="1:16" s="95" customFormat="1" ht="14.4" x14ac:dyDescent="0.3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</row>
    <row r="105" spans="1:16" s="95" customFormat="1" ht="14.4" x14ac:dyDescent="0.3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</row>
    <row r="106" spans="1:16" s="95" customFormat="1" ht="14.4" x14ac:dyDescent="0.3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</row>
    <row r="107" spans="1:16" s="95" customFormat="1" ht="14.4" x14ac:dyDescent="0.3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</row>
    <row r="108" spans="1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56">
    <sortCondition descending="1" ref="O4:O56"/>
    <sortCondition descending="1" ref="M4:M56"/>
  </sortState>
  <mergeCells count="1">
    <mergeCell ref="N1:O1"/>
  </mergeCells>
  <phoneticPr fontId="30" type="noConversion"/>
  <conditionalFormatting sqref="M75">
    <cfRule type="expression" dxfId="26" priority="4">
      <formula>N75&lt;0</formula>
    </cfRule>
    <cfRule type="expression" dxfId="25" priority="5">
      <formula>N75=0</formula>
    </cfRule>
    <cfRule type="expression" dxfId="24" priority="6">
      <formula>N75&gt;0</formula>
    </cfRule>
  </conditionalFormatting>
  <conditionalFormatting sqref="B3:B56">
    <cfRule type="expression" dxfId="23" priority="1">
      <formula>N3&lt;0</formula>
    </cfRule>
    <cfRule type="expression" dxfId="22" priority="2">
      <formula>N3=0</formula>
    </cfRule>
    <cfRule type="expression" dxfId="21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P291"/>
  <sheetViews>
    <sheetView zoomScaleNormal="80" zoomScalePageLayoutView="80" workbookViewId="0">
      <pane xSplit="2" ySplit="2" topLeftCell="C31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48" sqref="N48"/>
    </sheetView>
  </sheetViews>
  <sheetFormatPr defaultColWidth="9" defaultRowHeight="13.8" x14ac:dyDescent="0.3"/>
  <cols>
    <col min="1" max="1" width="9" style="67"/>
    <col min="2" max="2" width="36.1796875" style="41" customWidth="1"/>
    <col min="3" max="3" width="9.1796875" style="2" customWidth="1"/>
    <col min="4" max="4" width="9.453125" style="2" bestFit="1" customWidth="1"/>
    <col min="5" max="6" width="9.453125" style="2" customWidth="1"/>
    <col min="7" max="7" width="10.1796875" style="2" customWidth="1"/>
    <col min="8" max="8" width="9.1796875" style="2" customWidth="1"/>
    <col min="9" max="11" width="9.453125" style="2" customWidth="1"/>
    <col min="12" max="13" width="11.453125" style="2" customWidth="1"/>
    <col min="14" max="14" width="8.453125" style="2" customWidth="1"/>
    <col min="15" max="15" width="9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74"/>
      <c r="B1" s="47" t="s">
        <v>341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3.95" customHeight="1" x14ac:dyDescent="0.3">
      <c r="A3" s="96">
        <v>3070</v>
      </c>
      <c r="B3" s="97" t="s">
        <v>357</v>
      </c>
      <c r="C3" s="98">
        <v>30</v>
      </c>
      <c r="D3" s="98">
        <v>28</v>
      </c>
      <c r="E3" s="98">
        <v>31</v>
      </c>
      <c r="F3" s="98">
        <v>29</v>
      </c>
      <c r="G3" s="98">
        <v>29</v>
      </c>
      <c r="H3" s="98">
        <v>27</v>
      </c>
      <c r="I3" s="98">
        <v>27</v>
      </c>
      <c r="J3" s="56">
        <v>32</v>
      </c>
      <c r="K3" s="80">
        <v>27</v>
      </c>
      <c r="L3" s="79">
        <v>22</v>
      </c>
      <c r="M3" s="79">
        <f>VLOOKUP($A3,'[1]District Growth'!$A$3:$K$1530,6,FALSE)</f>
        <v>27</v>
      </c>
      <c r="N3" s="80">
        <f t="shared" ref="N3:N48" si="0">M3-L3</f>
        <v>5</v>
      </c>
      <c r="O3" s="81">
        <f t="shared" ref="O3:O48" si="1">(M3/L3)-1</f>
        <v>0.22727272727272729</v>
      </c>
    </row>
    <row r="4" spans="1:15" s="75" customFormat="1" ht="13.95" customHeight="1" x14ac:dyDescent="0.3">
      <c r="A4" s="96">
        <v>3094</v>
      </c>
      <c r="B4" s="99" t="s">
        <v>195</v>
      </c>
      <c r="C4" s="98">
        <v>16</v>
      </c>
      <c r="D4" s="98">
        <v>17</v>
      </c>
      <c r="E4" s="98">
        <v>17</v>
      </c>
      <c r="F4" s="98">
        <v>17</v>
      </c>
      <c r="G4" s="98">
        <v>12</v>
      </c>
      <c r="H4" s="98">
        <v>12</v>
      </c>
      <c r="I4" s="98">
        <v>15</v>
      </c>
      <c r="J4" s="56">
        <v>117</v>
      </c>
      <c r="K4" s="80">
        <v>11</v>
      </c>
      <c r="L4" s="79">
        <v>13</v>
      </c>
      <c r="M4" s="79">
        <f>VLOOKUP($A4,'[1]District Growth'!$A$3:$K$1530,6,FALSE)</f>
        <v>15</v>
      </c>
      <c r="N4" s="80">
        <f t="shared" si="0"/>
        <v>2</v>
      </c>
      <c r="O4" s="81">
        <f t="shared" si="1"/>
        <v>0.15384615384615374</v>
      </c>
    </row>
    <row r="5" spans="1:15" s="75" customFormat="1" ht="13.95" customHeight="1" x14ac:dyDescent="0.3">
      <c r="A5" s="96">
        <v>3060</v>
      </c>
      <c r="B5" s="99" t="s">
        <v>189</v>
      </c>
      <c r="C5" s="98">
        <v>45</v>
      </c>
      <c r="D5" s="98">
        <v>37</v>
      </c>
      <c r="E5" s="98">
        <v>41</v>
      </c>
      <c r="F5" s="98">
        <v>40</v>
      </c>
      <c r="G5" s="98">
        <v>38</v>
      </c>
      <c r="H5" s="98">
        <v>36</v>
      </c>
      <c r="I5" s="98">
        <v>35</v>
      </c>
      <c r="J5" s="56">
        <v>30</v>
      </c>
      <c r="K5" s="80">
        <v>29</v>
      </c>
      <c r="L5" s="79">
        <v>27</v>
      </c>
      <c r="M5" s="79">
        <f>VLOOKUP($A5,'[1]District Growth'!$A$3:$K$1530,6,FALSE)</f>
        <v>29</v>
      </c>
      <c r="N5" s="80">
        <f t="shared" si="0"/>
        <v>2</v>
      </c>
      <c r="O5" s="81">
        <f t="shared" si="1"/>
        <v>7.4074074074074181E-2</v>
      </c>
    </row>
    <row r="6" spans="1:15" s="75" customFormat="1" ht="13.95" customHeight="1" x14ac:dyDescent="0.3">
      <c r="A6" s="96">
        <v>21891</v>
      </c>
      <c r="B6" s="97" t="s">
        <v>347</v>
      </c>
      <c r="C6" s="98">
        <v>48</v>
      </c>
      <c r="D6" s="98">
        <v>50</v>
      </c>
      <c r="E6" s="98">
        <v>56</v>
      </c>
      <c r="F6" s="98">
        <v>53</v>
      </c>
      <c r="G6" s="98">
        <v>47</v>
      </c>
      <c r="H6" s="98">
        <v>51</v>
      </c>
      <c r="I6" s="98">
        <v>49</v>
      </c>
      <c r="J6" s="56">
        <v>26</v>
      </c>
      <c r="K6" s="80">
        <v>56</v>
      </c>
      <c r="L6" s="79">
        <v>52</v>
      </c>
      <c r="M6" s="79">
        <f>VLOOKUP($A6,'[1]District Growth'!$A$3:$K$1530,6,FALSE)</f>
        <v>55</v>
      </c>
      <c r="N6" s="80">
        <f t="shared" si="0"/>
        <v>3</v>
      </c>
      <c r="O6" s="81">
        <f t="shared" si="1"/>
        <v>5.7692307692307709E-2</v>
      </c>
    </row>
    <row r="7" spans="1:15" s="75" customFormat="1" ht="13.95" customHeight="1" x14ac:dyDescent="0.3">
      <c r="A7" s="96">
        <v>3074</v>
      </c>
      <c r="B7" s="99" t="s">
        <v>187</v>
      </c>
      <c r="C7" s="98">
        <v>41</v>
      </c>
      <c r="D7" s="98">
        <v>40</v>
      </c>
      <c r="E7" s="98">
        <v>40</v>
      </c>
      <c r="F7" s="98">
        <v>39</v>
      </c>
      <c r="G7" s="98">
        <v>39</v>
      </c>
      <c r="H7" s="98">
        <v>42</v>
      </c>
      <c r="I7" s="98">
        <v>41</v>
      </c>
      <c r="J7" s="56">
        <v>24</v>
      </c>
      <c r="K7" s="80">
        <v>40</v>
      </c>
      <c r="L7" s="79">
        <v>38</v>
      </c>
      <c r="M7" s="79">
        <f>VLOOKUP($A7,'[1]District Growth'!$A$3:$K$1530,6,FALSE)</f>
        <v>40</v>
      </c>
      <c r="N7" s="80">
        <f t="shared" si="0"/>
        <v>2</v>
      </c>
      <c r="O7" s="81">
        <f t="shared" si="1"/>
        <v>5.2631578947368363E-2</v>
      </c>
    </row>
    <row r="8" spans="1:15" s="75" customFormat="1" ht="13.95" customHeight="1" x14ac:dyDescent="0.3">
      <c r="A8" s="96">
        <v>3081</v>
      </c>
      <c r="B8" s="97" t="s">
        <v>350</v>
      </c>
      <c r="C8" s="98">
        <v>47</v>
      </c>
      <c r="D8" s="98">
        <v>49</v>
      </c>
      <c r="E8" s="98">
        <v>45</v>
      </c>
      <c r="F8" s="98">
        <v>47</v>
      </c>
      <c r="G8" s="98">
        <v>42</v>
      </c>
      <c r="H8" s="98">
        <v>43</v>
      </c>
      <c r="I8" s="98">
        <v>39</v>
      </c>
      <c r="J8" s="56">
        <v>6</v>
      </c>
      <c r="K8" s="80">
        <v>42</v>
      </c>
      <c r="L8" s="79">
        <v>43</v>
      </c>
      <c r="M8" s="79">
        <f>VLOOKUP($A8,'[1]District Growth'!$A$3:$K$1530,6,FALSE)</f>
        <v>45</v>
      </c>
      <c r="N8" s="80">
        <f t="shared" si="0"/>
        <v>2</v>
      </c>
      <c r="O8" s="81">
        <f t="shared" si="1"/>
        <v>4.6511627906976827E-2</v>
      </c>
    </row>
    <row r="9" spans="1:15" s="75" customFormat="1" ht="13.95" customHeight="1" x14ac:dyDescent="0.3">
      <c r="A9" s="96">
        <v>3089</v>
      </c>
      <c r="B9" s="99" t="s">
        <v>651</v>
      </c>
      <c r="C9" s="98">
        <v>67</v>
      </c>
      <c r="D9" s="98">
        <v>68</v>
      </c>
      <c r="E9" s="98">
        <v>60</v>
      </c>
      <c r="F9" s="98">
        <v>53</v>
      </c>
      <c r="G9" s="98">
        <v>50</v>
      </c>
      <c r="H9" s="98">
        <v>50</v>
      </c>
      <c r="I9" s="98">
        <v>50</v>
      </c>
      <c r="J9" s="56">
        <v>48</v>
      </c>
      <c r="K9" s="80">
        <v>49</v>
      </c>
      <c r="L9" s="79">
        <v>47</v>
      </c>
      <c r="M9" s="79">
        <f>VLOOKUP($A9,'[1]District Growth'!$A$3:$K$1530,6,FALSE)</f>
        <v>49</v>
      </c>
      <c r="N9" s="80">
        <f t="shared" si="0"/>
        <v>2</v>
      </c>
      <c r="O9" s="81">
        <f t="shared" si="1"/>
        <v>4.2553191489361764E-2</v>
      </c>
    </row>
    <row r="10" spans="1:15" s="75" customFormat="1" ht="13.95" customHeight="1" x14ac:dyDescent="0.3">
      <c r="A10" s="96">
        <v>3102</v>
      </c>
      <c r="B10" s="99" t="s">
        <v>342</v>
      </c>
      <c r="C10" s="98">
        <v>9</v>
      </c>
      <c r="D10" s="98">
        <v>9</v>
      </c>
      <c r="E10" s="98">
        <v>11</v>
      </c>
      <c r="F10" s="98">
        <v>11</v>
      </c>
      <c r="G10" s="98">
        <v>11</v>
      </c>
      <c r="H10" s="98">
        <v>16</v>
      </c>
      <c r="I10" s="98">
        <v>28</v>
      </c>
      <c r="J10" s="56">
        <v>108</v>
      </c>
      <c r="K10" s="80">
        <v>25</v>
      </c>
      <c r="L10" s="79">
        <v>26</v>
      </c>
      <c r="M10" s="79">
        <f>VLOOKUP($A10,'[1]District Growth'!$A$3:$K$1530,6,FALSE)</f>
        <v>27</v>
      </c>
      <c r="N10" s="80">
        <f t="shared" si="0"/>
        <v>1</v>
      </c>
      <c r="O10" s="81">
        <f t="shared" si="1"/>
        <v>3.8461538461538547E-2</v>
      </c>
    </row>
    <row r="11" spans="1:15" s="75" customFormat="1" ht="13.95" customHeight="1" x14ac:dyDescent="0.3">
      <c r="A11" s="96">
        <v>3068</v>
      </c>
      <c r="B11" s="99" t="s">
        <v>356</v>
      </c>
      <c r="C11" s="98">
        <v>41</v>
      </c>
      <c r="D11" s="98">
        <v>42</v>
      </c>
      <c r="E11" s="98">
        <v>40</v>
      </c>
      <c r="F11" s="98">
        <v>38</v>
      </c>
      <c r="G11" s="98">
        <v>40</v>
      </c>
      <c r="H11" s="98">
        <v>32</v>
      </c>
      <c r="I11" s="98">
        <v>33</v>
      </c>
      <c r="J11" s="56">
        <v>53</v>
      </c>
      <c r="K11" s="80">
        <v>43</v>
      </c>
      <c r="L11" s="79">
        <v>43</v>
      </c>
      <c r="M11" s="79">
        <f>VLOOKUP($A11,'[1]District Growth'!$A$3:$K$1530,6,FALSE)</f>
        <v>44</v>
      </c>
      <c r="N11" s="80">
        <f t="shared" si="0"/>
        <v>1</v>
      </c>
      <c r="O11" s="81">
        <f t="shared" si="1"/>
        <v>2.3255813953488413E-2</v>
      </c>
    </row>
    <row r="12" spans="1:15" s="75" customFormat="1" ht="13.95" customHeight="1" x14ac:dyDescent="0.3">
      <c r="A12" s="96">
        <v>28295</v>
      </c>
      <c r="B12" s="99" t="s">
        <v>191</v>
      </c>
      <c r="C12" s="98">
        <v>39</v>
      </c>
      <c r="D12" s="98">
        <v>36</v>
      </c>
      <c r="E12" s="98">
        <v>33</v>
      </c>
      <c r="F12" s="98">
        <v>31</v>
      </c>
      <c r="G12" s="98">
        <v>30</v>
      </c>
      <c r="H12" s="98">
        <v>35</v>
      </c>
      <c r="I12" s="98">
        <v>28</v>
      </c>
      <c r="J12" s="56">
        <v>26</v>
      </c>
      <c r="K12" s="80">
        <v>25</v>
      </c>
      <c r="L12" s="79">
        <v>26</v>
      </c>
      <c r="M12" s="79">
        <f>VLOOKUP($A12,'[1]District Growth'!$A$3:$K$1530,6,FALSE)</f>
        <v>26</v>
      </c>
      <c r="N12" s="80">
        <f t="shared" si="0"/>
        <v>0</v>
      </c>
      <c r="O12" s="81">
        <f t="shared" si="1"/>
        <v>0</v>
      </c>
    </row>
    <row r="13" spans="1:15" s="75" customFormat="1" ht="13.95" customHeight="1" x14ac:dyDescent="0.3">
      <c r="A13" s="96">
        <v>86484</v>
      </c>
      <c r="B13" s="99" t="s">
        <v>346</v>
      </c>
      <c r="C13" s="98"/>
      <c r="D13" s="98"/>
      <c r="E13" s="98"/>
      <c r="F13" s="98"/>
      <c r="G13" s="98">
        <v>20</v>
      </c>
      <c r="H13" s="98">
        <v>24</v>
      </c>
      <c r="I13" s="98">
        <v>22</v>
      </c>
      <c r="J13" s="56">
        <v>25</v>
      </c>
      <c r="K13" s="80">
        <v>26</v>
      </c>
      <c r="L13" s="79">
        <v>25</v>
      </c>
      <c r="M13" s="79">
        <f>VLOOKUP($A13,'[1]District Growth'!$A$3:$K$1530,6,FALSE)</f>
        <v>25</v>
      </c>
      <c r="N13" s="80">
        <f t="shared" si="0"/>
        <v>0</v>
      </c>
      <c r="O13" s="81">
        <f t="shared" si="1"/>
        <v>0</v>
      </c>
    </row>
    <row r="14" spans="1:15" s="75" customFormat="1" ht="13.95" customHeight="1" x14ac:dyDescent="0.3">
      <c r="A14" s="96">
        <v>3091</v>
      </c>
      <c r="B14" s="99" t="s">
        <v>176</v>
      </c>
      <c r="C14" s="98">
        <v>20</v>
      </c>
      <c r="D14" s="98">
        <v>19</v>
      </c>
      <c r="E14" s="98">
        <v>17</v>
      </c>
      <c r="F14" s="98">
        <v>22</v>
      </c>
      <c r="G14" s="98">
        <v>22</v>
      </c>
      <c r="H14" s="98">
        <v>22</v>
      </c>
      <c r="I14" s="98">
        <v>21</v>
      </c>
      <c r="J14" s="56">
        <v>49</v>
      </c>
      <c r="K14" s="80">
        <v>23</v>
      </c>
      <c r="L14" s="79">
        <v>22</v>
      </c>
      <c r="M14" s="79">
        <f>VLOOKUP($A14,'[1]District Growth'!$A$3:$K$1530,6,FALSE)</f>
        <v>22</v>
      </c>
      <c r="N14" s="80">
        <f t="shared" si="0"/>
        <v>0</v>
      </c>
      <c r="O14" s="81">
        <f t="shared" si="1"/>
        <v>0</v>
      </c>
    </row>
    <row r="15" spans="1:15" s="75" customFormat="1" ht="13.95" customHeight="1" x14ac:dyDescent="0.3">
      <c r="A15" s="96">
        <v>24332</v>
      </c>
      <c r="B15" s="99" t="s">
        <v>190</v>
      </c>
      <c r="C15" s="98">
        <v>40</v>
      </c>
      <c r="D15" s="98">
        <v>36</v>
      </c>
      <c r="E15" s="98">
        <v>33</v>
      </c>
      <c r="F15" s="98">
        <v>26</v>
      </c>
      <c r="G15" s="98">
        <v>26</v>
      </c>
      <c r="H15" s="98">
        <v>26</v>
      </c>
      <c r="I15" s="98">
        <v>25</v>
      </c>
      <c r="J15" s="56">
        <v>51</v>
      </c>
      <c r="K15" s="80">
        <v>26</v>
      </c>
      <c r="L15" s="79">
        <v>22</v>
      </c>
      <c r="M15" s="79">
        <f>VLOOKUP($A15,'[1]District Growth'!$A$3:$K$1530,6,FALSE)</f>
        <v>22</v>
      </c>
      <c r="N15" s="80">
        <f t="shared" si="0"/>
        <v>0</v>
      </c>
      <c r="O15" s="81">
        <f t="shared" si="1"/>
        <v>0</v>
      </c>
    </row>
    <row r="16" spans="1:15" s="75" customFormat="1" ht="13.95" customHeight="1" x14ac:dyDescent="0.3">
      <c r="A16" s="96">
        <v>3096</v>
      </c>
      <c r="B16" s="99" t="s">
        <v>179</v>
      </c>
      <c r="C16" s="98">
        <v>29</v>
      </c>
      <c r="D16" s="98">
        <v>25</v>
      </c>
      <c r="E16" s="98">
        <v>24</v>
      </c>
      <c r="F16" s="98">
        <v>24</v>
      </c>
      <c r="G16" s="98">
        <v>22</v>
      </c>
      <c r="H16" s="98">
        <v>23</v>
      </c>
      <c r="I16" s="98">
        <v>24</v>
      </c>
      <c r="J16" s="56">
        <v>12</v>
      </c>
      <c r="K16" s="80">
        <v>21</v>
      </c>
      <c r="L16" s="79">
        <v>21</v>
      </c>
      <c r="M16" s="79">
        <f>VLOOKUP($A16,'[1]District Growth'!$A$3:$K$1530,6,FALSE)</f>
        <v>21</v>
      </c>
      <c r="N16" s="80">
        <f t="shared" si="0"/>
        <v>0</v>
      </c>
      <c r="O16" s="81">
        <f t="shared" si="1"/>
        <v>0</v>
      </c>
    </row>
    <row r="17" spans="1:15" s="75" customFormat="1" ht="13.95" customHeight="1" x14ac:dyDescent="0.3">
      <c r="A17" s="96">
        <v>3077</v>
      </c>
      <c r="B17" s="99" t="s">
        <v>174</v>
      </c>
      <c r="C17" s="98">
        <v>16</v>
      </c>
      <c r="D17" s="98">
        <v>13</v>
      </c>
      <c r="E17" s="98">
        <v>14</v>
      </c>
      <c r="F17" s="98">
        <v>14</v>
      </c>
      <c r="G17" s="98">
        <v>15</v>
      </c>
      <c r="H17" s="98">
        <v>15</v>
      </c>
      <c r="I17" s="98">
        <v>16</v>
      </c>
      <c r="J17" s="56">
        <v>41</v>
      </c>
      <c r="K17" s="80">
        <v>19</v>
      </c>
      <c r="L17" s="79">
        <v>18</v>
      </c>
      <c r="M17" s="79">
        <f>VLOOKUP($A17,'[1]District Growth'!$A$3:$K$1530,6,FALSE)</f>
        <v>18</v>
      </c>
      <c r="N17" s="80">
        <f t="shared" si="0"/>
        <v>0</v>
      </c>
      <c r="O17" s="81">
        <f t="shared" si="1"/>
        <v>0</v>
      </c>
    </row>
    <row r="18" spans="1:15" s="75" customFormat="1" ht="13.95" customHeight="1" x14ac:dyDescent="0.3">
      <c r="A18" s="96">
        <v>3101</v>
      </c>
      <c r="B18" s="99" t="s">
        <v>181</v>
      </c>
      <c r="C18" s="98">
        <v>24</v>
      </c>
      <c r="D18" s="98">
        <v>24</v>
      </c>
      <c r="E18" s="98">
        <v>27</v>
      </c>
      <c r="F18" s="98">
        <v>30</v>
      </c>
      <c r="G18" s="98">
        <v>26</v>
      </c>
      <c r="H18" s="98">
        <v>24</v>
      </c>
      <c r="I18" s="98">
        <v>23</v>
      </c>
      <c r="J18" s="56">
        <v>23</v>
      </c>
      <c r="K18" s="80">
        <v>18</v>
      </c>
      <c r="L18" s="79">
        <v>17</v>
      </c>
      <c r="M18" s="79">
        <f>VLOOKUP($A18,'[1]District Growth'!$A$3:$K$1530,6,FALSE)</f>
        <v>17</v>
      </c>
      <c r="N18" s="80">
        <f t="shared" si="0"/>
        <v>0</v>
      </c>
      <c r="O18" s="81">
        <f t="shared" si="1"/>
        <v>0</v>
      </c>
    </row>
    <row r="19" spans="1:15" s="75" customFormat="1" ht="13.95" customHeight="1" x14ac:dyDescent="0.3">
      <c r="A19" s="96">
        <v>21517</v>
      </c>
      <c r="B19" s="99" t="s">
        <v>183</v>
      </c>
      <c r="C19" s="98">
        <v>20</v>
      </c>
      <c r="D19" s="98">
        <v>20</v>
      </c>
      <c r="E19" s="98">
        <v>17</v>
      </c>
      <c r="F19" s="98">
        <v>17</v>
      </c>
      <c r="G19" s="98">
        <v>17</v>
      </c>
      <c r="H19" s="98">
        <v>17</v>
      </c>
      <c r="I19" s="98">
        <v>17</v>
      </c>
      <c r="J19" s="56">
        <v>12</v>
      </c>
      <c r="K19" s="80">
        <v>13</v>
      </c>
      <c r="L19" s="79">
        <v>15</v>
      </c>
      <c r="M19" s="79">
        <f>VLOOKUP($A19,'[1]District Growth'!$A$3:$K$1530,6,FALSE)</f>
        <v>15</v>
      </c>
      <c r="N19" s="80">
        <f t="shared" si="0"/>
        <v>0</v>
      </c>
      <c r="O19" s="81">
        <f t="shared" si="1"/>
        <v>0</v>
      </c>
    </row>
    <row r="20" spans="1:15" s="75" customFormat="1" ht="13.95" customHeight="1" x14ac:dyDescent="0.3">
      <c r="A20" s="96">
        <v>3073</v>
      </c>
      <c r="B20" s="99" t="s">
        <v>173</v>
      </c>
      <c r="C20" s="98">
        <v>19</v>
      </c>
      <c r="D20" s="98">
        <v>19</v>
      </c>
      <c r="E20" s="98">
        <v>18</v>
      </c>
      <c r="F20" s="98">
        <v>21</v>
      </c>
      <c r="G20" s="98">
        <v>20</v>
      </c>
      <c r="H20" s="98">
        <v>19</v>
      </c>
      <c r="I20" s="98">
        <v>17</v>
      </c>
      <c r="J20" s="56">
        <v>5</v>
      </c>
      <c r="K20" s="80">
        <v>14</v>
      </c>
      <c r="L20" s="79">
        <v>12</v>
      </c>
      <c r="M20" s="79">
        <f>VLOOKUP($A20,'[1]District Growth'!$A$3:$K$1530,6,FALSE)</f>
        <v>12</v>
      </c>
      <c r="N20" s="80">
        <f t="shared" si="0"/>
        <v>0</v>
      </c>
      <c r="O20" s="81">
        <f t="shared" si="1"/>
        <v>0</v>
      </c>
    </row>
    <row r="21" spans="1:15" s="75" customFormat="1" ht="13.95" customHeight="1" x14ac:dyDescent="0.3">
      <c r="A21" s="96">
        <v>3105</v>
      </c>
      <c r="B21" s="99" t="s">
        <v>193</v>
      </c>
      <c r="C21" s="98">
        <v>12</v>
      </c>
      <c r="D21" s="98">
        <v>12</v>
      </c>
      <c r="E21" s="98">
        <v>12</v>
      </c>
      <c r="F21" s="98">
        <v>10</v>
      </c>
      <c r="G21" s="98">
        <v>12</v>
      </c>
      <c r="H21" s="98">
        <v>12</v>
      </c>
      <c r="I21" s="98">
        <v>12</v>
      </c>
      <c r="J21" s="56">
        <v>25</v>
      </c>
      <c r="K21" s="80">
        <v>14</v>
      </c>
      <c r="L21" s="79">
        <v>12</v>
      </c>
      <c r="M21" s="79">
        <f>VLOOKUP($A21,'[1]District Growth'!$A$3:$K$1530,6,FALSE)</f>
        <v>12</v>
      </c>
      <c r="N21" s="80">
        <f t="shared" si="0"/>
        <v>0</v>
      </c>
      <c r="O21" s="81">
        <f t="shared" si="1"/>
        <v>0</v>
      </c>
    </row>
    <row r="22" spans="1:15" s="75" customFormat="1" ht="13.95" customHeight="1" x14ac:dyDescent="0.3">
      <c r="A22" s="96">
        <v>3078</v>
      </c>
      <c r="B22" s="99" t="s">
        <v>175</v>
      </c>
      <c r="C22" s="98">
        <v>10</v>
      </c>
      <c r="D22" s="98">
        <v>10</v>
      </c>
      <c r="E22" s="98">
        <v>9</v>
      </c>
      <c r="F22" s="98">
        <v>9</v>
      </c>
      <c r="G22" s="98">
        <v>7</v>
      </c>
      <c r="H22" s="98">
        <v>6</v>
      </c>
      <c r="I22" s="98">
        <v>7</v>
      </c>
      <c r="J22" s="56">
        <v>37</v>
      </c>
      <c r="K22" s="80">
        <v>6</v>
      </c>
      <c r="L22" s="79">
        <v>6</v>
      </c>
      <c r="M22" s="79">
        <f>VLOOKUP($A22,'[1]District Growth'!$A$3:$K$1530,6,FALSE)</f>
        <v>6</v>
      </c>
      <c r="N22" s="80">
        <f t="shared" si="0"/>
        <v>0</v>
      </c>
      <c r="O22" s="81">
        <f t="shared" si="1"/>
        <v>0</v>
      </c>
    </row>
    <row r="23" spans="1:15" s="75" customFormat="1" ht="13.95" customHeight="1" x14ac:dyDescent="0.3">
      <c r="A23" s="96">
        <v>3095</v>
      </c>
      <c r="B23" s="99" t="s">
        <v>178</v>
      </c>
      <c r="C23" s="98">
        <v>11</v>
      </c>
      <c r="D23" s="98">
        <v>15</v>
      </c>
      <c r="E23" s="98">
        <v>16</v>
      </c>
      <c r="F23" s="98">
        <v>18</v>
      </c>
      <c r="G23" s="98">
        <v>12</v>
      </c>
      <c r="H23" s="98">
        <v>14</v>
      </c>
      <c r="I23" s="98">
        <v>13</v>
      </c>
      <c r="J23" s="56">
        <v>79</v>
      </c>
      <c r="K23" s="80">
        <v>7</v>
      </c>
      <c r="L23" s="79">
        <v>6</v>
      </c>
      <c r="M23" s="79">
        <f>VLOOKUP($A23,'[1]District Growth'!$A$3:$K$1530,6,FALSE)</f>
        <v>6</v>
      </c>
      <c r="N23" s="80">
        <f t="shared" si="0"/>
        <v>0</v>
      </c>
      <c r="O23" s="81">
        <f t="shared" si="1"/>
        <v>0</v>
      </c>
    </row>
    <row r="24" spans="1:15" s="75" customFormat="1" ht="13.95" customHeight="1" x14ac:dyDescent="0.3">
      <c r="A24" s="96">
        <v>3080</v>
      </c>
      <c r="B24" s="105" t="s">
        <v>194</v>
      </c>
      <c r="C24" s="98">
        <v>128</v>
      </c>
      <c r="D24" s="98">
        <v>121</v>
      </c>
      <c r="E24" s="98">
        <v>120</v>
      </c>
      <c r="F24" s="98">
        <v>119</v>
      </c>
      <c r="G24" s="98">
        <v>112</v>
      </c>
      <c r="H24" s="98">
        <v>109</v>
      </c>
      <c r="I24" s="98">
        <v>106</v>
      </c>
      <c r="J24" s="56">
        <v>17</v>
      </c>
      <c r="K24" s="80">
        <v>96</v>
      </c>
      <c r="L24" s="79">
        <v>80</v>
      </c>
      <c r="M24" s="79">
        <f>VLOOKUP($A24,'[1]District Growth'!$A$3:$K$1530,6,FALSE)</f>
        <v>79</v>
      </c>
      <c r="N24" s="80">
        <f t="shared" si="0"/>
        <v>-1</v>
      </c>
      <c r="O24" s="81">
        <f t="shared" si="1"/>
        <v>-1.2499999999999956E-2</v>
      </c>
    </row>
    <row r="25" spans="1:15" s="75" customFormat="1" ht="13.95" customHeight="1" x14ac:dyDescent="0.3">
      <c r="A25" s="96">
        <v>3093</v>
      </c>
      <c r="B25" s="105" t="s">
        <v>177</v>
      </c>
      <c r="C25" s="98">
        <v>99</v>
      </c>
      <c r="D25" s="98">
        <v>97</v>
      </c>
      <c r="E25" s="98">
        <v>95</v>
      </c>
      <c r="F25" s="98">
        <v>96</v>
      </c>
      <c r="G25" s="98">
        <v>89</v>
      </c>
      <c r="H25" s="98">
        <v>93</v>
      </c>
      <c r="I25" s="98">
        <v>89</v>
      </c>
      <c r="J25" s="56">
        <v>24</v>
      </c>
      <c r="K25" s="80">
        <v>76</v>
      </c>
      <c r="L25" s="79">
        <v>73</v>
      </c>
      <c r="M25" s="79">
        <f>VLOOKUP($A25,'[1]District Growth'!$A$3:$K$1530,6,FALSE)</f>
        <v>72</v>
      </c>
      <c r="N25" s="80">
        <f t="shared" si="0"/>
        <v>-1</v>
      </c>
      <c r="O25" s="81">
        <f t="shared" si="1"/>
        <v>-1.3698630136986356E-2</v>
      </c>
    </row>
    <row r="26" spans="1:15" s="75" customFormat="1" ht="13.95" customHeight="1" x14ac:dyDescent="0.3">
      <c r="A26" s="96">
        <v>3086</v>
      </c>
      <c r="B26" s="99" t="s">
        <v>192</v>
      </c>
      <c r="C26" s="98">
        <v>44</v>
      </c>
      <c r="D26" s="98">
        <v>48</v>
      </c>
      <c r="E26" s="98">
        <v>52</v>
      </c>
      <c r="F26" s="98">
        <v>56</v>
      </c>
      <c r="G26" s="98">
        <v>56</v>
      </c>
      <c r="H26" s="98">
        <v>54</v>
      </c>
      <c r="I26" s="98">
        <v>51</v>
      </c>
      <c r="J26" s="56">
        <v>76</v>
      </c>
      <c r="K26" s="80">
        <v>56</v>
      </c>
      <c r="L26" s="79">
        <v>53</v>
      </c>
      <c r="M26" s="79">
        <f>VLOOKUP($A26,'[1]District Growth'!$A$3:$K$1530,6,FALSE)</f>
        <v>52</v>
      </c>
      <c r="N26" s="80">
        <f t="shared" si="0"/>
        <v>-1</v>
      </c>
      <c r="O26" s="81">
        <f t="shared" si="1"/>
        <v>-1.8867924528301883E-2</v>
      </c>
    </row>
    <row r="27" spans="1:15" s="75" customFormat="1" ht="13.95" customHeight="1" x14ac:dyDescent="0.3">
      <c r="A27" s="96">
        <v>3100</v>
      </c>
      <c r="B27" s="97" t="s">
        <v>348</v>
      </c>
      <c r="C27" s="98">
        <v>76</v>
      </c>
      <c r="D27" s="98">
        <v>78</v>
      </c>
      <c r="E27" s="98">
        <v>86</v>
      </c>
      <c r="F27" s="98">
        <v>82</v>
      </c>
      <c r="G27" s="98">
        <v>77</v>
      </c>
      <c r="H27" s="98">
        <v>74</v>
      </c>
      <c r="I27" s="98">
        <v>69</v>
      </c>
      <c r="J27" s="56">
        <v>48</v>
      </c>
      <c r="K27" s="80">
        <v>102</v>
      </c>
      <c r="L27" s="79">
        <v>96</v>
      </c>
      <c r="M27" s="79">
        <f>VLOOKUP($A27,'[1]District Growth'!$A$3:$K$1530,6,FALSE)</f>
        <v>94</v>
      </c>
      <c r="N27" s="80">
        <f t="shared" si="0"/>
        <v>-2</v>
      </c>
      <c r="O27" s="81">
        <f t="shared" si="1"/>
        <v>-2.083333333333337E-2</v>
      </c>
    </row>
    <row r="28" spans="1:15" s="75" customFormat="1" ht="13.95" customHeight="1" x14ac:dyDescent="0.3">
      <c r="A28" s="96">
        <v>3075</v>
      </c>
      <c r="B28" s="99" t="s">
        <v>353</v>
      </c>
      <c r="C28" s="98">
        <v>47</v>
      </c>
      <c r="D28" s="98">
        <v>45</v>
      </c>
      <c r="E28" s="98">
        <v>46</v>
      </c>
      <c r="F28" s="98">
        <v>47</v>
      </c>
      <c r="G28" s="98">
        <v>44</v>
      </c>
      <c r="H28" s="98">
        <v>36</v>
      </c>
      <c r="I28" s="98">
        <v>41</v>
      </c>
      <c r="J28" s="56">
        <v>14</v>
      </c>
      <c r="K28" s="80">
        <v>33</v>
      </c>
      <c r="L28" s="79">
        <v>38</v>
      </c>
      <c r="M28" s="79">
        <f>VLOOKUP($A28,'[1]District Growth'!$A$3:$K$1530,6,FALSE)</f>
        <v>37</v>
      </c>
      <c r="N28" s="80">
        <f t="shared" si="0"/>
        <v>-1</v>
      </c>
      <c r="O28" s="81">
        <f t="shared" si="1"/>
        <v>-2.6315789473684181E-2</v>
      </c>
    </row>
    <row r="29" spans="1:15" s="75" customFormat="1" ht="13.95" customHeight="1" x14ac:dyDescent="0.3">
      <c r="A29" s="96">
        <v>21516</v>
      </c>
      <c r="B29" s="99" t="s">
        <v>182</v>
      </c>
      <c r="C29" s="98">
        <v>25</v>
      </c>
      <c r="D29" s="98">
        <v>25</v>
      </c>
      <c r="E29" s="98">
        <v>28</v>
      </c>
      <c r="F29" s="98">
        <v>21</v>
      </c>
      <c r="G29" s="98">
        <v>19</v>
      </c>
      <c r="H29" s="98">
        <v>23</v>
      </c>
      <c r="I29" s="98">
        <v>26</v>
      </c>
      <c r="J29" s="56">
        <v>36</v>
      </c>
      <c r="K29" s="80">
        <v>30</v>
      </c>
      <c r="L29" s="79">
        <v>32</v>
      </c>
      <c r="M29" s="79">
        <f>VLOOKUP($A29,'[1]District Growth'!$A$3:$K$1530,6,FALSE)</f>
        <v>31</v>
      </c>
      <c r="N29" s="80">
        <f t="shared" si="0"/>
        <v>-1</v>
      </c>
      <c r="O29" s="81">
        <f t="shared" si="1"/>
        <v>-3.125E-2</v>
      </c>
    </row>
    <row r="30" spans="1:15" s="75" customFormat="1" ht="13.95" customHeight="1" x14ac:dyDescent="0.3">
      <c r="A30" s="96">
        <v>3065</v>
      </c>
      <c r="B30" s="97" t="s">
        <v>349</v>
      </c>
      <c r="C30" s="98">
        <v>88</v>
      </c>
      <c r="D30" s="98">
        <v>82</v>
      </c>
      <c r="E30" s="98">
        <v>72</v>
      </c>
      <c r="F30" s="98">
        <v>69</v>
      </c>
      <c r="G30" s="98">
        <v>78</v>
      </c>
      <c r="H30" s="98">
        <v>79</v>
      </c>
      <c r="I30" s="98">
        <v>80</v>
      </c>
      <c r="J30" s="56">
        <v>67</v>
      </c>
      <c r="K30" s="80">
        <v>69</v>
      </c>
      <c r="L30" s="79">
        <v>63</v>
      </c>
      <c r="M30" s="79">
        <f>VLOOKUP($A30,'[1]District Growth'!$A$3:$K$1530,6,FALSE)</f>
        <v>61</v>
      </c>
      <c r="N30" s="80">
        <f t="shared" si="0"/>
        <v>-2</v>
      </c>
      <c r="O30" s="81">
        <f t="shared" si="1"/>
        <v>-3.1746031746031744E-2</v>
      </c>
    </row>
    <row r="31" spans="1:15" s="75" customFormat="1" ht="13.95" customHeight="1" x14ac:dyDescent="0.3">
      <c r="A31" s="96">
        <v>3063</v>
      </c>
      <c r="B31" s="99" t="s">
        <v>355</v>
      </c>
      <c r="C31" s="98">
        <v>30</v>
      </c>
      <c r="D31" s="98">
        <v>26</v>
      </c>
      <c r="E31" s="98">
        <v>26</v>
      </c>
      <c r="F31" s="98">
        <v>23</v>
      </c>
      <c r="G31" s="98">
        <v>26</v>
      </c>
      <c r="H31" s="98">
        <v>24</v>
      </c>
      <c r="I31" s="98">
        <v>23</v>
      </c>
      <c r="J31" s="56">
        <v>22</v>
      </c>
      <c r="K31" s="80">
        <v>24</v>
      </c>
      <c r="L31" s="79">
        <v>24</v>
      </c>
      <c r="M31" s="79">
        <f>VLOOKUP($A31,'[1]District Growth'!$A$3:$K$1530,6,FALSE)</f>
        <v>23</v>
      </c>
      <c r="N31" s="80">
        <f t="shared" si="0"/>
        <v>-1</v>
      </c>
      <c r="O31" s="81">
        <f t="shared" si="1"/>
        <v>-4.166666666666663E-2</v>
      </c>
    </row>
    <row r="32" spans="1:15" s="75" customFormat="1" ht="13.95" customHeight="1" x14ac:dyDescent="0.3">
      <c r="A32" s="96">
        <v>3099</v>
      </c>
      <c r="B32" s="105" t="s">
        <v>180</v>
      </c>
      <c r="C32" s="98">
        <v>29</v>
      </c>
      <c r="D32" s="98">
        <v>29</v>
      </c>
      <c r="E32" s="98">
        <v>30</v>
      </c>
      <c r="F32" s="98">
        <v>30</v>
      </c>
      <c r="G32" s="98">
        <v>28</v>
      </c>
      <c r="H32" s="98">
        <v>24</v>
      </c>
      <c r="I32" s="98">
        <v>24</v>
      </c>
      <c r="J32" s="56">
        <v>19</v>
      </c>
      <c r="K32" s="80">
        <v>21</v>
      </c>
      <c r="L32" s="79">
        <v>22</v>
      </c>
      <c r="M32" s="79">
        <f>VLOOKUP($A32,'[1]District Growth'!$A$3:$K$1530,6,FALSE)</f>
        <v>21</v>
      </c>
      <c r="N32" s="80">
        <f t="shared" si="0"/>
        <v>-1</v>
      </c>
      <c r="O32" s="81">
        <f t="shared" si="1"/>
        <v>-4.5454545454545414E-2</v>
      </c>
    </row>
    <row r="33" spans="1:15" s="75" customFormat="1" ht="13.95" customHeight="1" x14ac:dyDescent="0.3">
      <c r="A33" s="96">
        <v>3098</v>
      </c>
      <c r="B33" s="105" t="s">
        <v>1482</v>
      </c>
      <c r="C33" s="98">
        <v>55</v>
      </c>
      <c r="D33" s="98">
        <v>54</v>
      </c>
      <c r="E33" s="98">
        <v>50</v>
      </c>
      <c r="F33" s="98">
        <v>49</v>
      </c>
      <c r="G33" s="98">
        <v>50</v>
      </c>
      <c r="H33" s="98">
        <v>50</v>
      </c>
      <c r="I33" s="98">
        <v>44</v>
      </c>
      <c r="J33" s="56">
        <v>10</v>
      </c>
      <c r="K33" s="80">
        <v>45</v>
      </c>
      <c r="L33" s="79">
        <v>43</v>
      </c>
      <c r="M33" s="79">
        <f>VLOOKUP($A33,'[1]District Growth'!$A$3:$K$1530,6,FALSE)</f>
        <v>41</v>
      </c>
      <c r="N33" s="80">
        <f t="shared" si="0"/>
        <v>-2</v>
      </c>
      <c r="O33" s="81">
        <f t="shared" si="1"/>
        <v>-4.6511627906976716E-2</v>
      </c>
    </row>
    <row r="34" spans="1:15" s="75" customFormat="1" ht="13.95" customHeight="1" x14ac:dyDescent="0.3">
      <c r="A34" s="96">
        <v>3084</v>
      </c>
      <c r="B34" s="97" t="s">
        <v>1181</v>
      </c>
      <c r="C34" s="98">
        <v>91</v>
      </c>
      <c r="D34" s="98">
        <v>96</v>
      </c>
      <c r="E34" s="98">
        <v>88</v>
      </c>
      <c r="F34" s="98">
        <v>86</v>
      </c>
      <c r="G34" s="98">
        <v>83</v>
      </c>
      <c r="H34" s="98">
        <v>79</v>
      </c>
      <c r="I34" s="98">
        <v>76</v>
      </c>
      <c r="J34" s="56">
        <v>44</v>
      </c>
      <c r="K34" s="80">
        <v>68</v>
      </c>
      <c r="L34" s="79">
        <v>57</v>
      </c>
      <c r="M34" s="79">
        <f>VLOOKUP($A34,'[1]District Growth'!$A$3:$K$1530,6,FALSE)</f>
        <v>54</v>
      </c>
      <c r="N34" s="80">
        <f t="shared" si="0"/>
        <v>-3</v>
      </c>
      <c r="O34" s="81">
        <f t="shared" si="1"/>
        <v>-5.2631578947368474E-2</v>
      </c>
    </row>
    <row r="35" spans="1:15" s="75" customFormat="1" ht="13.95" customHeight="1" x14ac:dyDescent="0.3">
      <c r="A35" s="96">
        <v>3083</v>
      </c>
      <c r="B35" s="105" t="s">
        <v>402</v>
      </c>
      <c r="C35" s="98">
        <v>51</v>
      </c>
      <c r="D35" s="98">
        <v>43</v>
      </c>
      <c r="E35" s="98">
        <v>43</v>
      </c>
      <c r="F35" s="98">
        <v>46</v>
      </c>
      <c r="G35" s="98">
        <v>44</v>
      </c>
      <c r="H35" s="98">
        <v>45</v>
      </c>
      <c r="I35" s="98">
        <v>43</v>
      </c>
      <c r="J35" s="56">
        <v>95</v>
      </c>
      <c r="K35" s="80">
        <v>35</v>
      </c>
      <c r="L35" s="79">
        <v>33</v>
      </c>
      <c r="M35" s="79">
        <f>VLOOKUP($A35,'[1]District Growth'!$A$3:$K$1530,6,FALSE)</f>
        <v>31</v>
      </c>
      <c r="N35" s="80">
        <f t="shared" si="0"/>
        <v>-2</v>
      </c>
      <c r="O35" s="81">
        <f t="shared" si="1"/>
        <v>-6.0606060606060552E-2</v>
      </c>
    </row>
    <row r="36" spans="1:15" s="75" customFormat="1" ht="13.95" customHeight="1" x14ac:dyDescent="0.3">
      <c r="A36" s="96">
        <v>3090</v>
      </c>
      <c r="B36" s="105" t="s">
        <v>186</v>
      </c>
      <c r="C36" s="98">
        <v>73</v>
      </c>
      <c r="D36" s="98">
        <v>73</v>
      </c>
      <c r="E36" s="98">
        <v>78</v>
      </c>
      <c r="F36" s="98">
        <v>76</v>
      </c>
      <c r="G36" s="98">
        <v>70</v>
      </c>
      <c r="H36" s="98">
        <v>69</v>
      </c>
      <c r="I36" s="98">
        <v>66</v>
      </c>
      <c r="J36" s="56">
        <v>10</v>
      </c>
      <c r="K36" s="80">
        <v>64</v>
      </c>
      <c r="L36" s="79">
        <v>62</v>
      </c>
      <c r="M36" s="79">
        <f>VLOOKUP($A36,'[1]District Growth'!$A$3:$K$1530,6,FALSE)</f>
        <v>58</v>
      </c>
      <c r="N36" s="80">
        <f t="shared" si="0"/>
        <v>-4</v>
      </c>
      <c r="O36" s="81">
        <f t="shared" si="1"/>
        <v>-6.4516129032258118E-2</v>
      </c>
    </row>
    <row r="37" spans="1:15" s="75" customFormat="1" ht="13.95" customHeight="1" x14ac:dyDescent="0.3">
      <c r="A37" s="96">
        <v>23651</v>
      </c>
      <c r="B37" s="99" t="s">
        <v>352</v>
      </c>
      <c r="C37" s="98">
        <v>24</v>
      </c>
      <c r="D37" s="98">
        <v>25</v>
      </c>
      <c r="E37" s="98">
        <v>27</v>
      </c>
      <c r="F37" s="98">
        <v>24</v>
      </c>
      <c r="G37" s="98">
        <v>22</v>
      </c>
      <c r="H37" s="98">
        <v>22</v>
      </c>
      <c r="I37" s="98">
        <v>22</v>
      </c>
      <c r="J37" s="56">
        <v>14</v>
      </c>
      <c r="K37" s="80">
        <v>15</v>
      </c>
      <c r="L37" s="79">
        <v>14</v>
      </c>
      <c r="M37" s="79">
        <f>VLOOKUP($A37,'[1]District Growth'!$A$3:$K$1530,6,FALSE)</f>
        <v>13</v>
      </c>
      <c r="N37" s="80">
        <f t="shared" si="0"/>
        <v>-1</v>
      </c>
      <c r="O37" s="81">
        <f t="shared" si="1"/>
        <v>-7.1428571428571397E-2</v>
      </c>
    </row>
    <row r="38" spans="1:15" s="75" customFormat="1" ht="13.95" customHeight="1" x14ac:dyDescent="0.3">
      <c r="A38" s="96">
        <v>3064</v>
      </c>
      <c r="B38" s="99" t="s">
        <v>1533</v>
      </c>
      <c r="C38" s="98">
        <v>69</v>
      </c>
      <c r="D38" s="98">
        <v>68</v>
      </c>
      <c r="E38" s="98">
        <v>66</v>
      </c>
      <c r="F38" s="98">
        <v>60</v>
      </c>
      <c r="G38" s="98">
        <v>58</v>
      </c>
      <c r="H38" s="98">
        <v>53</v>
      </c>
      <c r="I38" s="98">
        <v>56</v>
      </c>
      <c r="J38" s="56">
        <v>47</v>
      </c>
      <c r="K38" s="80">
        <v>43</v>
      </c>
      <c r="L38" s="79">
        <v>53</v>
      </c>
      <c r="M38" s="79">
        <f>VLOOKUP($A38,'[1]District Growth'!$A$3:$K$1530,6,FALSE)</f>
        <v>49</v>
      </c>
      <c r="N38" s="80">
        <f t="shared" si="0"/>
        <v>-4</v>
      </c>
      <c r="O38" s="81">
        <f t="shared" si="1"/>
        <v>-7.547169811320753E-2</v>
      </c>
    </row>
    <row r="39" spans="1:15" s="75" customFormat="1" ht="13.95" customHeight="1" x14ac:dyDescent="0.3">
      <c r="A39" s="96">
        <v>3087</v>
      </c>
      <c r="B39" s="99" t="s">
        <v>1134</v>
      </c>
      <c r="C39" s="98">
        <v>16</v>
      </c>
      <c r="D39" s="98">
        <v>18</v>
      </c>
      <c r="E39" s="98">
        <v>18</v>
      </c>
      <c r="F39" s="98">
        <v>15</v>
      </c>
      <c r="G39" s="98">
        <v>13</v>
      </c>
      <c r="H39" s="98">
        <v>15</v>
      </c>
      <c r="I39" s="98">
        <v>13</v>
      </c>
      <c r="J39" s="56">
        <v>12</v>
      </c>
      <c r="K39" s="80">
        <v>9</v>
      </c>
      <c r="L39" s="79">
        <v>12</v>
      </c>
      <c r="M39" s="79">
        <f>VLOOKUP($A39,'[1]District Growth'!$A$3:$K$1530,6,FALSE)</f>
        <v>11</v>
      </c>
      <c r="N39" s="80">
        <f t="shared" si="0"/>
        <v>-1</v>
      </c>
      <c r="O39" s="81">
        <f t="shared" si="1"/>
        <v>-8.333333333333337E-2</v>
      </c>
    </row>
    <row r="40" spans="1:15" s="75" customFormat="1" ht="13.95" customHeight="1" x14ac:dyDescent="0.3">
      <c r="A40" s="96">
        <v>3062</v>
      </c>
      <c r="B40" s="99" t="s">
        <v>354</v>
      </c>
      <c r="C40" s="98">
        <v>30</v>
      </c>
      <c r="D40" s="98">
        <v>29</v>
      </c>
      <c r="E40" s="98">
        <v>28</v>
      </c>
      <c r="F40" s="98">
        <v>26</v>
      </c>
      <c r="G40" s="98">
        <v>27</v>
      </c>
      <c r="H40" s="98">
        <v>25</v>
      </c>
      <c r="I40" s="98">
        <v>22</v>
      </c>
      <c r="J40" s="56">
        <v>24</v>
      </c>
      <c r="K40" s="80">
        <v>27</v>
      </c>
      <c r="L40" s="79">
        <v>23</v>
      </c>
      <c r="M40" s="79">
        <f>VLOOKUP($A40,'[1]District Growth'!$A$3:$K$1530,6,FALSE)</f>
        <v>21</v>
      </c>
      <c r="N40" s="80">
        <f t="shared" si="0"/>
        <v>-2</v>
      </c>
      <c r="O40" s="81">
        <f t="shared" si="1"/>
        <v>-8.6956521739130488E-2</v>
      </c>
    </row>
    <row r="41" spans="1:15" s="75" customFormat="1" ht="13.95" customHeight="1" x14ac:dyDescent="0.3">
      <c r="A41" s="96">
        <v>26475</v>
      </c>
      <c r="B41" s="105" t="s">
        <v>343</v>
      </c>
      <c r="C41" s="98">
        <v>26</v>
      </c>
      <c r="D41" s="98">
        <v>24</v>
      </c>
      <c r="E41" s="98">
        <v>24</v>
      </c>
      <c r="F41" s="98">
        <v>23</v>
      </c>
      <c r="G41" s="98">
        <v>26</v>
      </c>
      <c r="H41" s="98">
        <v>29</v>
      </c>
      <c r="I41" s="98">
        <v>23</v>
      </c>
      <c r="J41" s="56">
        <v>19</v>
      </c>
      <c r="K41" s="80">
        <v>30</v>
      </c>
      <c r="L41" s="79">
        <v>33</v>
      </c>
      <c r="M41" s="79">
        <f>VLOOKUP($A41,'[1]District Growth'!$A$3:$K$1530,6,FALSE)</f>
        <v>30</v>
      </c>
      <c r="N41" s="80">
        <f t="shared" si="0"/>
        <v>-3</v>
      </c>
      <c r="O41" s="81">
        <f t="shared" si="1"/>
        <v>-9.0909090909090939E-2</v>
      </c>
    </row>
    <row r="42" spans="1:15" s="75" customFormat="1" ht="13.95" customHeight="1" x14ac:dyDescent="0.3">
      <c r="A42" s="96">
        <v>3067</v>
      </c>
      <c r="B42" s="105" t="s">
        <v>351</v>
      </c>
      <c r="C42" s="98">
        <v>75</v>
      </c>
      <c r="D42" s="98">
        <v>73</v>
      </c>
      <c r="E42" s="98">
        <v>76</v>
      </c>
      <c r="F42" s="98">
        <v>72</v>
      </c>
      <c r="G42" s="98">
        <v>60</v>
      </c>
      <c r="H42" s="98">
        <v>56</v>
      </c>
      <c r="I42" s="98">
        <v>51</v>
      </c>
      <c r="J42" s="56">
        <v>8</v>
      </c>
      <c r="K42" s="80">
        <v>50</v>
      </c>
      <c r="L42" s="79">
        <v>50</v>
      </c>
      <c r="M42" s="79">
        <f>VLOOKUP($A42,'[1]District Growth'!$A$3:$K$1530,6,FALSE)</f>
        <v>45</v>
      </c>
      <c r="N42" s="80">
        <f t="shared" si="0"/>
        <v>-5</v>
      </c>
      <c r="O42" s="81">
        <f t="shared" si="1"/>
        <v>-9.9999999999999978E-2</v>
      </c>
    </row>
    <row r="43" spans="1:15" s="75" customFormat="1" ht="13.95" customHeight="1" x14ac:dyDescent="0.3">
      <c r="A43" s="96">
        <v>79671</v>
      </c>
      <c r="B43" s="99" t="s">
        <v>345</v>
      </c>
      <c r="C43" s="98">
        <v>17</v>
      </c>
      <c r="D43" s="98">
        <v>17</v>
      </c>
      <c r="E43" s="98">
        <v>15</v>
      </c>
      <c r="F43" s="98">
        <v>16</v>
      </c>
      <c r="G43" s="98">
        <v>18</v>
      </c>
      <c r="H43" s="98">
        <v>22</v>
      </c>
      <c r="I43" s="98">
        <v>20</v>
      </c>
      <c r="J43" s="56">
        <v>30</v>
      </c>
      <c r="K43" s="80">
        <v>16</v>
      </c>
      <c r="L43" s="79">
        <v>20</v>
      </c>
      <c r="M43" s="79">
        <f>VLOOKUP($A43,'[1]District Growth'!$A$3:$K$1530,6,FALSE)</f>
        <v>18</v>
      </c>
      <c r="N43" s="80">
        <f t="shared" si="0"/>
        <v>-2</v>
      </c>
      <c r="O43" s="81">
        <f t="shared" si="1"/>
        <v>-9.9999999999999978E-2</v>
      </c>
    </row>
    <row r="44" spans="1:15" s="75" customFormat="1" ht="13.95" customHeight="1" x14ac:dyDescent="0.3">
      <c r="A44" s="96">
        <v>3104</v>
      </c>
      <c r="B44" s="99" t="s">
        <v>188</v>
      </c>
      <c r="C44" s="98">
        <v>24</v>
      </c>
      <c r="D44" s="98">
        <v>20</v>
      </c>
      <c r="E44" s="98">
        <v>19</v>
      </c>
      <c r="F44" s="98">
        <v>24</v>
      </c>
      <c r="G44" s="98">
        <v>26</v>
      </c>
      <c r="H44" s="98">
        <v>20</v>
      </c>
      <c r="I44" s="98">
        <v>25</v>
      </c>
      <c r="J44" s="56">
        <v>20</v>
      </c>
      <c r="K44" s="80">
        <v>34</v>
      </c>
      <c r="L44" s="79">
        <v>29</v>
      </c>
      <c r="M44" s="79">
        <f>VLOOKUP($A44,'[1]District Growth'!$A$3:$K$1530,6,FALSE)</f>
        <v>26</v>
      </c>
      <c r="N44" s="80">
        <f t="shared" si="0"/>
        <v>-3</v>
      </c>
      <c r="O44" s="81">
        <f t="shared" si="1"/>
        <v>-0.10344827586206895</v>
      </c>
    </row>
    <row r="45" spans="1:15" s="75" customFormat="1" ht="13.95" customHeight="1" x14ac:dyDescent="0.3">
      <c r="A45" s="96">
        <v>3092</v>
      </c>
      <c r="B45" s="105" t="s">
        <v>344</v>
      </c>
      <c r="C45" s="98">
        <v>185</v>
      </c>
      <c r="D45" s="98">
        <v>179</v>
      </c>
      <c r="E45" s="98">
        <v>153</v>
      </c>
      <c r="F45" s="98">
        <v>149</v>
      </c>
      <c r="G45" s="98">
        <v>137</v>
      </c>
      <c r="H45" s="98">
        <v>126</v>
      </c>
      <c r="I45" s="98">
        <v>115</v>
      </c>
      <c r="J45" s="56">
        <v>74</v>
      </c>
      <c r="K45" s="80">
        <v>117</v>
      </c>
      <c r="L45" s="79">
        <v>116</v>
      </c>
      <c r="M45" s="79">
        <f>VLOOKUP($A45,'[1]District Growth'!$A$3:$K$1530,6,FALSE)</f>
        <v>98</v>
      </c>
      <c r="N45" s="80">
        <f t="shared" si="0"/>
        <v>-18</v>
      </c>
      <c r="O45" s="81">
        <f t="shared" si="1"/>
        <v>-0.15517241379310343</v>
      </c>
    </row>
    <row r="46" spans="1:15" s="75" customFormat="1" ht="13.95" customHeight="1" x14ac:dyDescent="0.3">
      <c r="A46" s="96">
        <v>3072</v>
      </c>
      <c r="B46" s="99" t="s">
        <v>172</v>
      </c>
      <c r="C46" s="98">
        <v>33</v>
      </c>
      <c r="D46" s="98">
        <v>30</v>
      </c>
      <c r="E46" s="98">
        <v>26</v>
      </c>
      <c r="F46" s="98">
        <v>23</v>
      </c>
      <c r="G46" s="98">
        <v>24</v>
      </c>
      <c r="H46" s="98">
        <v>21</v>
      </c>
      <c r="I46" s="98">
        <v>20</v>
      </c>
      <c r="J46" s="56">
        <v>28</v>
      </c>
      <c r="K46" s="80">
        <v>37</v>
      </c>
      <c r="L46" s="79">
        <v>41</v>
      </c>
      <c r="M46" s="79">
        <f>VLOOKUP($A46,'[1]District Growth'!$A$3:$K$1530,6,FALSE)</f>
        <v>34</v>
      </c>
      <c r="N46" s="80">
        <f t="shared" si="0"/>
        <v>-7</v>
      </c>
      <c r="O46" s="81">
        <f t="shared" si="1"/>
        <v>-0.17073170731707321</v>
      </c>
    </row>
    <row r="47" spans="1:15" s="75" customFormat="1" ht="13.95" customHeight="1" x14ac:dyDescent="0.3">
      <c r="A47" s="96">
        <v>27228</v>
      </c>
      <c r="B47" s="105" t="s">
        <v>184</v>
      </c>
      <c r="C47" s="98">
        <v>41</v>
      </c>
      <c r="D47" s="98">
        <v>42</v>
      </c>
      <c r="E47" s="98">
        <v>39</v>
      </c>
      <c r="F47" s="98">
        <v>37</v>
      </c>
      <c r="G47" s="98">
        <v>35</v>
      </c>
      <c r="H47" s="98">
        <v>30</v>
      </c>
      <c r="I47" s="98">
        <v>24</v>
      </c>
      <c r="J47" s="56">
        <v>30</v>
      </c>
      <c r="K47" s="80">
        <v>39</v>
      </c>
      <c r="L47" s="79">
        <v>29</v>
      </c>
      <c r="M47" s="79">
        <f>VLOOKUP($A47,'[1]District Growth'!$A$3:$K$1530,6,FALSE)</f>
        <v>22</v>
      </c>
      <c r="N47" s="80">
        <f t="shared" si="0"/>
        <v>-7</v>
      </c>
      <c r="O47" s="81">
        <f t="shared" si="1"/>
        <v>-0.24137931034482762</v>
      </c>
    </row>
    <row r="48" spans="1:15" s="75" customFormat="1" ht="13.95" customHeight="1" x14ac:dyDescent="0.3">
      <c r="A48" s="70">
        <v>3085</v>
      </c>
      <c r="B48" s="99" t="s">
        <v>185</v>
      </c>
      <c r="C48" s="98">
        <v>14</v>
      </c>
      <c r="D48" s="98">
        <v>15</v>
      </c>
      <c r="E48" s="98">
        <v>16</v>
      </c>
      <c r="F48" s="98">
        <v>16</v>
      </c>
      <c r="G48" s="98">
        <v>15</v>
      </c>
      <c r="H48" s="98">
        <v>14</v>
      </c>
      <c r="I48" s="98">
        <v>12</v>
      </c>
      <c r="J48" s="56">
        <v>37</v>
      </c>
      <c r="K48" s="80">
        <v>13</v>
      </c>
      <c r="L48" s="79">
        <v>13</v>
      </c>
      <c r="M48" s="79">
        <f>VLOOKUP($A48,'[1]District Growth'!$A$3:$K$1530,6,FALSE)</f>
        <v>9</v>
      </c>
      <c r="N48" s="80">
        <f t="shared" si="0"/>
        <v>-4</v>
      </c>
      <c r="O48" s="81">
        <f t="shared" si="1"/>
        <v>-0.30769230769230771</v>
      </c>
    </row>
    <row r="49" spans="1:15" s="75" customFormat="1" ht="13.95" customHeight="1" x14ac:dyDescent="0.3">
      <c r="A49" s="70"/>
      <c r="B49" s="131"/>
      <c r="C49" s="98"/>
      <c r="D49" s="98"/>
      <c r="E49" s="98"/>
      <c r="F49" s="98"/>
      <c r="G49" s="98"/>
      <c r="H49" s="98"/>
      <c r="I49" s="98"/>
      <c r="J49" s="56"/>
      <c r="K49" s="80"/>
      <c r="L49" s="79"/>
      <c r="M49" s="79"/>
      <c r="N49" s="80"/>
      <c r="O49" s="81"/>
    </row>
    <row r="50" spans="1:15" s="75" customFormat="1" ht="13.95" customHeight="1" x14ac:dyDescent="0.3">
      <c r="A50" s="108"/>
      <c r="B50" s="109" t="s">
        <v>208</v>
      </c>
      <c r="C50" s="98"/>
      <c r="D50" s="98"/>
      <c r="E50" s="98"/>
      <c r="F50" s="98"/>
      <c r="G50" s="98"/>
      <c r="H50" s="98"/>
      <c r="I50" s="98"/>
      <c r="J50" s="106"/>
      <c r="K50" s="110"/>
      <c r="L50" s="111"/>
      <c r="M50" s="111"/>
      <c r="N50" s="80"/>
      <c r="O50" s="81"/>
    </row>
    <row r="51" spans="1:15" s="75" customFormat="1" ht="13.95" customHeight="1" x14ac:dyDescent="0.3">
      <c r="A51" s="108"/>
      <c r="B51" s="109" t="s">
        <v>345</v>
      </c>
      <c r="C51" s="98"/>
      <c r="D51" s="98"/>
      <c r="E51" s="98"/>
      <c r="F51" s="98"/>
      <c r="G51" s="98"/>
      <c r="H51" s="98"/>
      <c r="I51" s="98"/>
      <c r="J51" s="56">
        <v>18</v>
      </c>
      <c r="K51" s="110">
        <v>0</v>
      </c>
      <c r="L51" s="79"/>
      <c r="M51" s="79"/>
      <c r="N51" s="80"/>
      <c r="O51" s="81"/>
    </row>
    <row r="52" spans="1:15" s="75" customFormat="1" ht="13.95" customHeight="1" x14ac:dyDescent="0.3">
      <c r="A52" s="108"/>
      <c r="B52" s="109" t="s">
        <v>1486</v>
      </c>
      <c r="C52" s="98">
        <v>9</v>
      </c>
      <c r="D52" s="98">
        <v>8</v>
      </c>
      <c r="E52" s="98">
        <v>7</v>
      </c>
      <c r="F52" s="98">
        <v>8</v>
      </c>
      <c r="G52" s="98">
        <v>8</v>
      </c>
      <c r="H52" s="98">
        <v>8</v>
      </c>
      <c r="I52" s="98">
        <v>8</v>
      </c>
      <c r="J52" s="79">
        <v>0</v>
      </c>
      <c r="K52" s="80"/>
      <c r="L52" s="79"/>
      <c r="M52" s="79"/>
      <c r="N52" s="80"/>
      <c r="O52" s="81"/>
    </row>
    <row r="53" spans="1:15" s="75" customFormat="1" ht="13.95" customHeight="1" x14ac:dyDescent="0.3">
      <c r="A53" s="108"/>
      <c r="B53" s="109" t="s">
        <v>203</v>
      </c>
      <c r="C53" s="98"/>
      <c r="D53" s="98"/>
      <c r="E53" s="98"/>
      <c r="F53" s="98"/>
      <c r="G53" s="98"/>
      <c r="H53" s="98"/>
      <c r="I53" s="98"/>
      <c r="J53" s="110"/>
      <c r="K53" s="110"/>
      <c r="L53" s="79"/>
      <c r="M53" s="79"/>
      <c r="N53" s="80"/>
      <c r="O53" s="81"/>
    </row>
    <row r="54" spans="1:15" s="75" customFormat="1" ht="13.95" customHeight="1" x14ac:dyDescent="0.3">
      <c r="A54" s="108"/>
      <c r="B54" s="109" t="s">
        <v>207</v>
      </c>
      <c r="C54" s="98"/>
      <c r="D54" s="98"/>
      <c r="E54" s="98"/>
      <c r="F54" s="98"/>
      <c r="G54" s="98"/>
      <c r="H54" s="98"/>
      <c r="I54" s="98"/>
      <c r="J54" s="98"/>
      <c r="K54" s="110"/>
      <c r="L54" s="79"/>
      <c r="M54" s="79"/>
      <c r="N54" s="80"/>
      <c r="O54" s="81"/>
    </row>
    <row r="55" spans="1:15" s="75" customFormat="1" ht="13.95" customHeight="1" x14ac:dyDescent="0.3">
      <c r="A55" s="108"/>
      <c r="B55" s="109" t="s">
        <v>197</v>
      </c>
      <c r="C55" s="98">
        <v>12</v>
      </c>
      <c r="D55" s="98">
        <v>13</v>
      </c>
      <c r="E55" s="98">
        <v>11</v>
      </c>
      <c r="F55" s="98">
        <v>11</v>
      </c>
      <c r="G55" s="98">
        <v>8</v>
      </c>
      <c r="H55" s="98">
        <v>8</v>
      </c>
      <c r="I55" s="98">
        <v>7</v>
      </c>
      <c r="J55" s="112">
        <v>0</v>
      </c>
      <c r="K55" s="80"/>
      <c r="L55" s="79"/>
      <c r="M55" s="79"/>
      <c r="N55" s="80"/>
      <c r="O55" s="81"/>
    </row>
    <row r="56" spans="1:15" s="75" customFormat="1" ht="13.95" customHeight="1" x14ac:dyDescent="0.3">
      <c r="A56" s="108"/>
      <c r="B56" s="109" t="s">
        <v>206</v>
      </c>
      <c r="C56" s="98"/>
      <c r="D56" s="98"/>
      <c r="E56" s="98"/>
      <c r="F56" s="98"/>
      <c r="G56" s="98"/>
      <c r="H56" s="98"/>
      <c r="I56" s="98"/>
      <c r="J56" s="98"/>
      <c r="K56" s="110"/>
      <c r="L56" s="79"/>
      <c r="M56" s="79"/>
      <c r="N56" s="80"/>
      <c r="O56" s="81"/>
    </row>
    <row r="57" spans="1:15" s="75" customFormat="1" ht="13.95" customHeight="1" x14ac:dyDescent="0.3">
      <c r="A57" s="108"/>
      <c r="B57" s="109" t="s">
        <v>196</v>
      </c>
      <c r="C57" s="98"/>
      <c r="D57" s="98"/>
      <c r="E57" s="98"/>
      <c r="F57" s="98"/>
      <c r="G57" s="98"/>
      <c r="H57" s="98"/>
      <c r="I57" s="98"/>
      <c r="J57" s="128">
        <v>34</v>
      </c>
      <c r="K57" s="110">
        <v>0</v>
      </c>
      <c r="L57" s="79"/>
      <c r="M57" s="79"/>
      <c r="N57" s="80"/>
      <c r="O57" s="81"/>
    </row>
    <row r="58" spans="1:15" s="75" customFormat="1" ht="13.95" customHeight="1" x14ac:dyDescent="0.3">
      <c r="A58" s="108"/>
      <c r="B58" s="109" t="s">
        <v>198</v>
      </c>
      <c r="C58" s="98"/>
      <c r="D58" s="98"/>
      <c r="E58" s="98"/>
      <c r="F58" s="98"/>
      <c r="G58" s="98"/>
      <c r="H58" s="98"/>
      <c r="I58" s="98"/>
      <c r="J58" s="98"/>
      <c r="K58" s="110"/>
      <c r="L58" s="79"/>
      <c r="M58" s="79"/>
      <c r="N58" s="80"/>
      <c r="O58" s="81"/>
    </row>
    <row r="59" spans="1:15" s="75" customFormat="1" ht="13.95" customHeight="1" x14ac:dyDescent="0.3">
      <c r="A59" s="108"/>
      <c r="B59" s="109" t="s">
        <v>204</v>
      </c>
      <c r="C59" s="98"/>
      <c r="D59" s="98"/>
      <c r="E59" s="98"/>
      <c r="F59" s="98"/>
      <c r="G59" s="98"/>
      <c r="H59" s="98"/>
      <c r="I59" s="98"/>
      <c r="J59" s="98"/>
      <c r="K59" s="110"/>
      <c r="L59" s="79"/>
      <c r="M59" s="79"/>
      <c r="N59" s="80"/>
      <c r="O59" s="81"/>
    </row>
    <row r="60" spans="1:15" s="75" customFormat="1" ht="13.95" customHeight="1" x14ac:dyDescent="0.3">
      <c r="A60" s="108"/>
      <c r="B60" s="109" t="s">
        <v>209</v>
      </c>
      <c r="C60" s="98"/>
      <c r="D60" s="98"/>
      <c r="E60" s="98"/>
      <c r="F60" s="98"/>
      <c r="G60" s="98"/>
      <c r="H60" s="98"/>
      <c r="I60" s="98"/>
      <c r="J60" s="98"/>
      <c r="K60" s="110"/>
      <c r="L60" s="111"/>
      <c r="M60" s="111"/>
      <c r="N60" s="80"/>
      <c r="O60" s="81"/>
    </row>
    <row r="61" spans="1:15" s="75" customFormat="1" ht="13.95" customHeight="1" x14ac:dyDescent="0.3">
      <c r="A61" s="108"/>
      <c r="B61" s="109" t="s">
        <v>202</v>
      </c>
      <c r="C61" s="98"/>
      <c r="D61" s="98"/>
      <c r="E61" s="98"/>
      <c r="F61" s="98"/>
      <c r="G61" s="98"/>
      <c r="H61" s="98"/>
      <c r="I61" s="98"/>
      <c r="J61" s="98"/>
      <c r="K61" s="110"/>
      <c r="L61" s="79"/>
      <c r="M61" s="79"/>
      <c r="N61" s="80"/>
      <c r="O61" s="81"/>
    </row>
    <row r="62" spans="1:15" s="75" customFormat="1" ht="13.95" customHeight="1" x14ac:dyDescent="0.3">
      <c r="A62" s="108"/>
      <c r="B62" s="109" t="s">
        <v>199</v>
      </c>
      <c r="C62" s="98"/>
      <c r="D62" s="98"/>
      <c r="E62" s="98"/>
      <c r="F62" s="98"/>
      <c r="G62" s="98"/>
      <c r="H62" s="98"/>
      <c r="I62" s="98"/>
      <c r="J62" s="98"/>
      <c r="K62" s="110"/>
      <c r="L62" s="79"/>
      <c r="M62" s="79"/>
      <c r="N62" s="80"/>
      <c r="O62" s="81"/>
    </row>
    <row r="63" spans="1:15" s="75" customFormat="1" ht="13.95" customHeight="1" x14ac:dyDescent="0.3">
      <c r="A63" s="108"/>
      <c r="B63" s="109" t="s">
        <v>200</v>
      </c>
      <c r="C63" s="98"/>
      <c r="D63" s="98"/>
      <c r="E63" s="98"/>
      <c r="F63" s="98"/>
      <c r="G63" s="98"/>
      <c r="H63" s="98"/>
      <c r="I63" s="98"/>
      <c r="J63" s="98"/>
      <c r="K63" s="110"/>
      <c r="L63" s="79"/>
      <c r="M63" s="79"/>
      <c r="N63" s="80"/>
      <c r="O63" s="81"/>
    </row>
    <row r="64" spans="1:15" s="75" customFormat="1" ht="13.95" customHeight="1" x14ac:dyDescent="0.3">
      <c r="A64" s="108"/>
      <c r="B64" s="109" t="s">
        <v>201</v>
      </c>
      <c r="C64" s="98"/>
      <c r="D64" s="98"/>
      <c r="E64" s="98"/>
      <c r="F64" s="98"/>
      <c r="G64" s="98"/>
      <c r="H64" s="98"/>
      <c r="I64" s="98"/>
      <c r="J64" s="98"/>
      <c r="K64" s="110"/>
      <c r="L64" s="79"/>
      <c r="M64" s="79"/>
      <c r="N64" s="80"/>
      <c r="O64" s="81"/>
    </row>
    <row r="65" spans="1:16" s="75" customFormat="1" ht="13.95" customHeight="1" x14ac:dyDescent="0.3">
      <c r="A65" s="108"/>
      <c r="B65" s="109" t="s">
        <v>205</v>
      </c>
      <c r="C65" s="98"/>
      <c r="D65" s="98"/>
      <c r="E65" s="98"/>
      <c r="F65" s="98"/>
      <c r="G65" s="98"/>
      <c r="H65" s="98"/>
      <c r="I65" s="98"/>
      <c r="J65" s="98"/>
      <c r="K65" s="110"/>
      <c r="L65" s="79"/>
      <c r="M65" s="79"/>
      <c r="N65" s="80"/>
      <c r="O65" s="81"/>
    </row>
    <row r="66" spans="1:16" s="75" customFormat="1" ht="13.95" customHeight="1" x14ac:dyDescent="0.3">
      <c r="A66" s="108"/>
      <c r="B66" s="109" t="s">
        <v>210</v>
      </c>
      <c r="C66" s="98"/>
      <c r="D66" s="98"/>
      <c r="E66" s="98"/>
      <c r="F66" s="98"/>
      <c r="G66" s="98"/>
      <c r="H66" s="98"/>
      <c r="I66" s="98"/>
      <c r="J66" s="98"/>
      <c r="K66" s="110"/>
      <c r="L66" s="111"/>
      <c r="M66" s="111"/>
      <c r="N66" s="80"/>
      <c r="O66" s="81"/>
    </row>
    <row r="67" spans="1:16" s="104" customFormat="1" ht="14.4" x14ac:dyDescent="0.3">
      <c r="A67" s="108"/>
      <c r="B67" s="131"/>
      <c r="C67" s="98"/>
      <c r="D67" s="98"/>
      <c r="E67" s="98"/>
      <c r="F67" s="98"/>
      <c r="G67" s="98"/>
      <c r="H67" s="98"/>
      <c r="I67" s="98"/>
      <c r="J67" s="98"/>
      <c r="K67" s="110"/>
      <c r="L67" s="111"/>
      <c r="M67" s="111"/>
      <c r="N67" s="79"/>
      <c r="O67" s="132"/>
    </row>
    <row r="68" spans="1:16" s="75" customFormat="1" ht="13.95" customHeight="1" x14ac:dyDescent="0.3">
      <c r="A68" s="113"/>
      <c r="B68" s="114"/>
      <c r="C68" s="110"/>
      <c r="D68" s="110"/>
      <c r="E68" s="110"/>
      <c r="F68" s="110"/>
      <c r="G68" s="110"/>
      <c r="H68" s="110"/>
      <c r="I68" s="110"/>
      <c r="J68" s="110"/>
      <c r="K68" s="110"/>
      <c r="L68" s="80"/>
      <c r="M68" s="80"/>
      <c r="N68" s="80"/>
      <c r="O68" s="74"/>
    </row>
    <row r="69" spans="1:16" s="75" customFormat="1" ht="13.95" customHeight="1" x14ac:dyDescent="0.3">
      <c r="A69" s="113"/>
      <c r="B69" s="114" t="s">
        <v>1543</v>
      </c>
      <c r="C69" s="110">
        <f t="shared" ref="C69:N69" si="2">SUM(C3:C67)</f>
        <v>1995</v>
      </c>
      <c r="D69" s="115">
        <f t="shared" si="2"/>
        <v>1947</v>
      </c>
      <c r="E69" s="115">
        <f t="shared" si="2"/>
        <v>1900</v>
      </c>
      <c r="F69" s="115">
        <f t="shared" si="2"/>
        <v>1853</v>
      </c>
      <c r="G69" s="115">
        <f t="shared" si="2"/>
        <v>1790</v>
      </c>
      <c r="H69" s="115">
        <f t="shared" si="2"/>
        <v>1754</v>
      </c>
      <c r="I69" s="115">
        <f t="shared" si="2"/>
        <v>1698</v>
      </c>
      <c r="J69" s="116">
        <f t="shared" si="2"/>
        <v>1706</v>
      </c>
      <c r="K69" s="115">
        <f t="shared" si="2"/>
        <v>1683</v>
      </c>
      <c r="L69" s="115">
        <f>SUM(L3:L67)</f>
        <v>1622</v>
      </c>
      <c r="M69" s="83">
        <f>SUM(M$3:M68)</f>
        <v>1563</v>
      </c>
      <c r="N69" s="110">
        <f t="shared" si="2"/>
        <v>-59</v>
      </c>
      <c r="O69" s="81">
        <f>(M69/L69)-1</f>
        <v>-3.6374845869297179E-2</v>
      </c>
    </row>
    <row r="70" spans="1:16" s="75" customFormat="1" ht="13.95" customHeight="1" x14ac:dyDescent="0.3">
      <c r="A70" s="113"/>
      <c r="B70" s="114"/>
      <c r="C70" s="110"/>
      <c r="D70" s="110">
        <f t="shared" ref="D70:M70" si="3">SUM(D69-C69)</f>
        <v>-48</v>
      </c>
      <c r="E70" s="110">
        <f t="shared" si="3"/>
        <v>-47</v>
      </c>
      <c r="F70" s="110">
        <f t="shared" si="3"/>
        <v>-47</v>
      </c>
      <c r="G70" s="110">
        <f t="shared" si="3"/>
        <v>-63</v>
      </c>
      <c r="H70" s="110">
        <f t="shared" si="3"/>
        <v>-36</v>
      </c>
      <c r="I70" s="110">
        <f t="shared" si="3"/>
        <v>-56</v>
      </c>
      <c r="J70" s="110">
        <f t="shared" si="3"/>
        <v>8</v>
      </c>
      <c r="K70" s="110">
        <f t="shared" si="3"/>
        <v>-23</v>
      </c>
      <c r="L70" s="110">
        <f t="shared" si="3"/>
        <v>-61</v>
      </c>
      <c r="M70" s="110">
        <f t="shared" si="3"/>
        <v>-59</v>
      </c>
      <c r="N70" s="110"/>
      <c r="O70" s="74"/>
    </row>
    <row r="71" spans="1:16" s="75" customFormat="1" ht="13.95" customHeight="1" x14ac:dyDescent="0.3">
      <c r="A71" s="113"/>
      <c r="B71" s="84"/>
      <c r="C71" s="11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74"/>
    </row>
    <row r="72" spans="1:16" s="75" customFormat="1" ht="13.95" customHeight="1" x14ac:dyDescent="0.3">
      <c r="A72" s="113"/>
      <c r="B72" s="84"/>
      <c r="C72" s="110"/>
      <c r="D72" s="110"/>
      <c r="E72" s="110"/>
      <c r="F72" s="110"/>
      <c r="G72" s="110"/>
      <c r="H72" s="110"/>
      <c r="I72" s="110"/>
      <c r="J72" s="110"/>
      <c r="K72" s="110"/>
      <c r="L72" s="80"/>
      <c r="M72" s="80"/>
      <c r="N72" s="80"/>
      <c r="O72" s="74"/>
    </row>
    <row r="73" spans="1:16" s="75" customFormat="1" ht="13.95" customHeight="1" x14ac:dyDescent="0.3">
      <c r="A73" s="74"/>
      <c r="B73" s="117" t="s">
        <v>1473</v>
      </c>
      <c r="C73" s="85"/>
      <c r="D73" s="85"/>
      <c r="E73" s="85"/>
      <c r="F73" s="80"/>
      <c r="G73" s="80"/>
      <c r="H73" s="80"/>
      <c r="I73" s="80"/>
      <c r="J73" s="80"/>
      <c r="K73" s="80"/>
      <c r="L73" s="80"/>
      <c r="M73" s="80"/>
      <c r="N73" s="80"/>
      <c r="O73" s="74"/>
    </row>
    <row r="74" spans="1:16" s="75" customFormat="1" ht="13.95" customHeight="1" x14ac:dyDescent="0.3">
      <c r="A74" s="74"/>
      <c r="B74" s="119" t="s">
        <v>1474</v>
      </c>
      <c r="C74" s="85"/>
      <c r="D74" s="85"/>
      <c r="E74" s="85"/>
      <c r="F74" s="80"/>
      <c r="G74" s="80"/>
      <c r="H74" s="80"/>
      <c r="I74" s="80"/>
      <c r="J74" s="80"/>
      <c r="K74" s="80"/>
      <c r="L74" s="80"/>
      <c r="M74" s="80"/>
      <c r="N74" s="80"/>
      <c r="O74" s="74"/>
    </row>
    <row r="75" spans="1:16" s="75" customFormat="1" ht="13.95" customHeight="1" x14ac:dyDescent="0.3">
      <c r="A75" s="74"/>
      <c r="B75" s="120" t="s">
        <v>1475</v>
      </c>
      <c r="C75" s="85"/>
      <c r="D75" s="85"/>
      <c r="E75" s="85"/>
      <c r="F75" s="80"/>
      <c r="G75" s="80"/>
      <c r="H75" s="80"/>
      <c r="I75" s="80"/>
      <c r="J75" s="80"/>
      <c r="K75" s="80"/>
      <c r="L75" s="80"/>
      <c r="M75" s="80"/>
      <c r="N75" s="80"/>
      <c r="O75" s="74"/>
    </row>
    <row r="76" spans="1:16" s="75" customFormat="1" ht="13.95" customHeight="1" x14ac:dyDescent="0.3">
      <c r="A76" s="74"/>
      <c r="B76" s="121" t="s">
        <v>1476</v>
      </c>
      <c r="C76" s="85"/>
      <c r="D76" s="85"/>
      <c r="E76" s="85"/>
      <c r="F76" s="80"/>
      <c r="G76" s="80"/>
      <c r="H76" s="80"/>
      <c r="I76" s="80"/>
      <c r="J76" s="80"/>
      <c r="K76" s="80"/>
      <c r="L76" s="80"/>
      <c r="M76" s="80"/>
      <c r="N76" s="80"/>
      <c r="O76" s="74"/>
    </row>
    <row r="77" spans="1:16" s="75" customFormat="1" ht="13.95" customHeight="1" x14ac:dyDescent="0.3">
      <c r="A77" s="74"/>
      <c r="B77" s="122" t="s">
        <v>1477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6" s="66" customFormat="1" ht="13.95" customHeight="1" x14ac:dyDescent="0.3">
      <c r="A78" s="63"/>
      <c r="B78" s="123" t="s">
        <v>1478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3"/>
    </row>
    <row r="79" spans="1:16" s="66" customFormat="1" ht="13.95" customHeight="1" x14ac:dyDescent="0.3">
      <c r="A79" s="63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3"/>
    </row>
    <row r="80" spans="1:16" x14ac:dyDescent="0.3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P80" s="2"/>
    </row>
    <row r="81" spans="3:16" x14ac:dyDescent="0.3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P81" s="2"/>
    </row>
    <row r="82" spans="3:16" x14ac:dyDescent="0.3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P82" s="2"/>
    </row>
    <row r="83" spans="3:16" x14ac:dyDescent="0.3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P83" s="2"/>
    </row>
    <row r="84" spans="3:16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P84" s="2"/>
    </row>
    <row r="85" spans="3:16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P85" s="2"/>
    </row>
    <row r="86" spans="3:16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6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6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6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6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6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6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6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6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48">
    <sortCondition descending="1" ref="O4:O48"/>
    <sortCondition descending="1" ref="M4:M48"/>
  </sortState>
  <mergeCells count="1">
    <mergeCell ref="N1:O1"/>
  </mergeCells>
  <phoneticPr fontId="30" type="noConversion"/>
  <conditionalFormatting sqref="M69">
    <cfRule type="expression" dxfId="20" priority="4">
      <formula>N69&lt;0</formula>
    </cfRule>
    <cfRule type="expression" dxfId="19" priority="5">
      <formula>N69=0</formula>
    </cfRule>
    <cfRule type="expression" dxfId="18" priority="6">
      <formula>N69&gt;0</formula>
    </cfRule>
  </conditionalFormatting>
  <conditionalFormatting sqref="B3:B48">
    <cfRule type="expression" dxfId="17" priority="1">
      <formula>N3&lt;0</formula>
    </cfRule>
    <cfRule type="expression" dxfId="16" priority="2">
      <formula>N3=0</formula>
    </cfRule>
    <cfRule type="expression" dxfId="15" priority="3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P292"/>
  <sheetViews>
    <sheetView zoomScaleNormal="80" zoomScalePageLayoutView="80" workbookViewId="0">
      <pane xSplit="2" ySplit="2" topLeftCell="C49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65" sqref="N65"/>
    </sheetView>
  </sheetViews>
  <sheetFormatPr defaultColWidth="9" defaultRowHeight="13.8" x14ac:dyDescent="0.3"/>
  <cols>
    <col min="1" max="1" width="9" style="67"/>
    <col min="2" max="2" width="35.453125" style="41" customWidth="1"/>
    <col min="3" max="3" width="10" style="2" customWidth="1"/>
    <col min="4" max="4" width="9.453125" style="2" customWidth="1"/>
    <col min="5" max="6" width="9.81640625" style="2" customWidth="1"/>
    <col min="7" max="7" width="9.1796875" style="2" customWidth="1"/>
    <col min="8" max="8" width="9.453125" style="2" bestFit="1" customWidth="1"/>
    <col min="9" max="9" width="10" style="2" customWidth="1"/>
    <col min="10" max="11" width="9.453125" style="2" customWidth="1"/>
    <col min="12" max="12" width="11.453125" style="2" customWidth="1"/>
    <col min="13" max="13" width="12.453125" style="2" customWidth="1"/>
    <col min="14" max="14" width="8.453125" style="2" customWidth="1"/>
    <col min="15" max="15" width="9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.6" x14ac:dyDescent="0.3">
      <c r="A1" s="74"/>
      <c r="B1" s="47" t="s">
        <v>211</v>
      </c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7" customFormat="1" ht="14.4" x14ac:dyDescent="0.3">
      <c r="A3" s="48">
        <v>222123</v>
      </c>
      <c r="B3" s="342" t="s">
        <v>64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79">
        <f>VLOOKUP($A3,'[1]District Growth'!$A$3:$K$1530,6,FALSE)</f>
        <v>20</v>
      </c>
      <c r="N3" s="79">
        <f t="shared" ref="N3:N34" si="0">M3-L3</f>
        <v>20</v>
      </c>
      <c r="O3" s="341">
        <v>1</v>
      </c>
    </row>
    <row r="4" spans="1:15" s="75" customFormat="1" ht="13.95" customHeight="1" x14ac:dyDescent="0.3">
      <c r="A4" s="96">
        <v>3137</v>
      </c>
      <c r="B4" s="97" t="s">
        <v>212</v>
      </c>
      <c r="C4" s="98">
        <v>13</v>
      </c>
      <c r="D4" s="98">
        <v>17</v>
      </c>
      <c r="E4" s="98">
        <v>12</v>
      </c>
      <c r="F4" s="98">
        <v>11</v>
      </c>
      <c r="G4" s="98">
        <v>11</v>
      </c>
      <c r="H4" s="98">
        <v>10</v>
      </c>
      <c r="I4" s="98">
        <v>8</v>
      </c>
      <c r="J4" s="56">
        <v>7</v>
      </c>
      <c r="K4" s="79">
        <v>10</v>
      </c>
      <c r="L4" s="79">
        <v>21</v>
      </c>
      <c r="M4" s="79">
        <f>VLOOKUP($A4,'[1]District Growth'!$A$3:$K$1530,6,FALSE)</f>
        <v>27</v>
      </c>
      <c r="N4" s="79">
        <f t="shared" si="0"/>
        <v>6</v>
      </c>
      <c r="O4" s="81">
        <f t="shared" ref="O4:O35" si="1">(M4/L4)-1</f>
        <v>0.28571428571428581</v>
      </c>
    </row>
    <row r="5" spans="1:15" s="75" customFormat="1" ht="13.95" customHeight="1" x14ac:dyDescent="0.3">
      <c r="A5" s="96">
        <v>28908</v>
      </c>
      <c r="B5" s="97" t="s">
        <v>250</v>
      </c>
      <c r="C5" s="98">
        <v>26</v>
      </c>
      <c r="D5" s="98">
        <v>25</v>
      </c>
      <c r="E5" s="98">
        <v>23</v>
      </c>
      <c r="F5" s="98">
        <v>23</v>
      </c>
      <c r="G5" s="98">
        <v>18</v>
      </c>
      <c r="H5" s="98">
        <v>16</v>
      </c>
      <c r="I5" s="98">
        <v>14</v>
      </c>
      <c r="J5" s="56">
        <v>13</v>
      </c>
      <c r="K5" s="79">
        <v>17</v>
      </c>
      <c r="L5" s="79">
        <v>13</v>
      </c>
      <c r="M5" s="79">
        <f>VLOOKUP($A5,'[1]District Growth'!$A$3:$K$1530,6,FALSE)</f>
        <v>15</v>
      </c>
      <c r="N5" s="79">
        <f t="shared" si="0"/>
        <v>2</v>
      </c>
      <c r="O5" s="81">
        <f t="shared" si="1"/>
        <v>0.15384615384615374</v>
      </c>
    </row>
    <row r="6" spans="1:15" s="75" customFormat="1" ht="13.95" customHeight="1" x14ac:dyDescent="0.3">
      <c r="A6" s="96">
        <v>3120</v>
      </c>
      <c r="B6" s="97" t="s">
        <v>1483</v>
      </c>
      <c r="C6" s="98">
        <v>54</v>
      </c>
      <c r="D6" s="98">
        <v>41</v>
      </c>
      <c r="E6" s="98">
        <v>35</v>
      </c>
      <c r="F6" s="98">
        <v>34</v>
      </c>
      <c r="G6" s="98">
        <v>41</v>
      </c>
      <c r="H6" s="98">
        <v>48</v>
      </c>
      <c r="I6" s="98">
        <v>51</v>
      </c>
      <c r="J6" s="56">
        <v>42</v>
      </c>
      <c r="K6" s="79">
        <v>47</v>
      </c>
      <c r="L6" s="79">
        <v>38</v>
      </c>
      <c r="M6" s="79">
        <f>VLOOKUP($A6,'[1]District Growth'!$A$3:$K$1530,6,FALSE)</f>
        <v>42</v>
      </c>
      <c r="N6" s="79">
        <f t="shared" si="0"/>
        <v>4</v>
      </c>
      <c r="O6" s="81">
        <f t="shared" si="1"/>
        <v>0.10526315789473695</v>
      </c>
    </row>
    <row r="7" spans="1:15" s="75" customFormat="1" ht="13.95" customHeight="1" x14ac:dyDescent="0.3">
      <c r="A7" s="96">
        <v>24259</v>
      </c>
      <c r="B7" s="105" t="s">
        <v>223</v>
      </c>
      <c r="C7" s="98">
        <v>23</v>
      </c>
      <c r="D7" s="98">
        <v>23</v>
      </c>
      <c r="E7" s="98">
        <v>21</v>
      </c>
      <c r="F7" s="98">
        <v>22</v>
      </c>
      <c r="G7" s="98">
        <v>21</v>
      </c>
      <c r="H7" s="98">
        <v>21</v>
      </c>
      <c r="I7" s="98">
        <v>26</v>
      </c>
      <c r="J7" s="56">
        <v>25</v>
      </c>
      <c r="K7" s="79">
        <v>26</v>
      </c>
      <c r="L7" s="79">
        <v>20</v>
      </c>
      <c r="M7" s="79">
        <f>VLOOKUP($A7,'[1]District Growth'!$A$3:$K$1530,6,FALSE)</f>
        <v>22</v>
      </c>
      <c r="N7" s="79">
        <f t="shared" si="0"/>
        <v>2</v>
      </c>
      <c r="O7" s="81">
        <f t="shared" si="1"/>
        <v>0.10000000000000009</v>
      </c>
    </row>
    <row r="8" spans="1:15" s="75" customFormat="1" ht="13.95" customHeight="1" x14ac:dyDescent="0.3">
      <c r="A8" s="96">
        <v>3126</v>
      </c>
      <c r="B8" s="99" t="s">
        <v>241</v>
      </c>
      <c r="C8" s="98">
        <v>24</v>
      </c>
      <c r="D8" s="98">
        <v>24</v>
      </c>
      <c r="E8" s="98">
        <v>23</v>
      </c>
      <c r="F8" s="98">
        <v>21</v>
      </c>
      <c r="G8" s="98">
        <v>16</v>
      </c>
      <c r="H8" s="98">
        <v>16</v>
      </c>
      <c r="I8" s="98">
        <v>14</v>
      </c>
      <c r="J8" s="56">
        <v>14</v>
      </c>
      <c r="K8" s="79">
        <v>11</v>
      </c>
      <c r="L8" s="79">
        <v>10</v>
      </c>
      <c r="M8" s="79">
        <f>VLOOKUP($A8,'[1]District Growth'!$A$3:$K$1530,6,FALSE)</f>
        <v>11</v>
      </c>
      <c r="N8" s="79">
        <f t="shared" si="0"/>
        <v>1</v>
      </c>
      <c r="O8" s="81">
        <f t="shared" si="1"/>
        <v>0.10000000000000009</v>
      </c>
    </row>
    <row r="9" spans="1:15" s="75" customFormat="1" ht="13.95" customHeight="1" x14ac:dyDescent="0.3">
      <c r="A9" s="124">
        <v>30427</v>
      </c>
      <c r="B9" s="332" t="s">
        <v>251</v>
      </c>
      <c r="C9" s="98">
        <v>26</v>
      </c>
      <c r="D9" s="98">
        <v>24</v>
      </c>
      <c r="E9" s="98">
        <v>21</v>
      </c>
      <c r="F9" s="98">
        <v>21</v>
      </c>
      <c r="G9" s="98">
        <v>21</v>
      </c>
      <c r="H9" s="98">
        <v>20</v>
      </c>
      <c r="I9" s="98">
        <v>21</v>
      </c>
      <c r="J9" s="56">
        <v>18</v>
      </c>
      <c r="K9" s="79">
        <v>15</v>
      </c>
      <c r="L9" s="79">
        <v>21</v>
      </c>
      <c r="M9" s="79">
        <f>VLOOKUP($A9,'[1]District Growth'!$A$3:$K$1530,6,FALSE)</f>
        <v>23</v>
      </c>
      <c r="N9" s="79">
        <f t="shared" si="0"/>
        <v>2</v>
      </c>
      <c r="O9" s="81">
        <f t="shared" si="1"/>
        <v>9.5238095238095344E-2</v>
      </c>
    </row>
    <row r="10" spans="1:15" s="75" customFormat="1" ht="13.95" customHeight="1" x14ac:dyDescent="0.3">
      <c r="A10" s="96">
        <v>27231</v>
      </c>
      <c r="B10" s="97" t="s">
        <v>248</v>
      </c>
      <c r="C10" s="98">
        <v>69</v>
      </c>
      <c r="D10" s="98">
        <v>70</v>
      </c>
      <c r="E10" s="98">
        <v>66</v>
      </c>
      <c r="F10" s="98">
        <v>62</v>
      </c>
      <c r="G10" s="98">
        <v>56</v>
      </c>
      <c r="H10" s="98">
        <v>52</v>
      </c>
      <c r="I10" s="98">
        <v>48</v>
      </c>
      <c r="J10" s="56">
        <v>46</v>
      </c>
      <c r="K10" s="79">
        <v>39</v>
      </c>
      <c r="L10" s="79">
        <v>35</v>
      </c>
      <c r="M10" s="79">
        <f>VLOOKUP($A10,'[1]District Growth'!$A$3:$K$1530,6,FALSE)</f>
        <v>38</v>
      </c>
      <c r="N10" s="79">
        <f t="shared" si="0"/>
        <v>3</v>
      </c>
      <c r="O10" s="81">
        <f t="shared" si="1"/>
        <v>8.5714285714285632E-2</v>
      </c>
    </row>
    <row r="11" spans="1:15" s="75" customFormat="1" ht="13.95" customHeight="1" x14ac:dyDescent="0.3">
      <c r="A11" s="96">
        <v>3123</v>
      </c>
      <c r="B11" s="99" t="s">
        <v>756</v>
      </c>
      <c r="C11" s="98">
        <v>18</v>
      </c>
      <c r="D11" s="98">
        <v>15</v>
      </c>
      <c r="E11" s="98">
        <v>16</v>
      </c>
      <c r="F11" s="98">
        <v>16</v>
      </c>
      <c r="G11" s="98">
        <v>15</v>
      </c>
      <c r="H11" s="98">
        <v>12</v>
      </c>
      <c r="I11" s="98">
        <v>11</v>
      </c>
      <c r="J11" s="56">
        <v>10</v>
      </c>
      <c r="K11" s="79">
        <v>13</v>
      </c>
      <c r="L11" s="79">
        <v>13</v>
      </c>
      <c r="M11" s="79">
        <f>VLOOKUP($A11,'[1]District Growth'!$A$3:$K$1530,6,FALSE)</f>
        <v>14</v>
      </c>
      <c r="N11" s="79">
        <f t="shared" si="0"/>
        <v>1</v>
      </c>
      <c r="O11" s="81">
        <f t="shared" si="1"/>
        <v>7.6923076923076872E-2</v>
      </c>
    </row>
    <row r="12" spans="1:15" s="75" customFormat="1" ht="13.95" customHeight="1" x14ac:dyDescent="0.3">
      <c r="A12" s="96">
        <v>3149</v>
      </c>
      <c r="B12" s="99" t="s">
        <v>246</v>
      </c>
      <c r="C12" s="98">
        <v>24</v>
      </c>
      <c r="D12" s="98">
        <v>24</v>
      </c>
      <c r="E12" s="98">
        <v>22</v>
      </c>
      <c r="F12" s="98">
        <v>22</v>
      </c>
      <c r="G12" s="98">
        <v>18</v>
      </c>
      <c r="H12" s="98">
        <v>19</v>
      </c>
      <c r="I12" s="98">
        <v>19</v>
      </c>
      <c r="J12" s="56">
        <v>18</v>
      </c>
      <c r="K12" s="79">
        <v>17</v>
      </c>
      <c r="L12" s="79">
        <v>17</v>
      </c>
      <c r="M12" s="79">
        <f>VLOOKUP($A12,'[1]District Growth'!$A$3:$K$1530,6,FALSE)</f>
        <v>18</v>
      </c>
      <c r="N12" s="79">
        <f t="shared" si="0"/>
        <v>1</v>
      </c>
      <c r="O12" s="81">
        <f t="shared" si="1"/>
        <v>5.8823529411764719E-2</v>
      </c>
    </row>
    <row r="13" spans="1:15" s="75" customFormat="1" ht="13.95" customHeight="1" x14ac:dyDescent="0.3">
      <c r="A13" s="96">
        <v>3150</v>
      </c>
      <c r="B13" s="97" t="s">
        <v>247</v>
      </c>
      <c r="C13" s="98">
        <v>64</v>
      </c>
      <c r="D13" s="98">
        <v>59</v>
      </c>
      <c r="E13" s="98">
        <v>55</v>
      </c>
      <c r="F13" s="98">
        <v>51</v>
      </c>
      <c r="G13" s="98">
        <v>48</v>
      </c>
      <c r="H13" s="98">
        <v>54</v>
      </c>
      <c r="I13" s="98">
        <v>55</v>
      </c>
      <c r="J13" s="56">
        <v>54</v>
      </c>
      <c r="K13" s="79">
        <v>49</v>
      </c>
      <c r="L13" s="79">
        <v>56</v>
      </c>
      <c r="M13" s="79">
        <f>VLOOKUP($A13,'[1]District Growth'!$A$3:$K$1530,6,FALSE)</f>
        <v>59</v>
      </c>
      <c r="N13" s="79">
        <f t="shared" si="0"/>
        <v>3</v>
      </c>
      <c r="O13" s="81">
        <f t="shared" si="1"/>
        <v>5.3571428571428603E-2</v>
      </c>
    </row>
    <row r="14" spans="1:15" s="75" customFormat="1" ht="13.95" customHeight="1" x14ac:dyDescent="0.3">
      <c r="A14" s="96">
        <v>3112</v>
      </c>
      <c r="B14" s="97" t="s">
        <v>257</v>
      </c>
      <c r="C14" s="98">
        <v>24</v>
      </c>
      <c r="D14" s="98">
        <v>24</v>
      </c>
      <c r="E14" s="98">
        <v>24</v>
      </c>
      <c r="F14" s="98">
        <v>23</v>
      </c>
      <c r="G14" s="98">
        <v>26</v>
      </c>
      <c r="H14" s="98">
        <v>26</v>
      </c>
      <c r="I14" s="98">
        <v>22</v>
      </c>
      <c r="J14" s="56">
        <v>19</v>
      </c>
      <c r="K14" s="79">
        <v>21</v>
      </c>
      <c r="L14" s="79">
        <v>20</v>
      </c>
      <c r="M14" s="79">
        <f>VLOOKUP($A14,'[1]District Growth'!$A$3:$K$1530,6,FALSE)</f>
        <v>21</v>
      </c>
      <c r="N14" s="79">
        <f t="shared" si="0"/>
        <v>1</v>
      </c>
      <c r="O14" s="81">
        <f t="shared" si="1"/>
        <v>5.0000000000000044E-2</v>
      </c>
    </row>
    <row r="15" spans="1:15" s="75" customFormat="1" ht="13.95" customHeight="1" x14ac:dyDescent="0.3">
      <c r="A15" s="96">
        <v>3152</v>
      </c>
      <c r="B15" s="97" t="s">
        <v>235</v>
      </c>
      <c r="C15" s="98">
        <v>43</v>
      </c>
      <c r="D15" s="98">
        <v>42</v>
      </c>
      <c r="E15" s="98">
        <v>47</v>
      </c>
      <c r="F15" s="98">
        <v>43</v>
      </c>
      <c r="G15" s="98">
        <v>47</v>
      </c>
      <c r="H15" s="98">
        <v>42</v>
      </c>
      <c r="I15" s="98">
        <v>44</v>
      </c>
      <c r="J15" s="56">
        <v>47</v>
      </c>
      <c r="K15" s="79">
        <v>47</v>
      </c>
      <c r="L15" s="79">
        <v>42</v>
      </c>
      <c r="M15" s="79">
        <f>VLOOKUP($A15,'[1]District Growth'!$A$3:$K$1530,6,FALSE)</f>
        <v>44</v>
      </c>
      <c r="N15" s="79">
        <f t="shared" si="0"/>
        <v>2</v>
      </c>
      <c r="O15" s="81">
        <f t="shared" si="1"/>
        <v>4.7619047619047672E-2</v>
      </c>
    </row>
    <row r="16" spans="1:15" s="75" customFormat="1" ht="13.95" customHeight="1" x14ac:dyDescent="0.3">
      <c r="A16" s="96">
        <v>50110</v>
      </c>
      <c r="B16" s="99" t="s">
        <v>219</v>
      </c>
      <c r="C16" s="98">
        <v>14</v>
      </c>
      <c r="D16" s="98">
        <v>17</v>
      </c>
      <c r="E16" s="98">
        <v>22</v>
      </c>
      <c r="F16" s="98">
        <v>23</v>
      </c>
      <c r="G16" s="98">
        <v>22</v>
      </c>
      <c r="H16" s="98">
        <v>19</v>
      </c>
      <c r="I16" s="98">
        <v>26</v>
      </c>
      <c r="J16" s="56">
        <v>25</v>
      </c>
      <c r="K16" s="79">
        <v>21</v>
      </c>
      <c r="L16" s="79">
        <v>22</v>
      </c>
      <c r="M16" s="79">
        <f>VLOOKUP($A16,'[1]District Growth'!$A$3:$K$1530,6,FALSE)</f>
        <v>23</v>
      </c>
      <c r="N16" s="79">
        <f t="shared" si="0"/>
        <v>1</v>
      </c>
      <c r="O16" s="81">
        <f t="shared" si="1"/>
        <v>4.5454545454545414E-2</v>
      </c>
    </row>
    <row r="17" spans="1:15" s="75" customFormat="1" ht="13.95" customHeight="1" x14ac:dyDescent="0.3">
      <c r="A17" s="96">
        <v>3109</v>
      </c>
      <c r="B17" s="99" t="s">
        <v>237</v>
      </c>
      <c r="C17" s="98">
        <v>21</v>
      </c>
      <c r="D17" s="98">
        <v>22</v>
      </c>
      <c r="E17" s="98">
        <v>24</v>
      </c>
      <c r="F17" s="98">
        <v>34</v>
      </c>
      <c r="G17" s="98">
        <v>32</v>
      </c>
      <c r="H17" s="98">
        <v>31</v>
      </c>
      <c r="I17" s="98">
        <v>28</v>
      </c>
      <c r="J17" s="56">
        <v>28</v>
      </c>
      <c r="K17" s="79">
        <v>30</v>
      </c>
      <c r="L17" s="79">
        <v>24</v>
      </c>
      <c r="M17" s="79">
        <f>VLOOKUP($A17,'[1]District Growth'!$A$3:$K$1530,6,FALSE)</f>
        <v>25</v>
      </c>
      <c r="N17" s="79">
        <f t="shared" si="0"/>
        <v>1</v>
      </c>
      <c r="O17" s="81">
        <f t="shared" si="1"/>
        <v>4.1666666666666741E-2</v>
      </c>
    </row>
    <row r="18" spans="1:15" s="75" customFormat="1" ht="13.95" customHeight="1" x14ac:dyDescent="0.3">
      <c r="A18" s="96">
        <v>3111</v>
      </c>
      <c r="B18" s="99" t="s">
        <v>238</v>
      </c>
      <c r="C18" s="98">
        <v>35</v>
      </c>
      <c r="D18" s="98">
        <v>38</v>
      </c>
      <c r="E18" s="98">
        <v>45</v>
      </c>
      <c r="F18" s="98">
        <v>48</v>
      </c>
      <c r="G18" s="98">
        <v>50</v>
      </c>
      <c r="H18" s="98">
        <v>50</v>
      </c>
      <c r="I18" s="98">
        <v>58</v>
      </c>
      <c r="J18" s="56">
        <v>57</v>
      </c>
      <c r="K18" s="79">
        <v>51</v>
      </c>
      <c r="L18" s="79">
        <v>50</v>
      </c>
      <c r="M18" s="79">
        <f>VLOOKUP($A18,'[1]District Growth'!$A$3:$K$1530,6,FALSE)</f>
        <v>52</v>
      </c>
      <c r="N18" s="79">
        <f t="shared" si="0"/>
        <v>2</v>
      </c>
      <c r="O18" s="81">
        <f t="shared" si="1"/>
        <v>4.0000000000000036E-2</v>
      </c>
    </row>
    <row r="19" spans="1:15" s="75" customFormat="1" ht="13.95" customHeight="1" x14ac:dyDescent="0.3">
      <c r="A19" s="96">
        <v>25240</v>
      </c>
      <c r="B19" s="99" t="s">
        <v>89</v>
      </c>
      <c r="C19" s="98">
        <v>52</v>
      </c>
      <c r="D19" s="98">
        <v>55</v>
      </c>
      <c r="E19" s="98">
        <v>54</v>
      </c>
      <c r="F19" s="98">
        <v>55</v>
      </c>
      <c r="G19" s="98">
        <v>50</v>
      </c>
      <c r="H19" s="98">
        <v>43</v>
      </c>
      <c r="I19" s="98">
        <v>49</v>
      </c>
      <c r="J19" s="56">
        <v>52</v>
      </c>
      <c r="K19" s="79">
        <v>45</v>
      </c>
      <c r="L19" s="79">
        <v>39</v>
      </c>
      <c r="M19" s="79">
        <f>VLOOKUP($A19,'[1]District Growth'!$A$3:$K$1530,6,FALSE)</f>
        <v>40</v>
      </c>
      <c r="N19" s="79">
        <f t="shared" si="0"/>
        <v>1</v>
      </c>
      <c r="O19" s="81">
        <f t="shared" si="1"/>
        <v>2.564102564102555E-2</v>
      </c>
    </row>
    <row r="20" spans="1:15" s="75" customFormat="1" ht="13.95" customHeight="1" x14ac:dyDescent="0.3">
      <c r="A20" s="96">
        <v>3106</v>
      </c>
      <c r="B20" s="99" t="s">
        <v>1531</v>
      </c>
      <c r="C20" s="98">
        <v>40</v>
      </c>
      <c r="D20" s="98">
        <v>37</v>
      </c>
      <c r="E20" s="98">
        <v>41</v>
      </c>
      <c r="F20" s="98">
        <v>41</v>
      </c>
      <c r="G20" s="98">
        <v>41</v>
      </c>
      <c r="H20" s="98">
        <v>41</v>
      </c>
      <c r="I20" s="98">
        <v>44</v>
      </c>
      <c r="J20" s="56">
        <v>39</v>
      </c>
      <c r="K20" s="79">
        <v>41</v>
      </c>
      <c r="L20" s="79">
        <v>39</v>
      </c>
      <c r="M20" s="79">
        <f>VLOOKUP($A20,'[1]District Growth'!$A$3:$K$1530,6,FALSE)</f>
        <v>40</v>
      </c>
      <c r="N20" s="79">
        <f t="shared" si="0"/>
        <v>1</v>
      </c>
      <c r="O20" s="81">
        <f t="shared" si="1"/>
        <v>2.564102564102555E-2</v>
      </c>
    </row>
    <row r="21" spans="1:15" s="75" customFormat="1" ht="13.95" customHeight="1" x14ac:dyDescent="0.3">
      <c r="A21" s="96">
        <v>3125</v>
      </c>
      <c r="B21" s="105" t="s">
        <v>261</v>
      </c>
      <c r="C21" s="98">
        <v>39</v>
      </c>
      <c r="D21" s="98">
        <v>40</v>
      </c>
      <c r="E21" s="98">
        <v>44</v>
      </c>
      <c r="F21" s="98">
        <v>47</v>
      </c>
      <c r="G21" s="98">
        <v>46</v>
      </c>
      <c r="H21" s="98">
        <v>45</v>
      </c>
      <c r="I21" s="98">
        <v>40</v>
      </c>
      <c r="J21" s="56">
        <v>41</v>
      </c>
      <c r="K21" s="79">
        <v>43</v>
      </c>
      <c r="L21" s="79">
        <v>39</v>
      </c>
      <c r="M21" s="79">
        <f>VLOOKUP($A21,'[1]District Growth'!$A$3:$K$1530,6,FALSE)</f>
        <v>40</v>
      </c>
      <c r="N21" s="79">
        <f t="shared" si="0"/>
        <v>1</v>
      </c>
      <c r="O21" s="81">
        <f t="shared" si="1"/>
        <v>2.564102564102555E-2</v>
      </c>
    </row>
    <row r="22" spans="1:15" s="75" customFormat="1" ht="15" customHeight="1" x14ac:dyDescent="0.3">
      <c r="A22" s="96">
        <v>3127</v>
      </c>
      <c r="B22" s="99" t="s">
        <v>217</v>
      </c>
      <c r="C22" s="98">
        <v>62</v>
      </c>
      <c r="D22" s="98">
        <v>61</v>
      </c>
      <c r="E22" s="98">
        <v>58</v>
      </c>
      <c r="F22" s="98">
        <v>50</v>
      </c>
      <c r="G22" s="98">
        <v>47</v>
      </c>
      <c r="H22" s="98">
        <v>48</v>
      </c>
      <c r="I22" s="98">
        <v>52</v>
      </c>
      <c r="J22" s="56">
        <v>51</v>
      </c>
      <c r="K22" s="79">
        <v>48</v>
      </c>
      <c r="L22" s="79">
        <v>51</v>
      </c>
      <c r="M22" s="79">
        <f>VLOOKUP($A22,'[1]District Growth'!$A$3:$K$1530,6,FALSE)</f>
        <v>52</v>
      </c>
      <c r="N22" s="79">
        <f t="shared" si="0"/>
        <v>1</v>
      </c>
      <c r="O22" s="81">
        <f t="shared" si="1"/>
        <v>1.9607843137254832E-2</v>
      </c>
    </row>
    <row r="23" spans="1:15" s="75" customFormat="1" ht="13.95" customHeight="1" x14ac:dyDescent="0.3">
      <c r="A23" s="96">
        <v>3151</v>
      </c>
      <c r="B23" s="105" t="s">
        <v>260</v>
      </c>
      <c r="C23" s="98">
        <v>55</v>
      </c>
      <c r="D23" s="98">
        <v>54</v>
      </c>
      <c r="E23" s="98">
        <v>57</v>
      </c>
      <c r="F23" s="98">
        <v>62</v>
      </c>
      <c r="G23" s="98">
        <v>58</v>
      </c>
      <c r="H23" s="98">
        <v>55</v>
      </c>
      <c r="I23" s="98">
        <v>54</v>
      </c>
      <c r="J23" s="56">
        <v>56</v>
      </c>
      <c r="K23" s="79">
        <v>55</v>
      </c>
      <c r="L23" s="79">
        <v>51</v>
      </c>
      <c r="M23" s="79">
        <f>VLOOKUP($A23,'[1]District Growth'!$A$3:$K$1530,6,FALSE)</f>
        <v>51</v>
      </c>
      <c r="N23" s="79">
        <f t="shared" si="0"/>
        <v>0</v>
      </c>
      <c r="O23" s="81">
        <f t="shared" si="1"/>
        <v>0</v>
      </c>
    </row>
    <row r="24" spans="1:15" s="75" customFormat="1" ht="13.95" customHeight="1" x14ac:dyDescent="0.3">
      <c r="A24" s="96">
        <v>26025</v>
      </c>
      <c r="B24" s="99" t="s">
        <v>87</v>
      </c>
      <c r="C24" s="98">
        <v>43</v>
      </c>
      <c r="D24" s="98">
        <v>46</v>
      </c>
      <c r="E24" s="98">
        <v>43</v>
      </c>
      <c r="F24" s="98">
        <v>43</v>
      </c>
      <c r="G24" s="98">
        <v>39</v>
      </c>
      <c r="H24" s="98">
        <v>43</v>
      </c>
      <c r="I24" s="98">
        <v>39</v>
      </c>
      <c r="J24" s="56">
        <v>43</v>
      </c>
      <c r="K24" s="79">
        <v>46</v>
      </c>
      <c r="L24" s="79">
        <v>40</v>
      </c>
      <c r="M24" s="79">
        <f>VLOOKUP($A24,'[1]District Growth'!$A$3:$K$1530,6,FALSE)</f>
        <v>40</v>
      </c>
      <c r="N24" s="79">
        <f t="shared" si="0"/>
        <v>0</v>
      </c>
      <c r="O24" s="81">
        <f t="shared" si="1"/>
        <v>0</v>
      </c>
    </row>
    <row r="25" spans="1:15" s="75" customFormat="1" ht="13.95" customHeight="1" x14ac:dyDescent="0.3">
      <c r="A25" s="96">
        <v>24505</v>
      </c>
      <c r="B25" s="99" t="s">
        <v>234</v>
      </c>
      <c r="C25" s="98">
        <v>51</v>
      </c>
      <c r="D25" s="98">
        <v>48</v>
      </c>
      <c r="E25" s="98">
        <v>49</v>
      </c>
      <c r="F25" s="98">
        <v>48</v>
      </c>
      <c r="G25" s="98">
        <v>47</v>
      </c>
      <c r="H25" s="98">
        <v>43</v>
      </c>
      <c r="I25" s="98">
        <v>42</v>
      </c>
      <c r="J25" s="56">
        <v>41</v>
      </c>
      <c r="K25" s="79">
        <v>38</v>
      </c>
      <c r="L25" s="79">
        <v>40</v>
      </c>
      <c r="M25" s="79">
        <f>VLOOKUP($A25,'[1]District Growth'!$A$3:$K$1530,6,FALSE)</f>
        <v>40</v>
      </c>
      <c r="N25" s="79">
        <f t="shared" si="0"/>
        <v>0</v>
      </c>
      <c r="O25" s="81">
        <f t="shared" si="1"/>
        <v>0</v>
      </c>
    </row>
    <row r="26" spans="1:15" s="75" customFormat="1" ht="13.95" customHeight="1" x14ac:dyDescent="0.3">
      <c r="A26" s="96">
        <v>26757</v>
      </c>
      <c r="B26" s="105" t="s">
        <v>233</v>
      </c>
      <c r="C26" s="98">
        <v>50</v>
      </c>
      <c r="D26" s="98">
        <v>43</v>
      </c>
      <c r="E26" s="98">
        <v>35</v>
      </c>
      <c r="F26" s="98">
        <v>35</v>
      </c>
      <c r="G26" s="98">
        <v>41</v>
      </c>
      <c r="H26" s="98">
        <v>37</v>
      </c>
      <c r="I26" s="98">
        <v>35</v>
      </c>
      <c r="J26" s="56">
        <v>38</v>
      </c>
      <c r="K26" s="79">
        <v>29</v>
      </c>
      <c r="L26" s="79">
        <v>28</v>
      </c>
      <c r="M26" s="79">
        <f>VLOOKUP($A26,'[1]District Growth'!$A$3:$K$1530,6,FALSE)</f>
        <v>28</v>
      </c>
      <c r="N26" s="79">
        <f t="shared" si="0"/>
        <v>0</v>
      </c>
      <c r="O26" s="81">
        <f t="shared" si="1"/>
        <v>0</v>
      </c>
    </row>
    <row r="27" spans="1:15" s="75" customFormat="1" ht="13.95" customHeight="1" x14ac:dyDescent="0.3">
      <c r="A27" s="96">
        <v>3117</v>
      </c>
      <c r="B27" s="99" t="s">
        <v>222</v>
      </c>
      <c r="C27" s="98">
        <v>33</v>
      </c>
      <c r="D27" s="98">
        <v>35</v>
      </c>
      <c r="E27" s="98">
        <v>39</v>
      </c>
      <c r="F27" s="98">
        <v>35</v>
      </c>
      <c r="G27" s="98">
        <v>35</v>
      </c>
      <c r="H27" s="98">
        <v>34</v>
      </c>
      <c r="I27" s="98">
        <v>33</v>
      </c>
      <c r="J27" s="56">
        <v>26</v>
      </c>
      <c r="K27" s="79">
        <v>25</v>
      </c>
      <c r="L27" s="79">
        <v>26</v>
      </c>
      <c r="M27" s="79">
        <f>VLOOKUP($A27,'[1]District Growth'!$A$3:$K$1530,6,FALSE)</f>
        <v>26</v>
      </c>
      <c r="N27" s="79">
        <f t="shared" si="0"/>
        <v>0</v>
      </c>
      <c r="O27" s="81">
        <f t="shared" si="1"/>
        <v>0</v>
      </c>
    </row>
    <row r="28" spans="1:15" s="75" customFormat="1" ht="13.95" customHeight="1" x14ac:dyDescent="0.3">
      <c r="A28" s="96">
        <v>3131</v>
      </c>
      <c r="B28" s="99" t="s">
        <v>242</v>
      </c>
      <c r="C28" s="98">
        <v>38</v>
      </c>
      <c r="D28" s="98">
        <v>41</v>
      </c>
      <c r="E28" s="98">
        <v>37</v>
      </c>
      <c r="F28" s="98">
        <v>36</v>
      </c>
      <c r="G28" s="98">
        <v>36</v>
      </c>
      <c r="H28" s="98">
        <v>38</v>
      </c>
      <c r="I28" s="98">
        <v>36</v>
      </c>
      <c r="J28" s="56">
        <v>31</v>
      </c>
      <c r="K28" s="79">
        <v>28</v>
      </c>
      <c r="L28" s="79">
        <v>25</v>
      </c>
      <c r="M28" s="79">
        <f>VLOOKUP($A28,'[1]District Growth'!$A$3:$K$1530,6,FALSE)</f>
        <v>25</v>
      </c>
      <c r="N28" s="79">
        <f t="shared" si="0"/>
        <v>0</v>
      </c>
      <c r="O28" s="81">
        <f t="shared" si="1"/>
        <v>0</v>
      </c>
    </row>
    <row r="29" spans="1:15" s="75" customFormat="1" ht="13.95" customHeight="1" x14ac:dyDescent="0.3">
      <c r="A29" s="96">
        <v>27650</v>
      </c>
      <c r="B29" s="99" t="s">
        <v>227</v>
      </c>
      <c r="C29" s="98">
        <v>33</v>
      </c>
      <c r="D29" s="98">
        <v>36</v>
      </c>
      <c r="E29" s="98">
        <v>33</v>
      </c>
      <c r="F29" s="98">
        <v>30</v>
      </c>
      <c r="G29" s="98">
        <v>29</v>
      </c>
      <c r="H29" s="98">
        <v>21</v>
      </c>
      <c r="I29" s="98">
        <v>21</v>
      </c>
      <c r="J29" s="56">
        <v>23</v>
      </c>
      <c r="K29" s="79">
        <v>22</v>
      </c>
      <c r="L29" s="79">
        <v>23</v>
      </c>
      <c r="M29" s="79">
        <f>VLOOKUP($A29,'[1]District Growth'!$A$3:$K$1530,6,FALSE)</f>
        <v>23</v>
      </c>
      <c r="N29" s="79">
        <f t="shared" si="0"/>
        <v>0</v>
      </c>
      <c r="O29" s="81">
        <f t="shared" si="1"/>
        <v>0</v>
      </c>
    </row>
    <row r="30" spans="1:15" s="75" customFormat="1" ht="13.95" customHeight="1" x14ac:dyDescent="0.3">
      <c r="A30" s="96">
        <v>84787</v>
      </c>
      <c r="B30" s="125" t="s">
        <v>255</v>
      </c>
      <c r="C30" s="98"/>
      <c r="D30" s="98"/>
      <c r="E30" s="98">
        <v>23</v>
      </c>
      <c r="F30" s="98">
        <v>27</v>
      </c>
      <c r="G30" s="98">
        <v>26</v>
      </c>
      <c r="H30" s="98">
        <v>35</v>
      </c>
      <c r="I30" s="98">
        <v>22</v>
      </c>
      <c r="J30" s="56">
        <v>20</v>
      </c>
      <c r="K30" s="79">
        <v>22</v>
      </c>
      <c r="L30" s="79">
        <v>20</v>
      </c>
      <c r="M30" s="79">
        <f>VLOOKUP($A30,'[1]District Growth'!$A$3:$K$1530,6,FALSE)</f>
        <v>20</v>
      </c>
      <c r="N30" s="79">
        <f t="shared" si="0"/>
        <v>0</v>
      </c>
      <c r="O30" s="81">
        <f t="shared" si="1"/>
        <v>0</v>
      </c>
    </row>
    <row r="31" spans="1:15" s="75" customFormat="1" ht="13.95" customHeight="1" x14ac:dyDescent="0.3">
      <c r="A31" s="96">
        <v>3129</v>
      </c>
      <c r="B31" s="99" t="s">
        <v>226</v>
      </c>
      <c r="C31" s="98">
        <v>22</v>
      </c>
      <c r="D31" s="98">
        <v>24</v>
      </c>
      <c r="E31" s="98">
        <v>27</v>
      </c>
      <c r="F31" s="98">
        <v>23</v>
      </c>
      <c r="G31" s="98">
        <v>22</v>
      </c>
      <c r="H31" s="98">
        <v>26</v>
      </c>
      <c r="I31" s="98">
        <v>18</v>
      </c>
      <c r="J31" s="56">
        <v>15</v>
      </c>
      <c r="K31" s="79">
        <v>21</v>
      </c>
      <c r="L31" s="79">
        <v>19</v>
      </c>
      <c r="M31" s="79">
        <f>VLOOKUP($A31,'[1]District Growth'!$A$3:$K$1530,6,FALSE)</f>
        <v>19</v>
      </c>
      <c r="N31" s="79">
        <f t="shared" si="0"/>
        <v>0</v>
      </c>
      <c r="O31" s="81">
        <f t="shared" si="1"/>
        <v>0</v>
      </c>
    </row>
    <row r="32" spans="1:15" s="75" customFormat="1" ht="13.95" customHeight="1" x14ac:dyDescent="0.3">
      <c r="A32" s="96">
        <v>28898</v>
      </c>
      <c r="B32" s="99" t="s">
        <v>249</v>
      </c>
      <c r="C32" s="98">
        <v>19</v>
      </c>
      <c r="D32" s="98">
        <v>18</v>
      </c>
      <c r="E32" s="98">
        <v>18</v>
      </c>
      <c r="F32" s="98">
        <v>18</v>
      </c>
      <c r="G32" s="98">
        <v>19</v>
      </c>
      <c r="H32" s="98">
        <v>21</v>
      </c>
      <c r="I32" s="98">
        <v>18</v>
      </c>
      <c r="J32" s="56">
        <v>21</v>
      </c>
      <c r="K32" s="79">
        <v>22</v>
      </c>
      <c r="L32" s="79">
        <v>18</v>
      </c>
      <c r="M32" s="79">
        <f>VLOOKUP($A32,'[1]District Growth'!$A$3:$K$1530,6,FALSE)</f>
        <v>18</v>
      </c>
      <c r="N32" s="79">
        <f t="shared" si="0"/>
        <v>0</v>
      </c>
      <c r="O32" s="81">
        <f t="shared" si="1"/>
        <v>0</v>
      </c>
    </row>
    <row r="33" spans="1:15" s="75" customFormat="1" ht="13.95" customHeight="1" x14ac:dyDescent="0.3">
      <c r="A33" s="96">
        <v>3145</v>
      </c>
      <c r="B33" s="99" t="s">
        <v>1511</v>
      </c>
      <c r="C33" s="98">
        <v>17</v>
      </c>
      <c r="D33" s="98">
        <v>19</v>
      </c>
      <c r="E33" s="98">
        <v>18</v>
      </c>
      <c r="F33" s="98">
        <v>20</v>
      </c>
      <c r="G33" s="98">
        <v>22</v>
      </c>
      <c r="H33" s="98">
        <v>20</v>
      </c>
      <c r="I33" s="98">
        <v>20</v>
      </c>
      <c r="J33" s="56">
        <v>21</v>
      </c>
      <c r="K33" s="79">
        <v>19</v>
      </c>
      <c r="L33" s="79">
        <v>17</v>
      </c>
      <c r="M33" s="79">
        <f>VLOOKUP($A33,'[1]District Growth'!$A$3:$K$1530,6,FALSE)</f>
        <v>17</v>
      </c>
      <c r="N33" s="79">
        <f t="shared" si="0"/>
        <v>0</v>
      </c>
      <c r="O33" s="81">
        <f t="shared" si="1"/>
        <v>0</v>
      </c>
    </row>
    <row r="34" spans="1:15" s="75" customFormat="1" ht="13.95" customHeight="1" x14ac:dyDescent="0.3">
      <c r="A34" s="96">
        <v>89059</v>
      </c>
      <c r="B34" s="125" t="s">
        <v>220</v>
      </c>
      <c r="C34" s="98"/>
      <c r="D34" s="98"/>
      <c r="E34" s="98"/>
      <c r="F34" s="98"/>
      <c r="G34" s="98"/>
      <c r="H34" s="98"/>
      <c r="I34" s="98"/>
      <c r="J34" s="56">
        <v>19</v>
      </c>
      <c r="K34" s="79">
        <v>12</v>
      </c>
      <c r="L34" s="79">
        <v>13</v>
      </c>
      <c r="M34" s="79">
        <f>VLOOKUP($A34,'[1]District Growth'!$A$3:$K$1530,6,FALSE)</f>
        <v>13</v>
      </c>
      <c r="N34" s="79">
        <f t="shared" si="0"/>
        <v>0</v>
      </c>
      <c r="O34" s="81">
        <f t="shared" si="1"/>
        <v>0</v>
      </c>
    </row>
    <row r="35" spans="1:15" s="75" customFormat="1" ht="13.95" customHeight="1" x14ac:dyDescent="0.3">
      <c r="A35" s="96">
        <v>3136</v>
      </c>
      <c r="B35" s="99" t="s">
        <v>231</v>
      </c>
      <c r="C35" s="98">
        <v>102</v>
      </c>
      <c r="D35" s="98">
        <v>106</v>
      </c>
      <c r="E35" s="98">
        <v>95</v>
      </c>
      <c r="F35" s="98">
        <v>94</v>
      </c>
      <c r="G35" s="98">
        <v>87</v>
      </c>
      <c r="H35" s="98">
        <v>81</v>
      </c>
      <c r="I35" s="98">
        <v>71</v>
      </c>
      <c r="J35" s="56">
        <v>71</v>
      </c>
      <c r="K35" s="79">
        <v>68</v>
      </c>
      <c r="L35" s="79">
        <v>66</v>
      </c>
      <c r="M35" s="79">
        <f>VLOOKUP($A35,'[1]District Growth'!$A$3:$K$1530,6,FALSE)</f>
        <v>65</v>
      </c>
      <c r="N35" s="79">
        <f t="shared" ref="N35:N66" si="2">M35-L35</f>
        <v>-1</v>
      </c>
      <c r="O35" s="81">
        <f t="shared" si="1"/>
        <v>-1.5151515151515138E-2</v>
      </c>
    </row>
    <row r="36" spans="1:15" s="75" customFormat="1" ht="13.95" customHeight="1" x14ac:dyDescent="0.3">
      <c r="A36" s="96">
        <v>3139</v>
      </c>
      <c r="B36" s="99" t="s">
        <v>244</v>
      </c>
      <c r="C36" s="98">
        <v>43</v>
      </c>
      <c r="D36" s="98">
        <v>43</v>
      </c>
      <c r="E36" s="98">
        <v>42</v>
      </c>
      <c r="F36" s="98">
        <v>32</v>
      </c>
      <c r="G36" s="98">
        <v>39</v>
      </c>
      <c r="H36" s="98">
        <v>40</v>
      </c>
      <c r="I36" s="98">
        <v>40</v>
      </c>
      <c r="J36" s="56">
        <v>33</v>
      </c>
      <c r="K36" s="79">
        <v>33</v>
      </c>
      <c r="L36" s="79">
        <v>34</v>
      </c>
      <c r="M36" s="79">
        <f>VLOOKUP($A36,'[1]District Growth'!$A$3:$K$1530,6,FALSE)</f>
        <v>33</v>
      </c>
      <c r="N36" s="79">
        <f t="shared" si="2"/>
        <v>-1</v>
      </c>
      <c r="O36" s="81">
        <f t="shared" ref="O36:O68" si="3">(M36/L36)-1</f>
        <v>-2.9411764705882359E-2</v>
      </c>
    </row>
    <row r="37" spans="1:15" s="75" customFormat="1" ht="13.95" customHeight="1" x14ac:dyDescent="0.3">
      <c r="A37" s="96">
        <v>25288</v>
      </c>
      <c r="B37" s="99" t="s">
        <v>82</v>
      </c>
      <c r="C37" s="98">
        <v>46</v>
      </c>
      <c r="D37" s="98">
        <v>42</v>
      </c>
      <c r="E37" s="98">
        <v>34</v>
      </c>
      <c r="F37" s="98">
        <v>30</v>
      </c>
      <c r="G37" s="98">
        <v>28</v>
      </c>
      <c r="H37" s="98">
        <v>28</v>
      </c>
      <c r="I37" s="98">
        <v>27</v>
      </c>
      <c r="J37" s="56">
        <v>27</v>
      </c>
      <c r="K37" s="79">
        <v>34</v>
      </c>
      <c r="L37" s="79">
        <v>33</v>
      </c>
      <c r="M37" s="79">
        <f>VLOOKUP($A37,'[1]District Growth'!$A$3:$K$1530,6,FALSE)</f>
        <v>32</v>
      </c>
      <c r="N37" s="79">
        <f t="shared" si="2"/>
        <v>-1</v>
      </c>
      <c r="O37" s="81">
        <f t="shared" si="3"/>
        <v>-3.0303030303030276E-2</v>
      </c>
    </row>
    <row r="38" spans="1:15" s="75" customFormat="1" ht="13.95" customHeight="1" x14ac:dyDescent="0.3">
      <c r="A38" s="96">
        <v>3115</v>
      </c>
      <c r="B38" s="99" t="s">
        <v>239</v>
      </c>
      <c r="C38" s="98">
        <v>26</v>
      </c>
      <c r="D38" s="98">
        <v>24</v>
      </c>
      <c r="E38" s="98">
        <v>24</v>
      </c>
      <c r="F38" s="98">
        <v>25</v>
      </c>
      <c r="G38" s="98">
        <v>28</v>
      </c>
      <c r="H38" s="98">
        <v>28</v>
      </c>
      <c r="I38" s="98">
        <v>30</v>
      </c>
      <c r="J38" s="56">
        <v>31</v>
      </c>
      <c r="K38" s="79">
        <v>31</v>
      </c>
      <c r="L38" s="79">
        <v>28</v>
      </c>
      <c r="M38" s="79">
        <f>VLOOKUP($A38,'[1]District Growth'!$A$3:$K$1530,6,FALSE)</f>
        <v>27</v>
      </c>
      <c r="N38" s="79">
        <f t="shared" si="2"/>
        <v>-1</v>
      </c>
      <c r="O38" s="81">
        <f t="shared" si="3"/>
        <v>-3.5714285714285698E-2</v>
      </c>
    </row>
    <row r="39" spans="1:15" s="75" customFormat="1" ht="13.95" customHeight="1" x14ac:dyDescent="0.3">
      <c r="A39" s="96">
        <v>3110</v>
      </c>
      <c r="B39" s="99" t="s">
        <v>228</v>
      </c>
      <c r="C39" s="98">
        <v>37</v>
      </c>
      <c r="D39" s="98">
        <v>39</v>
      </c>
      <c r="E39" s="98">
        <v>39</v>
      </c>
      <c r="F39" s="98">
        <v>31</v>
      </c>
      <c r="G39" s="98">
        <v>27</v>
      </c>
      <c r="H39" s="98">
        <v>26</v>
      </c>
      <c r="I39" s="98">
        <v>28</v>
      </c>
      <c r="J39" s="56">
        <v>27</v>
      </c>
      <c r="K39" s="79">
        <v>27</v>
      </c>
      <c r="L39" s="79">
        <v>26</v>
      </c>
      <c r="M39" s="79">
        <f>VLOOKUP($A39,'[1]District Growth'!$A$3:$K$1530,6,FALSE)</f>
        <v>25</v>
      </c>
      <c r="N39" s="79">
        <f t="shared" si="2"/>
        <v>-1</v>
      </c>
      <c r="O39" s="81">
        <f t="shared" si="3"/>
        <v>-3.8461538461538436E-2</v>
      </c>
    </row>
    <row r="40" spans="1:15" s="75" customFormat="1" ht="13.95" customHeight="1" x14ac:dyDescent="0.3">
      <c r="A40" s="96">
        <v>3140</v>
      </c>
      <c r="B40" s="105" t="s">
        <v>85</v>
      </c>
      <c r="C40" s="98">
        <v>23</v>
      </c>
      <c r="D40" s="98">
        <v>23</v>
      </c>
      <c r="E40" s="98">
        <v>22</v>
      </c>
      <c r="F40" s="98">
        <v>24</v>
      </c>
      <c r="G40" s="98">
        <v>23</v>
      </c>
      <c r="H40" s="98">
        <v>21</v>
      </c>
      <c r="I40" s="98">
        <v>26</v>
      </c>
      <c r="J40" s="56">
        <v>27</v>
      </c>
      <c r="K40" s="79">
        <v>27</v>
      </c>
      <c r="L40" s="79">
        <v>26</v>
      </c>
      <c r="M40" s="79">
        <f>VLOOKUP($A40,'[1]District Growth'!$A$3:$K$1530,6,FALSE)</f>
        <v>25</v>
      </c>
      <c r="N40" s="79">
        <f t="shared" si="2"/>
        <v>-1</v>
      </c>
      <c r="O40" s="81">
        <f t="shared" si="3"/>
        <v>-3.8461538461538436E-2</v>
      </c>
    </row>
    <row r="41" spans="1:15" s="75" customFormat="1" ht="13.95" customHeight="1" x14ac:dyDescent="0.3">
      <c r="A41" s="96">
        <v>22901</v>
      </c>
      <c r="B41" s="99" t="s">
        <v>81</v>
      </c>
      <c r="C41" s="98">
        <v>81</v>
      </c>
      <c r="D41" s="98">
        <v>81</v>
      </c>
      <c r="E41" s="98">
        <v>86</v>
      </c>
      <c r="F41" s="98">
        <v>75</v>
      </c>
      <c r="G41" s="98">
        <v>71</v>
      </c>
      <c r="H41" s="98">
        <v>70</v>
      </c>
      <c r="I41" s="98">
        <v>80</v>
      </c>
      <c r="J41" s="56">
        <v>76</v>
      </c>
      <c r="K41" s="79">
        <v>74</v>
      </c>
      <c r="L41" s="79">
        <v>76</v>
      </c>
      <c r="M41" s="79">
        <f>VLOOKUP($A41,'[1]District Growth'!$A$3:$K$1530,6,FALSE)</f>
        <v>73</v>
      </c>
      <c r="N41" s="79">
        <f t="shared" si="2"/>
        <v>-3</v>
      </c>
      <c r="O41" s="81">
        <f t="shared" si="3"/>
        <v>-3.9473684210526327E-2</v>
      </c>
    </row>
    <row r="42" spans="1:15" s="75" customFormat="1" ht="13.95" customHeight="1" x14ac:dyDescent="0.3">
      <c r="A42" s="96">
        <v>3119</v>
      </c>
      <c r="B42" s="105" t="s">
        <v>229</v>
      </c>
      <c r="C42" s="98">
        <v>25</v>
      </c>
      <c r="D42" s="98">
        <v>24</v>
      </c>
      <c r="E42" s="98">
        <v>23</v>
      </c>
      <c r="F42" s="98">
        <v>25</v>
      </c>
      <c r="G42" s="98">
        <v>26</v>
      </c>
      <c r="H42" s="98">
        <v>25</v>
      </c>
      <c r="I42" s="98">
        <v>26</v>
      </c>
      <c r="J42" s="56">
        <v>26</v>
      </c>
      <c r="K42" s="79">
        <v>27</v>
      </c>
      <c r="L42" s="79">
        <v>25</v>
      </c>
      <c r="M42" s="79">
        <f>VLOOKUP($A42,'[1]District Growth'!$A$3:$K$1530,6,FALSE)</f>
        <v>24</v>
      </c>
      <c r="N42" s="79">
        <f t="shared" si="2"/>
        <v>-1</v>
      </c>
      <c r="O42" s="81">
        <f t="shared" si="3"/>
        <v>-4.0000000000000036E-2</v>
      </c>
    </row>
    <row r="43" spans="1:15" s="75" customFormat="1" ht="13.95" customHeight="1" x14ac:dyDescent="0.3">
      <c r="A43" s="96">
        <v>3113</v>
      </c>
      <c r="B43" s="105" t="s">
        <v>214</v>
      </c>
      <c r="C43" s="98">
        <v>24</v>
      </c>
      <c r="D43" s="98">
        <v>18</v>
      </c>
      <c r="E43" s="98">
        <v>18</v>
      </c>
      <c r="F43" s="98">
        <v>21</v>
      </c>
      <c r="G43" s="98">
        <v>22</v>
      </c>
      <c r="H43" s="98">
        <v>19</v>
      </c>
      <c r="I43" s="98">
        <v>19</v>
      </c>
      <c r="J43" s="56">
        <v>20</v>
      </c>
      <c r="K43" s="79">
        <v>18</v>
      </c>
      <c r="L43" s="79">
        <v>20</v>
      </c>
      <c r="M43" s="79">
        <f>VLOOKUP($A43,'[1]District Growth'!$A$3:$K$1530,6,FALSE)</f>
        <v>19</v>
      </c>
      <c r="N43" s="79">
        <f t="shared" si="2"/>
        <v>-1</v>
      </c>
      <c r="O43" s="81">
        <f t="shared" si="3"/>
        <v>-5.0000000000000044E-2</v>
      </c>
    </row>
    <row r="44" spans="1:15" s="75" customFormat="1" ht="13.95" customHeight="1" x14ac:dyDescent="0.3">
      <c r="A44" s="96">
        <v>3143</v>
      </c>
      <c r="B44" s="99" t="s">
        <v>218</v>
      </c>
      <c r="C44" s="98">
        <v>74</v>
      </c>
      <c r="D44" s="98">
        <v>68</v>
      </c>
      <c r="E44" s="98">
        <v>68</v>
      </c>
      <c r="F44" s="98">
        <v>67</v>
      </c>
      <c r="G44" s="98">
        <v>59</v>
      </c>
      <c r="H44" s="98">
        <v>67</v>
      </c>
      <c r="I44" s="98">
        <v>63</v>
      </c>
      <c r="J44" s="56">
        <v>64</v>
      </c>
      <c r="K44" s="79">
        <v>61</v>
      </c>
      <c r="L44" s="79">
        <v>76</v>
      </c>
      <c r="M44" s="79">
        <f>VLOOKUP($A44,'[1]District Growth'!$A$3:$K$1530,6,FALSE)</f>
        <v>72</v>
      </c>
      <c r="N44" s="79">
        <f t="shared" si="2"/>
        <v>-4</v>
      </c>
      <c r="O44" s="81">
        <f t="shared" si="3"/>
        <v>-5.2631578947368474E-2</v>
      </c>
    </row>
    <row r="45" spans="1:15" s="75" customFormat="1" ht="13.95" customHeight="1" x14ac:dyDescent="0.3">
      <c r="A45" s="96">
        <v>3107</v>
      </c>
      <c r="B45" s="105" t="s">
        <v>256</v>
      </c>
      <c r="C45" s="98">
        <v>54</v>
      </c>
      <c r="D45" s="98">
        <v>59</v>
      </c>
      <c r="E45" s="98">
        <v>56</v>
      </c>
      <c r="F45" s="98">
        <v>61</v>
      </c>
      <c r="G45" s="98">
        <v>68</v>
      </c>
      <c r="H45" s="98">
        <v>73</v>
      </c>
      <c r="I45" s="98">
        <v>78</v>
      </c>
      <c r="J45" s="56">
        <v>80</v>
      </c>
      <c r="K45" s="79">
        <v>83</v>
      </c>
      <c r="L45" s="79">
        <v>71</v>
      </c>
      <c r="M45" s="79">
        <f>VLOOKUP($A45,'[1]District Growth'!$A$3:$K$1530,6,FALSE)</f>
        <v>67</v>
      </c>
      <c r="N45" s="79">
        <f t="shared" si="2"/>
        <v>-4</v>
      </c>
      <c r="O45" s="81">
        <f t="shared" si="3"/>
        <v>-5.633802816901412E-2</v>
      </c>
    </row>
    <row r="46" spans="1:15" s="75" customFormat="1" ht="13.95" customHeight="1" x14ac:dyDescent="0.3">
      <c r="A46" s="96">
        <v>27031</v>
      </c>
      <c r="B46" s="105" t="s">
        <v>232</v>
      </c>
      <c r="C46" s="98">
        <v>20</v>
      </c>
      <c r="D46" s="98">
        <v>18</v>
      </c>
      <c r="E46" s="98">
        <v>18</v>
      </c>
      <c r="F46" s="98">
        <v>20</v>
      </c>
      <c r="G46" s="98">
        <v>20</v>
      </c>
      <c r="H46" s="98">
        <v>17</v>
      </c>
      <c r="I46" s="98">
        <v>20</v>
      </c>
      <c r="J46" s="56">
        <v>18</v>
      </c>
      <c r="K46" s="79">
        <v>19</v>
      </c>
      <c r="L46" s="79">
        <v>17</v>
      </c>
      <c r="M46" s="79">
        <f>VLOOKUP($A46,'[1]District Growth'!$A$3:$K$1530,6,FALSE)</f>
        <v>16</v>
      </c>
      <c r="N46" s="79">
        <f t="shared" si="2"/>
        <v>-1</v>
      </c>
      <c r="O46" s="81">
        <f t="shared" si="3"/>
        <v>-5.8823529411764719E-2</v>
      </c>
    </row>
    <row r="47" spans="1:15" s="75" customFormat="1" ht="13.95" customHeight="1" x14ac:dyDescent="0.3">
      <c r="A47" s="96">
        <v>3108</v>
      </c>
      <c r="B47" s="99" t="s">
        <v>236</v>
      </c>
      <c r="C47" s="98">
        <v>35</v>
      </c>
      <c r="D47" s="98">
        <v>33</v>
      </c>
      <c r="E47" s="98">
        <v>26</v>
      </c>
      <c r="F47" s="98">
        <v>26</v>
      </c>
      <c r="G47" s="98">
        <v>26</v>
      </c>
      <c r="H47" s="98">
        <v>25</v>
      </c>
      <c r="I47" s="98">
        <v>25</v>
      </c>
      <c r="J47" s="56">
        <v>23</v>
      </c>
      <c r="K47" s="79">
        <v>22</v>
      </c>
      <c r="L47" s="79">
        <v>16</v>
      </c>
      <c r="M47" s="79">
        <f>VLOOKUP($A47,'[1]District Growth'!$A$3:$K$1530,6,FALSE)</f>
        <v>15</v>
      </c>
      <c r="N47" s="79">
        <f t="shared" si="2"/>
        <v>-1</v>
      </c>
      <c r="O47" s="81">
        <f t="shared" si="3"/>
        <v>-6.25E-2</v>
      </c>
    </row>
    <row r="48" spans="1:15" s="75" customFormat="1" ht="13.95" customHeight="1" x14ac:dyDescent="0.3">
      <c r="A48" s="96">
        <v>53542</v>
      </c>
      <c r="B48" s="99" t="s">
        <v>252</v>
      </c>
      <c r="C48" s="98">
        <v>20</v>
      </c>
      <c r="D48" s="98">
        <v>16</v>
      </c>
      <c r="E48" s="98">
        <v>17</v>
      </c>
      <c r="F48" s="98">
        <v>18</v>
      </c>
      <c r="G48" s="98">
        <v>18</v>
      </c>
      <c r="H48" s="98">
        <v>20</v>
      </c>
      <c r="I48" s="98">
        <v>20</v>
      </c>
      <c r="J48" s="56">
        <v>19</v>
      </c>
      <c r="K48" s="79">
        <v>15</v>
      </c>
      <c r="L48" s="79">
        <v>16</v>
      </c>
      <c r="M48" s="79">
        <f>VLOOKUP($A48,'[1]District Growth'!$A$3:$K$1530,6,FALSE)</f>
        <v>15</v>
      </c>
      <c r="N48" s="79">
        <f t="shared" si="2"/>
        <v>-1</v>
      </c>
      <c r="O48" s="81">
        <f t="shared" si="3"/>
        <v>-6.25E-2</v>
      </c>
    </row>
    <row r="49" spans="1:16" s="75" customFormat="1" ht="13.95" customHeight="1" x14ac:dyDescent="0.3">
      <c r="A49" s="96">
        <v>3118</v>
      </c>
      <c r="B49" s="99" t="s">
        <v>929</v>
      </c>
      <c r="C49" s="98">
        <v>70</v>
      </c>
      <c r="D49" s="98">
        <v>66</v>
      </c>
      <c r="E49" s="98">
        <v>63</v>
      </c>
      <c r="F49" s="98">
        <v>60</v>
      </c>
      <c r="G49" s="98">
        <v>58</v>
      </c>
      <c r="H49" s="98">
        <v>55</v>
      </c>
      <c r="I49" s="98">
        <v>53</v>
      </c>
      <c r="J49" s="56">
        <v>46</v>
      </c>
      <c r="K49" s="79">
        <v>39</v>
      </c>
      <c r="L49" s="79">
        <v>31</v>
      </c>
      <c r="M49" s="79">
        <f>VLOOKUP($A49,'[1]District Growth'!$A$3:$K$1530,6,FALSE)</f>
        <v>29</v>
      </c>
      <c r="N49" s="79">
        <f t="shared" si="2"/>
        <v>-2</v>
      </c>
      <c r="O49" s="81">
        <f t="shared" si="3"/>
        <v>-6.4516129032258118E-2</v>
      </c>
    </row>
    <row r="50" spans="1:16" s="75" customFormat="1" ht="13.95" customHeight="1" x14ac:dyDescent="0.3">
      <c r="A50" s="96">
        <v>3133</v>
      </c>
      <c r="B50" s="105" t="s">
        <v>230</v>
      </c>
      <c r="C50" s="98">
        <v>18</v>
      </c>
      <c r="D50" s="98">
        <v>18</v>
      </c>
      <c r="E50" s="98">
        <v>19</v>
      </c>
      <c r="F50" s="98">
        <v>18</v>
      </c>
      <c r="G50" s="98">
        <v>19</v>
      </c>
      <c r="H50" s="98">
        <v>21</v>
      </c>
      <c r="I50" s="98">
        <v>19</v>
      </c>
      <c r="J50" s="56">
        <v>22</v>
      </c>
      <c r="K50" s="79">
        <v>30</v>
      </c>
      <c r="L50" s="79">
        <v>31</v>
      </c>
      <c r="M50" s="79">
        <f>VLOOKUP($A50,'[1]District Growth'!$A$3:$K$1530,6,FALSE)</f>
        <v>29</v>
      </c>
      <c r="N50" s="79">
        <f t="shared" si="2"/>
        <v>-2</v>
      </c>
      <c r="O50" s="81">
        <f t="shared" si="3"/>
        <v>-6.4516129032258118E-2</v>
      </c>
    </row>
    <row r="51" spans="1:16" s="75" customFormat="1" ht="13.95" customHeight="1" x14ac:dyDescent="0.3">
      <c r="A51" s="96">
        <v>3134</v>
      </c>
      <c r="B51" s="105" t="s">
        <v>216</v>
      </c>
      <c r="C51" s="98">
        <v>21</v>
      </c>
      <c r="D51" s="98">
        <v>27</v>
      </c>
      <c r="E51" s="98">
        <v>21</v>
      </c>
      <c r="F51" s="98">
        <v>21</v>
      </c>
      <c r="G51" s="98">
        <v>24</v>
      </c>
      <c r="H51" s="98">
        <v>25</v>
      </c>
      <c r="I51" s="98">
        <v>25</v>
      </c>
      <c r="J51" s="56">
        <v>26</v>
      </c>
      <c r="K51" s="79">
        <v>24</v>
      </c>
      <c r="L51" s="79">
        <v>28</v>
      </c>
      <c r="M51" s="79">
        <f>VLOOKUP($A51,'[1]District Growth'!$A$3:$K$1530,6,FALSE)</f>
        <v>26</v>
      </c>
      <c r="N51" s="79">
        <f t="shared" si="2"/>
        <v>-2</v>
      </c>
      <c r="O51" s="81">
        <f t="shared" si="3"/>
        <v>-7.1428571428571397E-2</v>
      </c>
    </row>
    <row r="52" spans="1:16" s="75" customFormat="1" ht="13.95" customHeight="1" x14ac:dyDescent="0.3">
      <c r="A52" s="96">
        <v>3121</v>
      </c>
      <c r="B52" s="97" t="s">
        <v>240</v>
      </c>
      <c r="C52" s="98">
        <v>28</v>
      </c>
      <c r="D52" s="98">
        <v>32</v>
      </c>
      <c r="E52" s="98">
        <v>28</v>
      </c>
      <c r="F52" s="98">
        <v>21</v>
      </c>
      <c r="G52" s="98">
        <v>18</v>
      </c>
      <c r="H52" s="98">
        <v>20</v>
      </c>
      <c r="I52" s="98">
        <v>21</v>
      </c>
      <c r="J52" s="56">
        <v>17</v>
      </c>
      <c r="K52" s="79">
        <v>16</v>
      </c>
      <c r="L52" s="79">
        <v>14</v>
      </c>
      <c r="M52" s="79">
        <f>VLOOKUP($A52,'[1]District Growth'!$A$3:$K$1530,6,FALSE)</f>
        <v>13</v>
      </c>
      <c r="N52" s="79">
        <f t="shared" si="2"/>
        <v>-1</v>
      </c>
      <c r="O52" s="81">
        <f t="shared" si="3"/>
        <v>-7.1428571428571397E-2</v>
      </c>
    </row>
    <row r="53" spans="1:16" s="126" customFormat="1" ht="15" customHeight="1" x14ac:dyDescent="0.3">
      <c r="A53" s="96">
        <v>3148</v>
      </c>
      <c r="B53" s="99" t="s">
        <v>245</v>
      </c>
      <c r="C53" s="98">
        <v>47</v>
      </c>
      <c r="D53" s="98">
        <v>43</v>
      </c>
      <c r="E53" s="98">
        <v>45</v>
      </c>
      <c r="F53" s="98">
        <v>41</v>
      </c>
      <c r="G53" s="98">
        <v>41</v>
      </c>
      <c r="H53" s="98">
        <v>42</v>
      </c>
      <c r="I53" s="98">
        <v>45</v>
      </c>
      <c r="J53" s="56">
        <v>47</v>
      </c>
      <c r="K53" s="79">
        <v>40</v>
      </c>
      <c r="L53" s="79">
        <v>41</v>
      </c>
      <c r="M53" s="79">
        <f>VLOOKUP($A53,'[1]District Growth'!$A$3:$K$1530,6,FALSE)</f>
        <v>38</v>
      </c>
      <c r="N53" s="79">
        <f t="shared" si="2"/>
        <v>-3</v>
      </c>
      <c r="O53" s="81">
        <f t="shared" si="3"/>
        <v>-7.3170731707317027E-2</v>
      </c>
    </row>
    <row r="54" spans="1:16" s="75" customFormat="1" ht="13.95" customHeight="1" x14ac:dyDescent="0.3">
      <c r="A54" s="96">
        <v>3132</v>
      </c>
      <c r="B54" s="99" t="s">
        <v>84</v>
      </c>
      <c r="C54" s="98">
        <v>27</v>
      </c>
      <c r="D54" s="98">
        <v>32</v>
      </c>
      <c r="E54" s="98">
        <v>31</v>
      </c>
      <c r="F54" s="98">
        <v>33</v>
      </c>
      <c r="G54" s="98">
        <v>29</v>
      </c>
      <c r="H54" s="98">
        <v>31</v>
      </c>
      <c r="I54" s="98">
        <v>32</v>
      </c>
      <c r="J54" s="56">
        <v>32</v>
      </c>
      <c r="K54" s="79">
        <v>27</v>
      </c>
      <c r="L54" s="79">
        <v>40</v>
      </c>
      <c r="M54" s="79">
        <f>VLOOKUP($A54,'[1]District Growth'!$A$3:$K$1530,6,FALSE)</f>
        <v>37</v>
      </c>
      <c r="N54" s="79">
        <f t="shared" si="2"/>
        <v>-3</v>
      </c>
      <c r="O54" s="81">
        <f t="shared" si="3"/>
        <v>-7.4999999999999956E-2</v>
      </c>
    </row>
    <row r="55" spans="1:16" s="75" customFormat="1" ht="13.95" customHeight="1" x14ac:dyDescent="0.3">
      <c r="A55" s="96">
        <v>3147</v>
      </c>
      <c r="B55" s="99" t="s">
        <v>215</v>
      </c>
      <c r="C55" s="98">
        <v>14</v>
      </c>
      <c r="D55" s="98">
        <v>12</v>
      </c>
      <c r="E55" s="98">
        <v>7</v>
      </c>
      <c r="F55" s="98">
        <v>6</v>
      </c>
      <c r="G55" s="98">
        <v>8</v>
      </c>
      <c r="H55" s="98">
        <v>11</v>
      </c>
      <c r="I55" s="98">
        <v>12</v>
      </c>
      <c r="J55" s="56">
        <v>15</v>
      </c>
      <c r="K55" s="79">
        <v>12</v>
      </c>
      <c r="L55" s="79">
        <v>12</v>
      </c>
      <c r="M55" s="79">
        <f>VLOOKUP($A55,'[1]District Growth'!$A$3:$K$1530,6,FALSE)</f>
        <v>11</v>
      </c>
      <c r="N55" s="79">
        <f t="shared" si="2"/>
        <v>-1</v>
      </c>
      <c r="O55" s="81">
        <f t="shared" si="3"/>
        <v>-8.333333333333337E-2</v>
      </c>
    </row>
    <row r="56" spans="1:16" s="104" customFormat="1" ht="13.95" customHeight="1" x14ac:dyDescent="0.3">
      <c r="A56" s="96">
        <v>3144</v>
      </c>
      <c r="B56" s="105" t="s">
        <v>221</v>
      </c>
      <c r="C56" s="98">
        <v>53</v>
      </c>
      <c r="D56" s="98">
        <v>54</v>
      </c>
      <c r="E56" s="98">
        <v>54</v>
      </c>
      <c r="F56" s="98">
        <v>51</v>
      </c>
      <c r="G56" s="98">
        <v>49</v>
      </c>
      <c r="H56" s="98">
        <v>45</v>
      </c>
      <c r="I56" s="98">
        <v>45</v>
      </c>
      <c r="J56" s="56">
        <v>51</v>
      </c>
      <c r="K56" s="79">
        <v>50</v>
      </c>
      <c r="L56" s="79">
        <v>59</v>
      </c>
      <c r="M56" s="79">
        <f>VLOOKUP($A56,'[1]District Growth'!$A$3:$K$1530,6,FALSE)</f>
        <v>54</v>
      </c>
      <c r="N56" s="79">
        <f t="shared" si="2"/>
        <v>-5</v>
      </c>
      <c r="O56" s="81">
        <f t="shared" si="3"/>
        <v>-8.4745762711864403E-2</v>
      </c>
    </row>
    <row r="57" spans="1:16" s="75" customFormat="1" ht="13.95" customHeight="1" x14ac:dyDescent="0.3">
      <c r="A57" s="96">
        <v>51939</v>
      </c>
      <c r="B57" s="99" t="s">
        <v>258</v>
      </c>
      <c r="C57" s="98">
        <v>26</v>
      </c>
      <c r="D57" s="98">
        <v>24</v>
      </c>
      <c r="E57" s="98">
        <v>22</v>
      </c>
      <c r="F57" s="98">
        <v>23</v>
      </c>
      <c r="G57" s="98">
        <v>22</v>
      </c>
      <c r="H57" s="98">
        <v>23</v>
      </c>
      <c r="I57" s="98">
        <v>20</v>
      </c>
      <c r="J57" s="56">
        <v>24</v>
      </c>
      <c r="K57" s="79">
        <v>31</v>
      </c>
      <c r="L57" s="79">
        <v>34</v>
      </c>
      <c r="M57" s="79">
        <f>VLOOKUP($A57,'[1]District Growth'!$A$3:$K$1530,6,FALSE)</f>
        <v>31</v>
      </c>
      <c r="N57" s="79">
        <f t="shared" si="2"/>
        <v>-3</v>
      </c>
      <c r="O57" s="81">
        <f t="shared" si="3"/>
        <v>-8.8235294117647078E-2</v>
      </c>
    </row>
    <row r="58" spans="1:16" s="75" customFormat="1" ht="13.95" customHeight="1" x14ac:dyDescent="0.3">
      <c r="A58" s="70">
        <v>82603</v>
      </c>
      <c r="B58" s="99" t="s">
        <v>213</v>
      </c>
      <c r="C58" s="98">
        <v>14</v>
      </c>
      <c r="D58" s="98">
        <v>12</v>
      </c>
      <c r="E58" s="98">
        <v>11</v>
      </c>
      <c r="F58" s="98">
        <v>13</v>
      </c>
      <c r="G58" s="98">
        <v>18</v>
      </c>
      <c r="H58" s="98">
        <v>15</v>
      </c>
      <c r="I58" s="98">
        <v>12</v>
      </c>
      <c r="J58" s="56">
        <v>13</v>
      </c>
      <c r="K58" s="79">
        <v>16</v>
      </c>
      <c r="L58" s="79">
        <v>19</v>
      </c>
      <c r="M58" s="79">
        <f>VLOOKUP($A58,'[1]District Growth'!$A$3:$K$1530,6,FALSE)</f>
        <v>17</v>
      </c>
      <c r="N58" s="79">
        <f t="shared" si="2"/>
        <v>-2</v>
      </c>
      <c r="O58" s="81">
        <f t="shared" si="3"/>
        <v>-0.10526315789473684</v>
      </c>
    </row>
    <row r="59" spans="1:16" s="75" customFormat="1" ht="13.95" customHeight="1" x14ac:dyDescent="0.3">
      <c r="A59" s="96">
        <v>3146</v>
      </c>
      <c r="B59" s="99" t="s">
        <v>86</v>
      </c>
      <c r="C59" s="98">
        <v>30</v>
      </c>
      <c r="D59" s="98">
        <v>28</v>
      </c>
      <c r="E59" s="98">
        <v>27</v>
      </c>
      <c r="F59" s="98">
        <v>28</v>
      </c>
      <c r="G59" s="98">
        <v>25</v>
      </c>
      <c r="H59" s="98">
        <v>25</v>
      </c>
      <c r="I59" s="98">
        <v>26</v>
      </c>
      <c r="J59" s="56">
        <v>25</v>
      </c>
      <c r="K59" s="79">
        <v>25</v>
      </c>
      <c r="L59" s="79">
        <v>19</v>
      </c>
      <c r="M59" s="79">
        <f>VLOOKUP($A59,'[1]District Growth'!$A$3:$K$1530,6,FALSE)</f>
        <v>17</v>
      </c>
      <c r="N59" s="79">
        <f t="shared" si="2"/>
        <v>-2</v>
      </c>
      <c r="O59" s="81">
        <f t="shared" si="3"/>
        <v>-0.10526315789473684</v>
      </c>
    </row>
    <row r="60" spans="1:16" s="75" customFormat="1" ht="13.95" customHeight="1" x14ac:dyDescent="0.3">
      <c r="A60" s="96">
        <v>26238</v>
      </c>
      <c r="B60" s="105" t="s">
        <v>224</v>
      </c>
      <c r="C60" s="98">
        <v>25</v>
      </c>
      <c r="D60" s="98">
        <v>21</v>
      </c>
      <c r="E60" s="98">
        <v>23</v>
      </c>
      <c r="F60" s="98">
        <v>19</v>
      </c>
      <c r="G60" s="98">
        <v>19</v>
      </c>
      <c r="H60" s="98">
        <v>18</v>
      </c>
      <c r="I60" s="98">
        <v>21</v>
      </c>
      <c r="J60" s="56">
        <v>19</v>
      </c>
      <c r="K60" s="79">
        <v>19</v>
      </c>
      <c r="L60" s="79">
        <v>18</v>
      </c>
      <c r="M60" s="79">
        <f>VLOOKUP($A60,'[1]District Growth'!$A$3:$K$1530,6,FALSE)</f>
        <v>16</v>
      </c>
      <c r="N60" s="79">
        <f t="shared" si="2"/>
        <v>-2</v>
      </c>
      <c r="O60" s="81">
        <f t="shared" si="3"/>
        <v>-0.11111111111111116</v>
      </c>
    </row>
    <row r="61" spans="1:16" s="75" customFormat="1" ht="13.95" customHeight="1" x14ac:dyDescent="0.3">
      <c r="A61" s="96">
        <v>3138</v>
      </c>
      <c r="B61" s="105" t="s">
        <v>243</v>
      </c>
      <c r="C61" s="98">
        <v>36</v>
      </c>
      <c r="D61" s="98">
        <v>41</v>
      </c>
      <c r="E61" s="98">
        <v>40</v>
      </c>
      <c r="F61" s="98">
        <v>37</v>
      </c>
      <c r="G61" s="98">
        <v>40</v>
      </c>
      <c r="H61" s="98">
        <v>42</v>
      </c>
      <c r="I61" s="98">
        <v>38</v>
      </c>
      <c r="J61" s="56">
        <v>38</v>
      </c>
      <c r="K61" s="79">
        <v>32</v>
      </c>
      <c r="L61" s="79">
        <v>35</v>
      </c>
      <c r="M61" s="79">
        <f>VLOOKUP($A61,'[1]District Growth'!$A$3:$K$1530,6,FALSE)</f>
        <v>31</v>
      </c>
      <c r="N61" s="79">
        <f t="shared" si="2"/>
        <v>-4</v>
      </c>
      <c r="O61" s="81">
        <f t="shared" si="3"/>
        <v>-0.11428571428571432</v>
      </c>
    </row>
    <row r="62" spans="1:16" s="66" customFormat="1" ht="13.95" customHeight="1" x14ac:dyDescent="0.3">
      <c r="A62" s="96">
        <v>80051</v>
      </c>
      <c r="B62" s="105" t="s">
        <v>253</v>
      </c>
      <c r="C62" s="98">
        <v>33</v>
      </c>
      <c r="D62" s="98">
        <v>33</v>
      </c>
      <c r="E62" s="98">
        <v>31</v>
      </c>
      <c r="F62" s="98">
        <v>23</v>
      </c>
      <c r="G62" s="98">
        <v>27</v>
      </c>
      <c r="H62" s="98">
        <v>28</v>
      </c>
      <c r="I62" s="98">
        <v>33</v>
      </c>
      <c r="J62" s="56">
        <v>32</v>
      </c>
      <c r="K62" s="79">
        <v>24</v>
      </c>
      <c r="L62" s="79">
        <v>24</v>
      </c>
      <c r="M62" s="79">
        <f>VLOOKUP($A62,'[1]District Growth'!$A$3:$K$1530,6,FALSE)</f>
        <v>21</v>
      </c>
      <c r="N62" s="79">
        <f t="shared" si="2"/>
        <v>-3</v>
      </c>
      <c r="O62" s="81">
        <f t="shared" si="3"/>
        <v>-0.125</v>
      </c>
    </row>
    <row r="63" spans="1:16" ht="14.4" x14ac:dyDescent="0.3">
      <c r="A63" s="96">
        <v>3128</v>
      </c>
      <c r="B63" s="97" t="s">
        <v>259</v>
      </c>
      <c r="C63" s="98">
        <v>69</v>
      </c>
      <c r="D63" s="98">
        <v>74</v>
      </c>
      <c r="E63" s="98">
        <v>69</v>
      </c>
      <c r="F63" s="98">
        <v>71</v>
      </c>
      <c r="G63" s="98">
        <v>63</v>
      </c>
      <c r="H63" s="98">
        <v>64</v>
      </c>
      <c r="I63" s="98">
        <v>57</v>
      </c>
      <c r="J63" s="56">
        <v>58</v>
      </c>
      <c r="K63" s="79">
        <v>62</v>
      </c>
      <c r="L63" s="79">
        <v>60</v>
      </c>
      <c r="M63" s="79">
        <f>VLOOKUP($A63,'[1]District Growth'!$A$3:$K$1530,6,FALSE)</f>
        <v>52</v>
      </c>
      <c r="N63" s="79">
        <f t="shared" si="2"/>
        <v>-8</v>
      </c>
      <c r="O63" s="81">
        <f t="shared" si="3"/>
        <v>-0.1333333333333333</v>
      </c>
      <c r="P63" s="2"/>
    </row>
    <row r="64" spans="1:16" ht="14.4" x14ac:dyDescent="0.3">
      <c r="A64" s="96">
        <v>89864</v>
      </c>
      <c r="B64" s="105" t="s">
        <v>83</v>
      </c>
      <c r="C64" s="98"/>
      <c r="D64" s="98"/>
      <c r="E64" s="98"/>
      <c r="F64" s="98"/>
      <c r="G64" s="98"/>
      <c r="H64" s="98"/>
      <c r="I64" s="98"/>
      <c r="J64" s="106"/>
      <c r="K64" s="79">
        <v>32</v>
      </c>
      <c r="L64" s="79">
        <v>31</v>
      </c>
      <c r="M64" s="79">
        <f>VLOOKUP($A64,'[1]District Growth'!$A$3:$K$1530,6,FALSE)</f>
        <v>26</v>
      </c>
      <c r="N64" s="79">
        <f t="shared" si="2"/>
        <v>-5</v>
      </c>
      <c r="O64" s="81">
        <f t="shared" si="3"/>
        <v>-0.16129032258064513</v>
      </c>
      <c r="P64" s="2"/>
    </row>
    <row r="65" spans="1:16" ht="14.4" x14ac:dyDescent="0.3">
      <c r="A65" s="96">
        <v>71976</v>
      </c>
      <c r="B65" s="99" t="s">
        <v>90</v>
      </c>
      <c r="C65" s="98">
        <v>13</v>
      </c>
      <c r="D65" s="98">
        <v>13</v>
      </c>
      <c r="E65" s="98">
        <v>15</v>
      </c>
      <c r="F65" s="98">
        <v>14</v>
      </c>
      <c r="G65" s="98">
        <v>13</v>
      </c>
      <c r="H65" s="98">
        <v>12</v>
      </c>
      <c r="I65" s="98">
        <v>16</v>
      </c>
      <c r="J65" s="367">
        <v>15</v>
      </c>
      <c r="K65" s="79">
        <v>16</v>
      </c>
      <c r="L65" s="79">
        <v>12</v>
      </c>
      <c r="M65" s="79">
        <f>VLOOKUP($A65,'[1]District Growth'!$A$3:$K$1530,6,FALSE)</f>
        <v>10</v>
      </c>
      <c r="N65" s="79">
        <f t="shared" si="2"/>
        <v>-2</v>
      </c>
      <c r="O65" s="81">
        <f t="shared" si="3"/>
        <v>-0.16666666666666663</v>
      </c>
      <c r="P65" s="2"/>
    </row>
    <row r="66" spans="1:16" ht="14.4" x14ac:dyDescent="0.3">
      <c r="A66" s="96">
        <v>3142</v>
      </c>
      <c r="B66" s="105" t="s">
        <v>225</v>
      </c>
      <c r="C66" s="98">
        <v>47</v>
      </c>
      <c r="D66" s="98">
        <v>47</v>
      </c>
      <c r="E66" s="98">
        <v>49</v>
      </c>
      <c r="F66" s="98">
        <v>49</v>
      </c>
      <c r="G66" s="98">
        <v>48</v>
      </c>
      <c r="H66" s="98">
        <v>43</v>
      </c>
      <c r="I66" s="98">
        <v>35</v>
      </c>
      <c r="J66" s="56">
        <v>30</v>
      </c>
      <c r="K66" s="79">
        <v>21</v>
      </c>
      <c r="L66" s="79">
        <v>21</v>
      </c>
      <c r="M66" s="79">
        <f>VLOOKUP($A66,'[1]District Growth'!$A$3:$K$1530,6,FALSE)</f>
        <v>17</v>
      </c>
      <c r="N66" s="79">
        <f t="shared" si="2"/>
        <v>-4</v>
      </c>
      <c r="O66" s="81">
        <f t="shared" si="3"/>
        <v>-0.19047619047619047</v>
      </c>
      <c r="P66" s="2"/>
    </row>
    <row r="67" spans="1:16" ht="14.4" x14ac:dyDescent="0.3">
      <c r="A67" s="96">
        <v>3122</v>
      </c>
      <c r="B67" s="97" t="s">
        <v>1310</v>
      </c>
      <c r="C67" s="98">
        <v>25</v>
      </c>
      <c r="D67" s="98">
        <v>24</v>
      </c>
      <c r="E67" s="98">
        <v>24</v>
      </c>
      <c r="F67" s="98">
        <v>23</v>
      </c>
      <c r="G67" s="98">
        <v>24</v>
      </c>
      <c r="H67" s="98">
        <v>23</v>
      </c>
      <c r="I67" s="98">
        <v>22</v>
      </c>
      <c r="J67" s="56">
        <v>21</v>
      </c>
      <c r="K67" s="79">
        <v>24</v>
      </c>
      <c r="L67" s="79">
        <v>20</v>
      </c>
      <c r="M67" s="79">
        <f>VLOOKUP($A67,'[1]District Growth'!$A$3:$K$1530,6,FALSE)</f>
        <v>14</v>
      </c>
      <c r="N67" s="79">
        <f t="shared" ref="N67:N68" si="4">M67-L67</f>
        <v>-6</v>
      </c>
      <c r="O67" s="81">
        <f t="shared" si="3"/>
        <v>-0.30000000000000004</v>
      </c>
      <c r="P67" s="2"/>
    </row>
    <row r="68" spans="1:16" ht="14.4" x14ac:dyDescent="0.3">
      <c r="A68" s="96">
        <v>66256</v>
      </c>
      <c r="B68" s="99" t="s">
        <v>91</v>
      </c>
      <c r="C68" s="98">
        <v>26</v>
      </c>
      <c r="D68" s="98">
        <v>23</v>
      </c>
      <c r="E68" s="98">
        <v>27</v>
      </c>
      <c r="F68" s="98">
        <v>21</v>
      </c>
      <c r="G68" s="98">
        <v>21</v>
      </c>
      <c r="H68" s="98">
        <v>18</v>
      </c>
      <c r="I68" s="98">
        <v>18</v>
      </c>
      <c r="J68" s="56">
        <v>15</v>
      </c>
      <c r="K68" s="79">
        <v>15</v>
      </c>
      <c r="L68" s="79">
        <v>14</v>
      </c>
      <c r="M68" s="79">
        <f>VLOOKUP($A68,'[1]District Growth'!$A$3:$K$1530,6,FALSE)</f>
        <v>9</v>
      </c>
      <c r="N68" s="79">
        <f t="shared" si="4"/>
        <v>-5</v>
      </c>
      <c r="O68" s="81">
        <f t="shared" si="3"/>
        <v>-0.3571428571428571</v>
      </c>
      <c r="P68" s="2"/>
    </row>
    <row r="69" spans="1:16" x14ac:dyDescent="0.3"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1:16" s="75" customFormat="1" ht="13.95" customHeight="1" x14ac:dyDescent="0.3">
      <c r="A70" s="96"/>
      <c r="B70" s="109" t="s">
        <v>108</v>
      </c>
      <c r="C70" s="98"/>
      <c r="D70" s="98"/>
      <c r="E70" s="98"/>
      <c r="F70" s="98"/>
      <c r="G70" s="98"/>
      <c r="H70" s="98"/>
      <c r="I70" s="98"/>
      <c r="J70" s="106"/>
      <c r="K70" s="110"/>
      <c r="L70" s="111"/>
      <c r="M70" s="111"/>
      <c r="N70" s="79"/>
      <c r="O70" s="81"/>
    </row>
    <row r="71" spans="1:16" s="75" customFormat="1" ht="13.95" customHeight="1" x14ac:dyDescent="0.3">
      <c r="A71" s="108"/>
      <c r="B71" s="109" t="s">
        <v>94</v>
      </c>
      <c r="C71" s="98"/>
      <c r="D71" s="98"/>
      <c r="E71" s="98"/>
      <c r="F71" s="98"/>
      <c r="G71" s="98"/>
      <c r="H71" s="98"/>
      <c r="I71" s="98"/>
      <c r="J71" s="98"/>
      <c r="K71" s="79"/>
      <c r="L71" s="79"/>
      <c r="M71" s="79"/>
      <c r="N71" s="79"/>
      <c r="O71" s="81"/>
    </row>
    <row r="72" spans="1:16" s="75" customFormat="1" ht="13.95" customHeight="1" x14ac:dyDescent="0.3">
      <c r="A72" s="108"/>
      <c r="B72" s="109" t="s">
        <v>93</v>
      </c>
      <c r="C72" s="98">
        <v>22</v>
      </c>
      <c r="D72" s="98">
        <v>21</v>
      </c>
      <c r="E72" s="98">
        <v>22</v>
      </c>
      <c r="F72" s="98">
        <v>21</v>
      </c>
      <c r="G72" s="98">
        <v>20</v>
      </c>
      <c r="H72" s="98">
        <v>17</v>
      </c>
      <c r="I72" s="98">
        <v>15</v>
      </c>
      <c r="J72" s="128">
        <v>12</v>
      </c>
      <c r="K72" s="79">
        <v>0</v>
      </c>
      <c r="L72" s="79"/>
      <c r="M72" s="79"/>
      <c r="N72" s="79"/>
      <c r="O72" s="81"/>
    </row>
    <row r="73" spans="1:16" s="75" customFormat="1" ht="13.95" customHeight="1" x14ac:dyDescent="0.3">
      <c r="A73" s="108"/>
      <c r="B73" s="109" t="s">
        <v>98</v>
      </c>
      <c r="C73" s="98"/>
      <c r="D73" s="98"/>
      <c r="E73" s="98"/>
      <c r="F73" s="98"/>
      <c r="G73" s="98"/>
      <c r="H73" s="98"/>
      <c r="I73" s="98"/>
      <c r="J73" s="98"/>
      <c r="K73" s="110"/>
      <c r="L73" s="111"/>
      <c r="M73" s="111"/>
      <c r="N73" s="79"/>
      <c r="O73" s="81"/>
    </row>
    <row r="74" spans="1:16" s="75" customFormat="1" ht="15" customHeight="1" x14ac:dyDescent="0.3">
      <c r="A74" s="108"/>
      <c r="B74" s="109" t="s">
        <v>95</v>
      </c>
      <c r="C74" s="98"/>
      <c r="D74" s="98"/>
      <c r="E74" s="98"/>
      <c r="F74" s="98"/>
      <c r="G74" s="98"/>
      <c r="H74" s="98"/>
      <c r="I74" s="98"/>
      <c r="J74" s="98"/>
      <c r="K74" s="110"/>
      <c r="L74" s="111"/>
      <c r="M74" s="111"/>
      <c r="N74" s="79"/>
      <c r="O74" s="81"/>
    </row>
    <row r="75" spans="1:16" s="75" customFormat="1" ht="13.95" customHeight="1" x14ac:dyDescent="0.3">
      <c r="B75" s="109" t="s">
        <v>104</v>
      </c>
      <c r="C75" s="98"/>
      <c r="D75" s="98"/>
      <c r="E75" s="98"/>
      <c r="F75" s="98"/>
      <c r="G75" s="98"/>
      <c r="H75" s="98"/>
      <c r="I75" s="98"/>
      <c r="J75" s="106"/>
      <c r="K75" s="110"/>
      <c r="L75" s="79"/>
      <c r="M75" s="79"/>
      <c r="N75" s="79"/>
      <c r="O75" s="81"/>
    </row>
    <row r="76" spans="1:16" s="75" customFormat="1" ht="13.95" customHeight="1" x14ac:dyDescent="0.3">
      <c r="A76" s="108"/>
      <c r="B76" s="109" t="s">
        <v>99</v>
      </c>
      <c r="C76" s="98"/>
      <c r="D76" s="98"/>
      <c r="E76" s="98"/>
      <c r="F76" s="98"/>
      <c r="G76" s="98"/>
      <c r="H76" s="98"/>
      <c r="I76" s="98"/>
      <c r="J76" s="98"/>
      <c r="K76" s="110"/>
      <c r="L76" s="111"/>
      <c r="M76" s="111"/>
      <c r="N76" s="79"/>
      <c r="O76" s="81"/>
    </row>
    <row r="77" spans="1:16" s="75" customFormat="1" ht="13.95" customHeight="1" x14ac:dyDescent="0.3">
      <c r="A77" s="108"/>
      <c r="B77" s="109" t="s">
        <v>103</v>
      </c>
      <c r="C77" s="98"/>
      <c r="D77" s="98"/>
      <c r="E77" s="98"/>
      <c r="F77" s="98"/>
      <c r="G77" s="98"/>
      <c r="H77" s="98"/>
      <c r="I77" s="98"/>
      <c r="J77" s="98"/>
      <c r="K77" s="110"/>
      <c r="L77" s="79"/>
      <c r="M77" s="79"/>
      <c r="N77" s="79"/>
      <c r="O77" s="81"/>
    </row>
    <row r="78" spans="1:16" s="75" customFormat="1" ht="13.95" customHeight="1" x14ac:dyDescent="0.3">
      <c r="A78" s="108"/>
      <c r="B78" s="109" t="s">
        <v>96</v>
      </c>
      <c r="C78" s="98"/>
      <c r="D78" s="98"/>
      <c r="E78" s="98"/>
      <c r="F78" s="98"/>
      <c r="G78" s="98"/>
      <c r="H78" s="98"/>
      <c r="I78" s="98"/>
      <c r="J78" s="98"/>
      <c r="K78" s="110"/>
      <c r="L78" s="111"/>
      <c r="M78" s="111"/>
      <c r="N78" s="79"/>
      <c r="O78" s="81"/>
    </row>
    <row r="79" spans="1:16" s="75" customFormat="1" ht="13.95" customHeight="1" x14ac:dyDescent="0.3">
      <c r="A79" s="96">
        <v>83083</v>
      </c>
      <c r="B79" s="109" t="s">
        <v>254</v>
      </c>
      <c r="C79" s="98">
        <v>28</v>
      </c>
      <c r="D79" s="98">
        <v>21</v>
      </c>
      <c r="E79" s="98">
        <v>15</v>
      </c>
      <c r="F79" s="98">
        <v>13</v>
      </c>
      <c r="G79" s="98">
        <v>15</v>
      </c>
      <c r="H79" s="98">
        <v>13</v>
      </c>
      <c r="I79" s="98">
        <v>12</v>
      </c>
      <c r="J79" s="128">
        <v>14</v>
      </c>
      <c r="K79" s="79">
        <v>17</v>
      </c>
      <c r="L79" s="79">
        <v>0</v>
      </c>
      <c r="M79" s="79"/>
      <c r="N79" s="79"/>
      <c r="O79" s="81"/>
    </row>
    <row r="80" spans="1:16" s="75" customFormat="1" ht="13.95" customHeight="1" x14ac:dyDescent="0.3">
      <c r="A80" s="108"/>
      <c r="B80" s="109" t="s">
        <v>100</v>
      </c>
      <c r="C80" s="98"/>
      <c r="D80" s="98"/>
      <c r="E80" s="98"/>
      <c r="F80" s="98"/>
      <c r="G80" s="98"/>
      <c r="H80" s="98"/>
      <c r="I80" s="98"/>
      <c r="J80" s="98"/>
      <c r="K80" s="110"/>
      <c r="L80" s="111"/>
      <c r="M80" s="111"/>
      <c r="N80" s="110"/>
      <c r="O80" s="74"/>
    </row>
    <row r="81" spans="1:16" s="75" customFormat="1" ht="13.95" customHeight="1" x14ac:dyDescent="0.3">
      <c r="A81" s="108"/>
      <c r="B81" s="129" t="s">
        <v>97</v>
      </c>
      <c r="C81" s="98"/>
      <c r="D81" s="98"/>
      <c r="E81" s="98"/>
      <c r="F81" s="98"/>
      <c r="G81" s="98"/>
      <c r="H81" s="98"/>
      <c r="I81" s="98"/>
      <c r="J81" s="98"/>
      <c r="K81" s="110"/>
      <c r="L81" s="111"/>
      <c r="M81" s="111"/>
      <c r="N81" s="79"/>
      <c r="O81" s="74"/>
    </row>
    <row r="82" spans="1:16" s="75" customFormat="1" ht="13.95" customHeight="1" x14ac:dyDescent="0.3">
      <c r="A82" s="108"/>
      <c r="B82" s="109" t="s">
        <v>106</v>
      </c>
      <c r="C82" s="98"/>
      <c r="D82" s="98"/>
      <c r="E82" s="98"/>
      <c r="F82" s="98"/>
      <c r="G82" s="98"/>
      <c r="H82" s="98"/>
      <c r="I82" s="98"/>
      <c r="J82" s="98"/>
      <c r="K82" s="110"/>
      <c r="L82" s="111"/>
      <c r="M82" s="111"/>
      <c r="N82" s="79"/>
      <c r="O82" s="74"/>
    </row>
    <row r="83" spans="1:16" s="66" customFormat="1" ht="13.95" customHeight="1" x14ac:dyDescent="0.3">
      <c r="A83" s="108"/>
      <c r="B83" s="109" t="s">
        <v>102</v>
      </c>
      <c r="C83" s="98"/>
      <c r="D83" s="98"/>
      <c r="E83" s="98"/>
      <c r="F83" s="98"/>
      <c r="G83" s="98"/>
      <c r="H83" s="98"/>
      <c r="I83" s="98"/>
      <c r="J83" s="98"/>
      <c r="K83" s="110"/>
      <c r="L83" s="79"/>
      <c r="M83" s="79"/>
      <c r="N83" s="79"/>
      <c r="O83" s="74"/>
    </row>
    <row r="84" spans="1:16" s="75" customFormat="1" ht="13.95" customHeight="1" x14ac:dyDescent="0.3">
      <c r="A84" s="108"/>
      <c r="B84" s="109" t="s">
        <v>101</v>
      </c>
      <c r="C84" s="98"/>
      <c r="D84" s="98"/>
      <c r="E84" s="98"/>
      <c r="F84" s="98"/>
      <c r="G84" s="98"/>
      <c r="H84" s="98"/>
      <c r="I84" s="98"/>
      <c r="J84" s="98"/>
      <c r="K84" s="110"/>
      <c r="L84" s="110"/>
      <c r="M84" s="110"/>
      <c r="N84" s="130"/>
      <c r="O84" s="63"/>
    </row>
    <row r="85" spans="1:16" s="75" customFormat="1" ht="13.95" customHeight="1" x14ac:dyDescent="0.3">
      <c r="A85" s="108"/>
      <c r="B85" s="109" t="s">
        <v>92</v>
      </c>
      <c r="C85" s="98">
        <v>12</v>
      </c>
      <c r="D85" s="98">
        <v>12</v>
      </c>
      <c r="E85" s="98">
        <v>12</v>
      </c>
      <c r="F85" s="98">
        <v>8</v>
      </c>
      <c r="G85" s="98">
        <v>7</v>
      </c>
      <c r="H85" s="98">
        <v>12</v>
      </c>
      <c r="I85" s="98">
        <v>11</v>
      </c>
      <c r="J85" s="128">
        <v>9</v>
      </c>
      <c r="K85" s="79">
        <v>0</v>
      </c>
      <c r="L85" s="79"/>
      <c r="M85" s="79"/>
      <c r="N85" s="79"/>
      <c r="O85" s="81"/>
    </row>
    <row r="86" spans="1:16" ht="14.4" x14ac:dyDescent="0.3">
      <c r="A86" s="108"/>
      <c r="B86" s="109" t="s">
        <v>105</v>
      </c>
      <c r="C86" s="98"/>
      <c r="D86" s="98"/>
      <c r="E86" s="98"/>
      <c r="F86" s="98"/>
      <c r="G86" s="98"/>
      <c r="H86" s="98"/>
      <c r="I86" s="98"/>
      <c r="J86" s="98"/>
      <c r="K86" s="110"/>
      <c r="L86" s="130"/>
      <c r="M86" s="130"/>
      <c r="N86" s="110"/>
      <c r="O86" s="74"/>
      <c r="P86" s="2"/>
    </row>
    <row r="87" spans="1:16" ht="15" customHeight="1" x14ac:dyDescent="0.3">
      <c r="A87" s="96">
        <v>27535</v>
      </c>
      <c r="B87" s="109" t="s">
        <v>88</v>
      </c>
      <c r="C87" s="98">
        <v>21</v>
      </c>
      <c r="D87" s="98">
        <v>21</v>
      </c>
      <c r="E87" s="98">
        <v>14</v>
      </c>
      <c r="F87" s="98">
        <v>14</v>
      </c>
      <c r="G87" s="98">
        <v>15</v>
      </c>
      <c r="H87" s="98">
        <v>17</v>
      </c>
      <c r="I87" s="98">
        <v>15</v>
      </c>
      <c r="J87" s="56">
        <v>14</v>
      </c>
      <c r="K87" s="79">
        <v>12</v>
      </c>
      <c r="L87" s="79">
        <v>0</v>
      </c>
      <c r="M87" s="79"/>
      <c r="N87" s="79"/>
      <c r="O87" s="81"/>
      <c r="P87" s="2"/>
    </row>
    <row r="88" spans="1:16" s="75" customFormat="1" ht="13.95" customHeight="1" x14ac:dyDescent="0.3">
      <c r="A88" s="108"/>
      <c r="B88" s="109" t="s">
        <v>107</v>
      </c>
      <c r="C88" s="98"/>
      <c r="D88" s="98"/>
      <c r="E88" s="98"/>
      <c r="F88" s="98"/>
      <c r="G88" s="98"/>
      <c r="H88" s="98"/>
      <c r="I88" s="98"/>
      <c r="J88" s="110"/>
      <c r="K88" s="110"/>
      <c r="L88" s="110"/>
      <c r="M88" s="110"/>
      <c r="N88" s="79"/>
      <c r="O88" s="81"/>
    </row>
    <row r="89" spans="1:16" x14ac:dyDescent="0.3"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P89" s="2"/>
    </row>
    <row r="90" spans="1:16" x14ac:dyDescent="0.3"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P90" s="2"/>
    </row>
    <row r="91" spans="1:16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P91" s="2"/>
    </row>
    <row r="92" spans="1:16" s="75" customFormat="1" ht="13.95" customHeight="1" x14ac:dyDescent="0.3">
      <c r="A92" s="113"/>
      <c r="B92" s="114" t="s">
        <v>1543</v>
      </c>
      <c r="C92" s="110">
        <f t="shared" ref="C92:L92" si="5">SUM(C4:C90)</f>
        <v>2347</v>
      </c>
      <c r="D92" s="115">
        <f t="shared" si="5"/>
        <v>2315</v>
      </c>
      <c r="E92" s="115">
        <f t="shared" si="5"/>
        <v>2269</v>
      </c>
      <c r="F92" s="115">
        <f t="shared" si="5"/>
        <v>2201</v>
      </c>
      <c r="G92" s="115">
        <f t="shared" si="5"/>
        <v>2165</v>
      </c>
      <c r="H92" s="115">
        <f t="shared" si="5"/>
        <v>2146</v>
      </c>
      <c r="I92" s="115">
        <f t="shared" si="5"/>
        <v>2124</v>
      </c>
      <c r="J92" s="115">
        <f t="shared" si="5"/>
        <v>2097</v>
      </c>
      <c r="K92" s="115">
        <f t="shared" si="5"/>
        <v>2053</v>
      </c>
      <c r="L92" s="115">
        <f t="shared" si="5"/>
        <v>1983</v>
      </c>
      <c r="M92" s="83">
        <f>SUM(M$3:M91)</f>
        <v>1952</v>
      </c>
      <c r="N92" s="110">
        <f>SUM(N3:N90)</f>
        <v>-31</v>
      </c>
      <c r="O92" s="81">
        <f>(M92/L92)-1</f>
        <v>-1.563287947554215E-2</v>
      </c>
    </row>
    <row r="93" spans="1:16" s="75" customFormat="1" ht="13.95" customHeight="1" x14ac:dyDescent="0.3">
      <c r="A93" s="113"/>
      <c r="B93" s="114"/>
      <c r="C93" s="110"/>
      <c r="D93" s="110">
        <f t="shared" ref="D93:M93" si="6">SUM(D92-C92)</f>
        <v>-32</v>
      </c>
      <c r="E93" s="110">
        <f t="shared" si="6"/>
        <v>-46</v>
      </c>
      <c r="F93" s="110">
        <f t="shared" si="6"/>
        <v>-68</v>
      </c>
      <c r="G93" s="110">
        <f t="shared" si="6"/>
        <v>-36</v>
      </c>
      <c r="H93" s="110">
        <f t="shared" si="6"/>
        <v>-19</v>
      </c>
      <c r="I93" s="110">
        <f t="shared" si="6"/>
        <v>-22</v>
      </c>
      <c r="J93" s="110">
        <f t="shared" si="6"/>
        <v>-27</v>
      </c>
      <c r="K93" s="110">
        <f t="shared" si="6"/>
        <v>-44</v>
      </c>
      <c r="L93" s="110">
        <f t="shared" si="6"/>
        <v>-70</v>
      </c>
      <c r="M93" s="110">
        <f t="shared" si="6"/>
        <v>-31</v>
      </c>
      <c r="N93" s="110"/>
      <c r="O93" s="74"/>
    </row>
    <row r="94" spans="1:16" s="75" customFormat="1" ht="13.95" customHeight="1" x14ac:dyDescent="0.3">
      <c r="A94" s="113"/>
      <c r="B94" s="84"/>
      <c r="C94" s="11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74"/>
    </row>
    <row r="95" spans="1:16" s="75" customFormat="1" ht="13.95" customHeight="1" x14ac:dyDescent="0.3">
      <c r="A95" s="113"/>
      <c r="B95" s="84"/>
      <c r="C95" s="110"/>
      <c r="D95" s="110"/>
      <c r="E95" s="110"/>
      <c r="F95" s="110"/>
      <c r="G95" s="110"/>
      <c r="H95" s="110"/>
      <c r="I95" s="110"/>
      <c r="J95" s="110"/>
      <c r="K95" s="110"/>
      <c r="L95" s="80"/>
      <c r="M95" s="80"/>
      <c r="N95" s="80"/>
      <c r="O95" s="74"/>
    </row>
    <row r="96" spans="1:16" s="75" customFormat="1" ht="13.95" customHeight="1" x14ac:dyDescent="0.3">
      <c r="A96" s="74"/>
      <c r="B96" s="117" t="s">
        <v>1473</v>
      </c>
      <c r="C96" s="85"/>
      <c r="D96" s="85"/>
      <c r="E96" s="85"/>
      <c r="F96" s="80"/>
      <c r="G96" s="80"/>
      <c r="H96" s="80"/>
      <c r="I96" s="80"/>
      <c r="J96" s="80"/>
      <c r="K96" s="80"/>
      <c r="L96" s="80"/>
      <c r="M96" s="80"/>
      <c r="N96" s="80"/>
      <c r="O96" s="74"/>
    </row>
    <row r="97" spans="1:16" s="75" customFormat="1" ht="13.95" customHeight="1" x14ac:dyDescent="0.3">
      <c r="A97" s="74"/>
      <c r="B97" s="119" t="s">
        <v>1474</v>
      </c>
      <c r="C97" s="85"/>
      <c r="D97" s="85"/>
      <c r="E97" s="85"/>
      <c r="F97" s="80"/>
      <c r="G97" s="80"/>
      <c r="H97" s="80"/>
      <c r="I97" s="80"/>
      <c r="J97" s="80"/>
      <c r="K97" s="80"/>
      <c r="L97" s="80"/>
      <c r="M97" s="80"/>
      <c r="N97" s="80"/>
      <c r="O97" s="74"/>
    </row>
    <row r="98" spans="1:16" s="75" customFormat="1" ht="13.95" customHeight="1" x14ac:dyDescent="0.3">
      <c r="A98" s="74"/>
      <c r="B98" s="120" t="s">
        <v>1475</v>
      </c>
      <c r="C98" s="85"/>
      <c r="D98" s="85"/>
      <c r="E98" s="85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3.95" customHeight="1" x14ac:dyDescent="0.3">
      <c r="A99" s="74"/>
      <c r="B99" s="121" t="s">
        <v>1476</v>
      </c>
      <c r="C99" s="85"/>
      <c r="D99" s="85"/>
      <c r="E99" s="85"/>
      <c r="F99" s="80"/>
      <c r="G99" s="80"/>
      <c r="H99" s="80"/>
      <c r="I99" s="80"/>
      <c r="J99" s="80"/>
      <c r="K99" s="80"/>
      <c r="L99" s="80"/>
      <c r="M99" s="80"/>
      <c r="N99" s="80"/>
      <c r="O99" s="74"/>
    </row>
    <row r="100" spans="1:16" s="75" customFormat="1" ht="13.95" customHeight="1" x14ac:dyDescent="0.3">
      <c r="A100" s="74"/>
      <c r="B100" s="122" t="s">
        <v>1477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74"/>
    </row>
    <row r="101" spans="1:16" s="66" customFormat="1" ht="13.95" customHeight="1" x14ac:dyDescent="0.3">
      <c r="A101" s="63"/>
      <c r="B101" s="325" t="s">
        <v>58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3"/>
    </row>
    <row r="102" spans="1:16" s="66" customFormat="1" ht="13.95" customHeight="1" x14ac:dyDescent="0.3">
      <c r="A102" s="63"/>
      <c r="B102" s="90" t="s">
        <v>1478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3"/>
    </row>
    <row r="103" spans="1:16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P103" s="2"/>
    </row>
    <row r="104" spans="1:16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P104" s="2"/>
    </row>
    <row r="105" spans="1:16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P105" s="2"/>
    </row>
    <row r="106" spans="1:16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P106" s="2"/>
    </row>
    <row r="107" spans="1:16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2"/>
    </row>
    <row r="108" spans="1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P108" s="2"/>
    </row>
    <row r="109" spans="1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P109" s="2"/>
    </row>
    <row r="110" spans="1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68">
    <sortCondition descending="1" ref="O4:O68"/>
    <sortCondition descending="1" ref="M4:M68"/>
  </sortState>
  <mergeCells count="1">
    <mergeCell ref="N1:O1"/>
  </mergeCells>
  <phoneticPr fontId="30" type="noConversion"/>
  <conditionalFormatting sqref="M92">
    <cfRule type="expression" dxfId="14" priority="7">
      <formula>N92&lt;0</formula>
    </cfRule>
    <cfRule type="expression" dxfId="13" priority="8">
      <formula>N92=0</formula>
    </cfRule>
    <cfRule type="expression" dxfId="12" priority="9">
      <formula>N92&gt;0</formula>
    </cfRule>
  </conditionalFormatting>
  <conditionalFormatting sqref="B4:B68">
    <cfRule type="expression" dxfId="11" priority="4">
      <formula>N4&lt;0</formula>
    </cfRule>
    <cfRule type="expression" dxfId="10" priority="5">
      <formula>N4=0</formula>
    </cfRule>
    <cfRule type="expression" dxfId="9" priority="6">
      <formula>N4&gt;0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Y293"/>
  <sheetViews>
    <sheetView zoomScaleNormal="80" zoomScalePageLayoutView="80" workbookViewId="0">
      <pane xSplit="2" ySplit="2" topLeftCell="C5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O3" sqref="O3"/>
    </sheetView>
  </sheetViews>
  <sheetFormatPr defaultColWidth="9" defaultRowHeight="13.8" x14ac:dyDescent="0.3"/>
  <cols>
    <col min="1" max="1" width="9" style="67"/>
    <col min="2" max="2" width="32.81640625" style="41" customWidth="1"/>
    <col min="3" max="3" width="9.453125" style="2" customWidth="1"/>
    <col min="4" max="4" width="9.81640625" style="2" customWidth="1"/>
    <col min="5" max="5" width="10.1796875" style="2" customWidth="1"/>
    <col min="6" max="6" width="9.453125" style="2" customWidth="1"/>
    <col min="7" max="7" width="10.1796875" style="2" customWidth="1"/>
    <col min="8" max="8" width="9.1796875" style="2" customWidth="1"/>
    <col min="9" max="9" width="9.453125" style="2" customWidth="1"/>
    <col min="10" max="11" width="9" style="2" customWidth="1"/>
    <col min="12" max="12" width="12.453125" style="2" customWidth="1"/>
    <col min="13" max="13" width="12" style="2" customWidth="1"/>
    <col min="14" max="14" width="8.453125" style="2" customWidth="1"/>
    <col min="15" max="15" width="9" style="67" customWidth="1"/>
    <col min="16" max="16" width="21.81640625" style="69" bestFit="1" customWidth="1"/>
    <col min="17" max="16384" width="9" style="2"/>
  </cols>
  <sheetData>
    <row r="1" spans="1:15" s="75" customFormat="1" ht="15.6" x14ac:dyDescent="0.3">
      <c r="A1" s="74"/>
      <c r="B1" s="47" t="s">
        <v>109</v>
      </c>
      <c r="M1" s="333" t="str">
        <f>+'Comparison by District'!$M$2</f>
        <v>YTD</v>
      </c>
      <c r="N1" s="407" t="s">
        <v>53</v>
      </c>
      <c r="O1" s="407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7" customFormat="1" ht="14.4" x14ac:dyDescent="0.3">
      <c r="A3" s="378">
        <v>222346</v>
      </c>
      <c r="B3" s="342" t="s">
        <v>79</v>
      </c>
      <c r="C3" s="340"/>
      <c r="D3" s="340"/>
      <c r="E3" s="340"/>
      <c r="F3" s="340"/>
      <c r="G3" s="340"/>
      <c r="H3" s="340"/>
      <c r="I3" s="340"/>
      <c r="J3" s="340"/>
      <c r="K3" s="340"/>
      <c r="L3" s="79">
        <v>0</v>
      </c>
      <c r="M3" s="79">
        <f>VLOOKUP($A3,'[1]District Growth'!$A$3:$K$1530,6,FALSE)</f>
        <v>29</v>
      </c>
      <c r="N3" s="80">
        <f t="shared" ref="N3:N34" si="0">M3-L3</f>
        <v>29</v>
      </c>
      <c r="O3" s="350">
        <v>1</v>
      </c>
    </row>
    <row r="4" spans="1:15" s="75" customFormat="1" ht="13.95" customHeight="1" x14ac:dyDescent="0.3">
      <c r="A4" s="96">
        <v>89673</v>
      </c>
      <c r="B4" s="97" t="s">
        <v>165</v>
      </c>
      <c r="C4" s="98"/>
      <c r="D4" s="98"/>
      <c r="E4" s="98"/>
      <c r="F4" s="98"/>
      <c r="G4" s="98"/>
      <c r="H4" s="98"/>
      <c r="I4" s="98"/>
      <c r="J4" s="367">
        <v>23</v>
      </c>
      <c r="K4" s="80">
        <v>20</v>
      </c>
      <c r="L4" s="79">
        <v>5</v>
      </c>
      <c r="M4" s="79">
        <f>VLOOKUP($A4,'[1]District Growth'!$A$3:$K$1530,6,FALSE)</f>
        <v>9</v>
      </c>
      <c r="N4" s="80">
        <f t="shared" si="0"/>
        <v>4</v>
      </c>
      <c r="O4" s="81">
        <f t="shared" ref="O4:O35" si="1">(M4/L4)-1</f>
        <v>0.8</v>
      </c>
    </row>
    <row r="5" spans="1:15" s="75" customFormat="1" ht="13.95" customHeight="1" x14ac:dyDescent="0.3">
      <c r="A5" s="96">
        <v>3157</v>
      </c>
      <c r="B5" s="97" t="s">
        <v>112</v>
      </c>
      <c r="C5" s="98">
        <v>32</v>
      </c>
      <c r="D5" s="98">
        <v>38</v>
      </c>
      <c r="E5" s="98">
        <v>34</v>
      </c>
      <c r="F5" s="98">
        <v>31</v>
      </c>
      <c r="G5" s="98">
        <v>28</v>
      </c>
      <c r="H5" s="98">
        <v>27</v>
      </c>
      <c r="I5" s="98">
        <v>33</v>
      </c>
      <c r="J5" s="56">
        <v>35</v>
      </c>
      <c r="K5" s="80">
        <v>24</v>
      </c>
      <c r="L5" s="79">
        <v>25</v>
      </c>
      <c r="M5" s="79">
        <f>VLOOKUP($A5,'[1]District Growth'!$A$3:$K$1530,6,FALSE)</f>
        <v>31</v>
      </c>
      <c r="N5" s="80">
        <f t="shared" si="0"/>
        <v>6</v>
      </c>
      <c r="O5" s="81">
        <f t="shared" si="1"/>
        <v>0.24</v>
      </c>
    </row>
    <row r="6" spans="1:15" s="75" customFormat="1" ht="13.95" customHeight="1" x14ac:dyDescent="0.3">
      <c r="A6" s="96">
        <v>29728</v>
      </c>
      <c r="B6" s="97" t="s">
        <v>151</v>
      </c>
      <c r="C6" s="98">
        <v>22</v>
      </c>
      <c r="D6" s="98">
        <v>21</v>
      </c>
      <c r="E6" s="98">
        <v>21</v>
      </c>
      <c r="F6" s="98">
        <v>18</v>
      </c>
      <c r="G6" s="98">
        <v>20</v>
      </c>
      <c r="H6" s="98">
        <v>24</v>
      </c>
      <c r="I6" s="98">
        <v>24</v>
      </c>
      <c r="J6" s="56">
        <v>63</v>
      </c>
      <c r="K6" s="80">
        <v>28</v>
      </c>
      <c r="L6" s="79">
        <v>27</v>
      </c>
      <c r="M6" s="79">
        <f>VLOOKUP($A6,'[1]District Growth'!$A$3:$K$1530,6,FALSE)</f>
        <v>33</v>
      </c>
      <c r="N6" s="80">
        <f t="shared" si="0"/>
        <v>6</v>
      </c>
      <c r="O6" s="81">
        <f t="shared" si="1"/>
        <v>0.22222222222222232</v>
      </c>
    </row>
    <row r="7" spans="1:15" s="75" customFormat="1" ht="13.95" customHeight="1" x14ac:dyDescent="0.3">
      <c r="A7" s="96">
        <v>3196</v>
      </c>
      <c r="B7" s="99" t="s">
        <v>143</v>
      </c>
      <c r="C7" s="98">
        <v>19</v>
      </c>
      <c r="D7" s="98">
        <v>19</v>
      </c>
      <c r="E7" s="98">
        <v>19</v>
      </c>
      <c r="F7" s="98">
        <v>21</v>
      </c>
      <c r="G7" s="98">
        <v>20</v>
      </c>
      <c r="H7" s="98">
        <v>15</v>
      </c>
      <c r="I7" s="98">
        <v>13</v>
      </c>
      <c r="J7" s="56">
        <v>14</v>
      </c>
      <c r="K7" s="80">
        <v>13</v>
      </c>
      <c r="L7" s="79">
        <v>9</v>
      </c>
      <c r="M7" s="79">
        <f>VLOOKUP($A7,'[1]District Growth'!$A$3:$K$1530,6,FALSE)</f>
        <v>11</v>
      </c>
      <c r="N7" s="80">
        <f t="shared" si="0"/>
        <v>2</v>
      </c>
      <c r="O7" s="81">
        <f t="shared" si="1"/>
        <v>0.22222222222222232</v>
      </c>
    </row>
    <row r="8" spans="1:15" s="75" customFormat="1" ht="13.95" customHeight="1" x14ac:dyDescent="0.3">
      <c r="A8" s="96">
        <v>3164</v>
      </c>
      <c r="B8" s="97" t="s">
        <v>111</v>
      </c>
      <c r="C8" s="98">
        <v>22</v>
      </c>
      <c r="D8" s="98">
        <v>25</v>
      </c>
      <c r="E8" s="98">
        <v>24</v>
      </c>
      <c r="F8" s="98">
        <v>21</v>
      </c>
      <c r="G8" s="98">
        <v>21</v>
      </c>
      <c r="H8" s="98">
        <v>21</v>
      </c>
      <c r="I8" s="98">
        <v>24</v>
      </c>
      <c r="J8" s="56">
        <v>22</v>
      </c>
      <c r="K8" s="80">
        <v>20</v>
      </c>
      <c r="L8" s="79">
        <v>24</v>
      </c>
      <c r="M8" s="79">
        <f>VLOOKUP($A8,'[1]District Growth'!$A$3:$K$1530,6,FALSE)</f>
        <v>29</v>
      </c>
      <c r="N8" s="80">
        <f t="shared" si="0"/>
        <v>5</v>
      </c>
      <c r="O8" s="81">
        <f t="shared" si="1"/>
        <v>0.20833333333333326</v>
      </c>
    </row>
    <row r="9" spans="1:15" s="75" customFormat="1" ht="13.95" customHeight="1" x14ac:dyDescent="0.3">
      <c r="A9" s="96">
        <v>62153</v>
      </c>
      <c r="B9" s="105" t="s">
        <v>114</v>
      </c>
      <c r="C9" s="98">
        <v>21</v>
      </c>
      <c r="D9" s="98">
        <v>21</v>
      </c>
      <c r="E9" s="98">
        <v>16</v>
      </c>
      <c r="F9" s="98">
        <v>17</v>
      </c>
      <c r="G9" s="98">
        <v>10</v>
      </c>
      <c r="H9" s="98">
        <v>10</v>
      </c>
      <c r="I9" s="98">
        <v>9</v>
      </c>
      <c r="J9" s="56">
        <v>22</v>
      </c>
      <c r="K9" s="80">
        <v>10</v>
      </c>
      <c r="L9" s="79">
        <v>10</v>
      </c>
      <c r="M9" s="79">
        <f>VLOOKUP($A9,'[1]District Growth'!$A$3:$K$1530,6,FALSE)</f>
        <v>12</v>
      </c>
      <c r="N9" s="80">
        <f t="shared" si="0"/>
        <v>2</v>
      </c>
      <c r="O9" s="81">
        <f t="shared" si="1"/>
        <v>0.19999999999999996</v>
      </c>
    </row>
    <row r="10" spans="1:15" s="75" customFormat="1" ht="13.95" customHeight="1" x14ac:dyDescent="0.3">
      <c r="A10" s="96">
        <v>86797</v>
      </c>
      <c r="B10" s="97" t="s">
        <v>113</v>
      </c>
      <c r="C10" s="98"/>
      <c r="D10" s="98"/>
      <c r="E10" s="98"/>
      <c r="F10" s="98"/>
      <c r="G10" s="98">
        <v>26</v>
      </c>
      <c r="H10" s="98">
        <v>24</v>
      </c>
      <c r="I10" s="98">
        <v>25</v>
      </c>
      <c r="J10" s="56">
        <v>11</v>
      </c>
      <c r="K10" s="80">
        <v>29</v>
      </c>
      <c r="L10" s="79">
        <v>36</v>
      </c>
      <c r="M10" s="79">
        <f>VLOOKUP($A10,'[1]District Growth'!$A$3:$K$1530,6,FALSE)</f>
        <v>42</v>
      </c>
      <c r="N10" s="80">
        <f t="shared" si="0"/>
        <v>6</v>
      </c>
      <c r="O10" s="81">
        <f t="shared" si="1"/>
        <v>0.16666666666666674</v>
      </c>
    </row>
    <row r="11" spans="1:15" s="75" customFormat="1" ht="13.95" customHeight="1" x14ac:dyDescent="0.3">
      <c r="A11" s="96">
        <v>3200</v>
      </c>
      <c r="B11" s="99" t="s">
        <v>1504</v>
      </c>
      <c r="C11" s="98">
        <v>20</v>
      </c>
      <c r="D11" s="98">
        <v>20</v>
      </c>
      <c r="E11" s="98">
        <v>17</v>
      </c>
      <c r="F11" s="98">
        <v>17</v>
      </c>
      <c r="G11" s="98">
        <v>21</v>
      </c>
      <c r="H11" s="98">
        <v>19</v>
      </c>
      <c r="I11" s="98">
        <v>17</v>
      </c>
      <c r="J11" s="56">
        <v>35</v>
      </c>
      <c r="K11" s="80">
        <v>18</v>
      </c>
      <c r="L11" s="79">
        <v>18</v>
      </c>
      <c r="M11" s="79">
        <f>VLOOKUP($A11,'[1]District Growth'!$A$3:$K$1530,6,FALSE)</f>
        <v>21</v>
      </c>
      <c r="N11" s="80">
        <f t="shared" si="0"/>
        <v>3</v>
      </c>
      <c r="O11" s="81">
        <f t="shared" si="1"/>
        <v>0.16666666666666674</v>
      </c>
    </row>
    <row r="12" spans="1:15" s="75" customFormat="1" ht="13.95" customHeight="1" x14ac:dyDescent="0.3">
      <c r="A12" s="96">
        <v>3183</v>
      </c>
      <c r="B12" s="97" t="s">
        <v>139</v>
      </c>
      <c r="C12" s="98">
        <v>25</v>
      </c>
      <c r="D12" s="98">
        <v>22</v>
      </c>
      <c r="E12" s="98">
        <v>21</v>
      </c>
      <c r="F12" s="98">
        <v>19</v>
      </c>
      <c r="G12" s="98">
        <v>28</v>
      </c>
      <c r="H12" s="98">
        <v>23</v>
      </c>
      <c r="I12" s="98">
        <v>36</v>
      </c>
      <c r="J12" s="56">
        <v>45</v>
      </c>
      <c r="K12" s="80">
        <v>40</v>
      </c>
      <c r="L12" s="79">
        <v>29</v>
      </c>
      <c r="M12" s="79">
        <f>VLOOKUP($A12,'[1]District Growth'!$A$3:$K$1530,6,FALSE)</f>
        <v>33</v>
      </c>
      <c r="N12" s="80">
        <f t="shared" si="0"/>
        <v>4</v>
      </c>
      <c r="O12" s="81">
        <f t="shared" si="1"/>
        <v>0.13793103448275867</v>
      </c>
    </row>
    <row r="13" spans="1:15" s="75" customFormat="1" ht="13.95" customHeight="1" x14ac:dyDescent="0.3">
      <c r="A13" s="96">
        <v>27643</v>
      </c>
      <c r="B13" s="97" t="s">
        <v>149</v>
      </c>
      <c r="C13" s="98">
        <v>13</v>
      </c>
      <c r="D13" s="98">
        <v>13</v>
      </c>
      <c r="E13" s="98">
        <v>15</v>
      </c>
      <c r="F13" s="98">
        <v>13</v>
      </c>
      <c r="G13" s="98">
        <v>15</v>
      </c>
      <c r="H13" s="98">
        <v>17</v>
      </c>
      <c r="I13" s="98">
        <v>23</v>
      </c>
      <c r="J13" s="56">
        <v>31</v>
      </c>
      <c r="K13" s="80">
        <v>18</v>
      </c>
      <c r="L13" s="79">
        <v>9</v>
      </c>
      <c r="M13" s="79">
        <f>VLOOKUP($A13,'[1]District Growth'!$A$3:$K$1530,6,FALSE)</f>
        <v>10</v>
      </c>
      <c r="N13" s="80">
        <f t="shared" si="0"/>
        <v>1</v>
      </c>
      <c r="O13" s="81">
        <f t="shared" si="1"/>
        <v>0.11111111111111116</v>
      </c>
    </row>
    <row r="14" spans="1:15" s="75" customFormat="1" ht="13.95" customHeight="1" x14ac:dyDescent="0.3">
      <c r="A14" s="96">
        <v>3158</v>
      </c>
      <c r="B14" s="105" t="s">
        <v>131</v>
      </c>
      <c r="C14" s="98">
        <v>36</v>
      </c>
      <c r="D14" s="98">
        <v>30</v>
      </c>
      <c r="E14" s="98">
        <v>31</v>
      </c>
      <c r="F14" s="98">
        <v>33</v>
      </c>
      <c r="G14" s="98">
        <v>34</v>
      </c>
      <c r="H14" s="98">
        <v>35</v>
      </c>
      <c r="I14" s="98">
        <v>29</v>
      </c>
      <c r="J14" s="56">
        <v>28</v>
      </c>
      <c r="K14" s="80">
        <v>28</v>
      </c>
      <c r="L14" s="79">
        <v>30</v>
      </c>
      <c r="M14" s="79">
        <f>VLOOKUP($A14,'[1]District Growth'!$A$3:$K$1530,6,FALSE)</f>
        <v>33</v>
      </c>
      <c r="N14" s="80">
        <f t="shared" si="0"/>
        <v>3</v>
      </c>
      <c r="O14" s="81">
        <f t="shared" si="1"/>
        <v>0.10000000000000009</v>
      </c>
    </row>
    <row r="15" spans="1:15" s="75" customFormat="1" ht="13.95" customHeight="1" x14ac:dyDescent="0.3">
      <c r="A15" s="96">
        <v>50248</v>
      </c>
      <c r="B15" s="99" t="s">
        <v>115</v>
      </c>
      <c r="C15" s="98">
        <v>14</v>
      </c>
      <c r="D15" s="98">
        <v>12</v>
      </c>
      <c r="E15" s="98">
        <v>12</v>
      </c>
      <c r="F15" s="98">
        <v>13</v>
      </c>
      <c r="G15" s="98">
        <v>11</v>
      </c>
      <c r="H15" s="98">
        <v>11</v>
      </c>
      <c r="I15" s="98">
        <v>9</v>
      </c>
      <c r="J15" s="56">
        <v>15</v>
      </c>
      <c r="K15" s="80">
        <v>11</v>
      </c>
      <c r="L15" s="79">
        <v>12</v>
      </c>
      <c r="M15" s="79">
        <f>VLOOKUP($A15,'[1]District Growth'!$A$3:$K$1530,6,FALSE)</f>
        <v>13</v>
      </c>
      <c r="N15" s="80">
        <f t="shared" si="0"/>
        <v>1</v>
      </c>
      <c r="O15" s="81">
        <f t="shared" si="1"/>
        <v>8.3333333333333259E-2</v>
      </c>
    </row>
    <row r="16" spans="1:15" s="75" customFormat="1" ht="13.95" customHeight="1" x14ac:dyDescent="0.3">
      <c r="A16" s="96">
        <v>3179</v>
      </c>
      <c r="B16" s="99" t="s">
        <v>110</v>
      </c>
      <c r="C16" s="98">
        <v>25</v>
      </c>
      <c r="D16" s="98">
        <v>27</v>
      </c>
      <c r="E16" s="98">
        <v>29</v>
      </c>
      <c r="F16" s="98">
        <v>29</v>
      </c>
      <c r="G16" s="98">
        <v>25</v>
      </c>
      <c r="H16" s="98">
        <v>26</v>
      </c>
      <c r="I16" s="98">
        <v>18</v>
      </c>
      <c r="J16" s="56">
        <v>20</v>
      </c>
      <c r="K16" s="80">
        <v>15</v>
      </c>
      <c r="L16" s="79">
        <v>17</v>
      </c>
      <c r="M16" s="79">
        <f>VLOOKUP($A16,'[1]District Growth'!$A$3:$K$1530,6,FALSE)</f>
        <v>18</v>
      </c>
      <c r="N16" s="80">
        <f t="shared" si="0"/>
        <v>1</v>
      </c>
      <c r="O16" s="81">
        <f t="shared" si="1"/>
        <v>5.8823529411764719E-2</v>
      </c>
    </row>
    <row r="17" spans="1:15" s="75" customFormat="1" ht="13.95" customHeight="1" x14ac:dyDescent="0.3">
      <c r="A17" s="96">
        <v>88709</v>
      </c>
      <c r="B17" s="99" t="s">
        <v>157</v>
      </c>
      <c r="C17" s="98"/>
      <c r="D17" s="98"/>
      <c r="E17" s="98"/>
      <c r="F17" s="98"/>
      <c r="G17" s="98"/>
      <c r="H17" s="98"/>
      <c r="I17" s="98">
        <v>23</v>
      </c>
      <c r="J17" s="56">
        <v>25</v>
      </c>
      <c r="K17" s="80">
        <v>14</v>
      </c>
      <c r="L17" s="79">
        <v>20</v>
      </c>
      <c r="M17" s="79">
        <f>VLOOKUP($A17,'[1]District Growth'!$A$3:$K$1530,6,FALSE)</f>
        <v>21</v>
      </c>
      <c r="N17" s="80">
        <f t="shared" si="0"/>
        <v>1</v>
      </c>
      <c r="O17" s="81">
        <f t="shared" si="1"/>
        <v>5.0000000000000044E-2</v>
      </c>
    </row>
    <row r="18" spans="1:15" s="75" customFormat="1" ht="13.95" customHeight="1" x14ac:dyDescent="0.3">
      <c r="A18" s="96">
        <v>3180</v>
      </c>
      <c r="B18" s="99" t="s">
        <v>137</v>
      </c>
      <c r="C18" s="98">
        <v>55</v>
      </c>
      <c r="D18" s="98">
        <v>49</v>
      </c>
      <c r="E18" s="98">
        <v>34</v>
      </c>
      <c r="F18" s="98">
        <v>32</v>
      </c>
      <c r="G18" s="98">
        <v>33</v>
      </c>
      <c r="H18" s="98">
        <v>32</v>
      </c>
      <c r="I18" s="98">
        <v>27</v>
      </c>
      <c r="J18" s="56">
        <v>28</v>
      </c>
      <c r="K18" s="80">
        <v>21</v>
      </c>
      <c r="L18" s="79">
        <v>22</v>
      </c>
      <c r="M18" s="79">
        <f>VLOOKUP($A18,'[1]District Growth'!$A$3:$K$1530,6,FALSE)</f>
        <v>23</v>
      </c>
      <c r="N18" s="80">
        <f t="shared" si="0"/>
        <v>1</v>
      </c>
      <c r="O18" s="81">
        <f t="shared" si="1"/>
        <v>4.5454545454545414E-2</v>
      </c>
    </row>
    <row r="19" spans="1:15" s="75" customFormat="1" ht="13.95" customHeight="1" x14ac:dyDescent="0.3">
      <c r="A19" s="96">
        <v>53311</v>
      </c>
      <c r="B19" s="99" t="s">
        <v>122</v>
      </c>
      <c r="C19" s="98">
        <v>23</v>
      </c>
      <c r="D19" s="98">
        <v>21</v>
      </c>
      <c r="E19" s="98">
        <v>13</v>
      </c>
      <c r="F19" s="98">
        <v>16</v>
      </c>
      <c r="G19" s="98">
        <v>22</v>
      </c>
      <c r="H19" s="98">
        <v>19</v>
      </c>
      <c r="I19" s="98">
        <v>22</v>
      </c>
      <c r="J19" s="56">
        <v>11</v>
      </c>
      <c r="K19" s="80">
        <v>20</v>
      </c>
      <c r="L19" s="79">
        <v>22</v>
      </c>
      <c r="M19" s="79">
        <f>VLOOKUP($A19,'[1]District Growth'!$A$3:$K$1530,6,FALSE)</f>
        <v>23</v>
      </c>
      <c r="N19" s="80">
        <f t="shared" si="0"/>
        <v>1</v>
      </c>
      <c r="O19" s="81">
        <f t="shared" si="1"/>
        <v>4.5454545454545414E-2</v>
      </c>
    </row>
    <row r="20" spans="1:15" s="75" customFormat="1" ht="13.95" customHeight="1" x14ac:dyDescent="0.3">
      <c r="A20" s="96">
        <v>27710</v>
      </c>
      <c r="B20" s="99" t="s">
        <v>123</v>
      </c>
      <c r="C20" s="98">
        <v>31</v>
      </c>
      <c r="D20" s="98">
        <v>30</v>
      </c>
      <c r="E20" s="98">
        <v>24</v>
      </c>
      <c r="F20" s="98">
        <v>26</v>
      </c>
      <c r="G20" s="98">
        <v>24</v>
      </c>
      <c r="H20" s="98">
        <v>27</v>
      </c>
      <c r="I20" s="98">
        <v>27</v>
      </c>
      <c r="J20" s="56">
        <v>21</v>
      </c>
      <c r="K20" s="80">
        <v>26</v>
      </c>
      <c r="L20" s="79">
        <v>25</v>
      </c>
      <c r="M20" s="79">
        <f>VLOOKUP($A20,'[1]District Growth'!$A$3:$K$1530,6,FALSE)</f>
        <v>26</v>
      </c>
      <c r="N20" s="80">
        <f t="shared" si="0"/>
        <v>1</v>
      </c>
      <c r="O20" s="81">
        <f t="shared" si="1"/>
        <v>4.0000000000000036E-2</v>
      </c>
    </row>
    <row r="21" spans="1:15" s="75" customFormat="1" ht="13.95" customHeight="1" x14ac:dyDescent="0.3">
      <c r="A21" s="96">
        <v>3174</v>
      </c>
      <c r="B21" s="99" t="s">
        <v>135</v>
      </c>
      <c r="C21" s="98">
        <v>52</v>
      </c>
      <c r="D21" s="98">
        <v>47</v>
      </c>
      <c r="E21" s="98">
        <v>42</v>
      </c>
      <c r="F21" s="98">
        <v>45</v>
      </c>
      <c r="G21" s="98">
        <v>44</v>
      </c>
      <c r="H21" s="98">
        <v>42</v>
      </c>
      <c r="I21" s="98">
        <v>37</v>
      </c>
      <c r="J21" s="56">
        <v>34</v>
      </c>
      <c r="K21" s="80">
        <v>37</v>
      </c>
      <c r="L21" s="79">
        <v>33</v>
      </c>
      <c r="M21" s="79">
        <f>VLOOKUP($A21,'[1]District Growth'!$A$3:$K$1530,6,FALSE)</f>
        <v>34</v>
      </c>
      <c r="N21" s="80">
        <f t="shared" si="0"/>
        <v>1</v>
      </c>
      <c r="O21" s="81">
        <f t="shared" si="1"/>
        <v>3.0303030303030276E-2</v>
      </c>
    </row>
    <row r="22" spans="1:15" s="75" customFormat="1" ht="13.95" customHeight="1" x14ac:dyDescent="0.3">
      <c r="A22" s="96">
        <v>3192</v>
      </c>
      <c r="B22" s="99" t="s">
        <v>141</v>
      </c>
      <c r="C22" s="98">
        <v>54</v>
      </c>
      <c r="D22" s="98">
        <v>55</v>
      </c>
      <c r="E22" s="98">
        <v>53</v>
      </c>
      <c r="F22" s="98">
        <v>49</v>
      </c>
      <c r="G22" s="98">
        <v>44</v>
      </c>
      <c r="H22" s="98">
        <v>43</v>
      </c>
      <c r="I22" s="98">
        <v>40</v>
      </c>
      <c r="J22" s="56">
        <v>27</v>
      </c>
      <c r="K22" s="80">
        <v>35</v>
      </c>
      <c r="L22" s="79">
        <v>35</v>
      </c>
      <c r="M22" s="79">
        <f>VLOOKUP($A22,'[1]District Growth'!$A$3:$K$1530,6,FALSE)</f>
        <v>36</v>
      </c>
      <c r="N22" s="80">
        <f t="shared" si="0"/>
        <v>1</v>
      </c>
      <c r="O22" s="81">
        <f t="shared" si="1"/>
        <v>2.857142857142847E-2</v>
      </c>
    </row>
    <row r="23" spans="1:15" s="75" customFormat="1" ht="13.95" customHeight="1" x14ac:dyDescent="0.3">
      <c r="A23" s="96">
        <v>3161</v>
      </c>
      <c r="B23" s="97" t="s">
        <v>128</v>
      </c>
      <c r="C23" s="98">
        <v>155</v>
      </c>
      <c r="D23" s="98">
        <v>146</v>
      </c>
      <c r="E23" s="98">
        <v>146</v>
      </c>
      <c r="F23" s="98">
        <v>154</v>
      </c>
      <c r="G23" s="98">
        <v>125</v>
      </c>
      <c r="H23" s="98">
        <v>121</v>
      </c>
      <c r="I23" s="98">
        <v>134</v>
      </c>
      <c r="J23" s="56">
        <v>150</v>
      </c>
      <c r="K23" s="80">
        <v>135</v>
      </c>
      <c r="L23" s="79">
        <v>141</v>
      </c>
      <c r="M23" s="79">
        <f>VLOOKUP($A23,'[1]District Growth'!$A$3:$K$1530,6,FALSE)</f>
        <v>141</v>
      </c>
      <c r="N23" s="80">
        <f t="shared" si="0"/>
        <v>0</v>
      </c>
      <c r="O23" s="81">
        <f t="shared" si="1"/>
        <v>0</v>
      </c>
    </row>
    <row r="24" spans="1:15" s="75" customFormat="1" ht="13.95" customHeight="1" x14ac:dyDescent="0.3">
      <c r="A24" s="96">
        <v>3173</v>
      </c>
      <c r="B24" s="99" t="s">
        <v>127</v>
      </c>
      <c r="C24" s="98">
        <v>53</v>
      </c>
      <c r="D24" s="98">
        <v>51</v>
      </c>
      <c r="E24" s="98">
        <v>53</v>
      </c>
      <c r="F24" s="98">
        <v>60</v>
      </c>
      <c r="G24" s="98">
        <v>58</v>
      </c>
      <c r="H24" s="98">
        <v>52</v>
      </c>
      <c r="I24" s="98">
        <v>45</v>
      </c>
      <c r="J24" s="56">
        <v>43</v>
      </c>
      <c r="K24" s="80">
        <v>42</v>
      </c>
      <c r="L24" s="79">
        <v>49</v>
      </c>
      <c r="M24" s="79">
        <f>VLOOKUP($A24,'[1]District Growth'!$A$3:$K$1530,6,FALSE)</f>
        <v>49</v>
      </c>
      <c r="N24" s="80">
        <f t="shared" si="0"/>
        <v>0</v>
      </c>
      <c r="O24" s="81">
        <f t="shared" si="1"/>
        <v>0</v>
      </c>
    </row>
    <row r="25" spans="1:15" s="75" customFormat="1" ht="13.95" customHeight="1" x14ac:dyDescent="0.3">
      <c r="A25" s="96">
        <v>3154</v>
      </c>
      <c r="B25" s="97" t="s">
        <v>1485</v>
      </c>
      <c r="C25" s="98">
        <v>61</v>
      </c>
      <c r="D25" s="98">
        <v>61</v>
      </c>
      <c r="E25" s="98">
        <v>58</v>
      </c>
      <c r="F25" s="98">
        <v>54</v>
      </c>
      <c r="G25" s="98">
        <v>53</v>
      </c>
      <c r="H25" s="98">
        <v>58</v>
      </c>
      <c r="I25" s="98">
        <v>52</v>
      </c>
      <c r="J25" s="56">
        <v>45</v>
      </c>
      <c r="K25" s="80">
        <v>37</v>
      </c>
      <c r="L25" s="79">
        <v>41</v>
      </c>
      <c r="M25" s="79">
        <f>VLOOKUP($A25,'[1]District Growth'!$A$3:$K$1530,6,FALSE)</f>
        <v>41</v>
      </c>
      <c r="N25" s="80">
        <f t="shared" si="0"/>
        <v>0</v>
      </c>
      <c r="O25" s="81">
        <f t="shared" si="1"/>
        <v>0</v>
      </c>
    </row>
    <row r="26" spans="1:15" s="75" customFormat="1" ht="13.95" customHeight="1" x14ac:dyDescent="0.3">
      <c r="A26" s="96">
        <v>3177</v>
      </c>
      <c r="B26" s="99" t="s">
        <v>919</v>
      </c>
      <c r="C26" s="98">
        <v>33</v>
      </c>
      <c r="D26" s="98">
        <v>33</v>
      </c>
      <c r="E26" s="98">
        <v>34</v>
      </c>
      <c r="F26" s="98">
        <v>33</v>
      </c>
      <c r="G26" s="98">
        <v>28</v>
      </c>
      <c r="H26" s="98">
        <v>27</v>
      </c>
      <c r="I26" s="98">
        <v>30</v>
      </c>
      <c r="J26" s="56">
        <v>31</v>
      </c>
      <c r="K26" s="80">
        <v>27</v>
      </c>
      <c r="L26" s="79">
        <v>24</v>
      </c>
      <c r="M26" s="79">
        <f>VLOOKUP($A26,'[1]District Growth'!$A$3:$K$1530,6,FALSE)</f>
        <v>24</v>
      </c>
      <c r="N26" s="80">
        <f t="shared" si="0"/>
        <v>0</v>
      </c>
      <c r="O26" s="81">
        <f t="shared" si="1"/>
        <v>0</v>
      </c>
    </row>
    <row r="27" spans="1:15" s="75" customFormat="1" ht="13.95" customHeight="1" x14ac:dyDescent="0.3">
      <c r="A27" s="96">
        <v>66174</v>
      </c>
      <c r="B27" s="99" t="s">
        <v>154</v>
      </c>
      <c r="C27" s="98">
        <v>24</v>
      </c>
      <c r="D27" s="98">
        <v>29</v>
      </c>
      <c r="E27" s="98">
        <v>25</v>
      </c>
      <c r="F27" s="98">
        <v>23</v>
      </c>
      <c r="G27" s="98">
        <v>25</v>
      </c>
      <c r="H27" s="98">
        <v>26</v>
      </c>
      <c r="I27" s="98">
        <v>25</v>
      </c>
      <c r="J27" s="367">
        <v>25</v>
      </c>
      <c r="K27" s="80">
        <v>26</v>
      </c>
      <c r="L27" s="79">
        <v>23</v>
      </c>
      <c r="M27" s="79">
        <f>VLOOKUP($A27,'[1]District Growth'!$A$3:$K$1530,6,FALSE)</f>
        <v>23</v>
      </c>
      <c r="N27" s="80">
        <f t="shared" si="0"/>
        <v>0</v>
      </c>
      <c r="O27" s="81">
        <f t="shared" si="1"/>
        <v>0</v>
      </c>
    </row>
    <row r="28" spans="1:15" s="75" customFormat="1" ht="13.95" customHeight="1" x14ac:dyDescent="0.3">
      <c r="A28" s="96">
        <v>60817</v>
      </c>
      <c r="B28" s="99" t="s">
        <v>153</v>
      </c>
      <c r="C28" s="98">
        <v>48</v>
      </c>
      <c r="D28" s="98">
        <v>55</v>
      </c>
      <c r="E28" s="98">
        <v>44</v>
      </c>
      <c r="F28" s="98">
        <v>39</v>
      </c>
      <c r="G28" s="98">
        <v>40</v>
      </c>
      <c r="H28" s="98">
        <v>33</v>
      </c>
      <c r="I28" s="98">
        <v>31</v>
      </c>
      <c r="J28" s="367">
        <v>9</v>
      </c>
      <c r="K28" s="80">
        <v>21</v>
      </c>
      <c r="L28" s="79">
        <v>21</v>
      </c>
      <c r="M28" s="79">
        <f>VLOOKUP($A28,'[1]District Growth'!$A$3:$K$1530,6,FALSE)</f>
        <v>21</v>
      </c>
      <c r="N28" s="80">
        <f t="shared" si="0"/>
        <v>0</v>
      </c>
      <c r="O28" s="81">
        <f t="shared" si="1"/>
        <v>0</v>
      </c>
    </row>
    <row r="29" spans="1:15" s="75" customFormat="1" ht="13.95" customHeight="1" x14ac:dyDescent="0.3">
      <c r="A29" s="160">
        <v>90532</v>
      </c>
      <c r="B29" s="330" t="s">
        <v>26</v>
      </c>
      <c r="C29" s="100"/>
      <c r="D29" s="101"/>
      <c r="E29" s="100"/>
      <c r="F29" s="101"/>
      <c r="G29" s="100"/>
      <c r="H29" s="101"/>
      <c r="I29" s="100"/>
      <c r="J29" s="102"/>
      <c r="K29" s="103">
        <v>0</v>
      </c>
      <c r="L29" s="79">
        <v>20</v>
      </c>
      <c r="M29" s="79">
        <f>VLOOKUP($A29,'[1]District Growth'!$A$3:$K$1530,6,FALSE)</f>
        <v>20</v>
      </c>
      <c r="N29" s="80">
        <f t="shared" si="0"/>
        <v>0</v>
      </c>
      <c r="O29" s="81">
        <f t="shared" si="1"/>
        <v>0</v>
      </c>
    </row>
    <row r="30" spans="1:15" s="75" customFormat="1" ht="13.95" customHeight="1" x14ac:dyDescent="0.3">
      <c r="A30" s="96">
        <v>75222</v>
      </c>
      <c r="B30" s="99" t="s">
        <v>155</v>
      </c>
      <c r="C30" s="98">
        <v>26</v>
      </c>
      <c r="D30" s="98">
        <v>23</v>
      </c>
      <c r="E30" s="98">
        <v>17</v>
      </c>
      <c r="F30" s="98">
        <v>21</v>
      </c>
      <c r="G30" s="98">
        <v>24</v>
      </c>
      <c r="H30" s="98">
        <v>23</v>
      </c>
      <c r="I30" s="98">
        <v>23</v>
      </c>
      <c r="J30" s="56">
        <v>25</v>
      </c>
      <c r="K30" s="80">
        <v>21</v>
      </c>
      <c r="L30" s="79">
        <v>19</v>
      </c>
      <c r="M30" s="79">
        <f>VLOOKUP($A30,'[1]District Growth'!$A$3:$K$1530,6,FALSE)</f>
        <v>19</v>
      </c>
      <c r="N30" s="80">
        <f t="shared" si="0"/>
        <v>0</v>
      </c>
      <c r="O30" s="81">
        <f t="shared" si="1"/>
        <v>0</v>
      </c>
    </row>
    <row r="31" spans="1:15" s="75" customFormat="1" ht="13.95" customHeight="1" x14ac:dyDescent="0.3">
      <c r="A31" s="96">
        <v>22369</v>
      </c>
      <c r="B31" s="99" t="s">
        <v>146</v>
      </c>
      <c r="C31" s="98">
        <v>27</v>
      </c>
      <c r="D31" s="98">
        <v>22</v>
      </c>
      <c r="E31" s="98">
        <v>21</v>
      </c>
      <c r="F31" s="98">
        <v>20</v>
      </c>
      <c r="G31" s="98">
        <v>20</v>
      </c>
      <c r="H31" s="98">
        <v>18</v>
      </c>
      <c r="I31" s="98">
        <v>13</v>
      </c>
      <c r="J31" s="56">
        <v>20</v>
      </c>
      <c r="K31" s="80">
        <v>14</v>
      </c>
      <c r="L31" s="79">
        <v>14</v>
      </c>
      <c r="M31" s="79">
        <f>VLOOKUP($A31,'[1]District Growth'!$A$3:$K$1530,6,FALSE)</f>
        <v>14</v>
      </c>
      <c r="N31" s="80">
        <f t="shared" si="0"/>
        <v>0</v>
      </c>
      <c r="O31" s="81">
        <f t="shared" si="1"/>
        <v>0</v>
      </c>
    </row>
    <row r="32" spans="1:15" s="75" customFormat="1" ht="13.95" customHeight="1" x14ac:dyDescent="0.3">
      <c r="A32" s="96">
        <v>86137</v>
      </c>
      <c r="B32" s="99" t="s">
        <v>162</v>
      </c>
      <c r="C32" s="98"/>
      <c r="D32" s="98"/>
      <c r="E32" s="98"/>
      <c r="F32" s="98"/>
      <c r="G32" s="98">
        <v>11</v>
      </c>
      <c r="H32" s="98">
        <v>8</v>
      </c>
      <c r="I32" s="98">
        <v>13</v>
      </c>
      <c r="J32" s="56">
        <v>17</v>
      </c>
      <c r="K32" s="80">
        <v>12</v>
      </c>
      <c r="L32" s="79">
        <v>11</v>
      </c>
      <c r="M32" s="79">
        <f>VLOOKUP($A32,'[1]District Growth'!$A$3:$K$1530,6,FALSE)</f>
        <v>11</v>
      </c>
      <c r="N32" s="80">
        <f t="shared" si="0"/>
        <v>0</v>
      </c>
      <c r="O32" s="81">
        <f t="shared" si="1"/>
        <v>0</v>
      </c>
    </row>
    <row r="33" spans="1:15" s="75" customFormat="1" ht="13.95" customHeight="1" x14ac:dyDescent="0.3">
      <c r="A33" s="96">
        <v>52540</v>
      </c>
      <c r="B33" s="99" t="s">
        <v>152</v>
      </c>
      <c r="C33" s="98">
        <v>15</v>
      </c>
      <c r="D33" s="98">
        <v>17</v>
      </c>
      <c r="E33" s="98">
        <v>14</v>
      </c>
      <c r="F33" s="98">
        <v>14</v>
      </c>
      <c r="G33" s="98">
        <v>12</v>
      </c>
      <c r="H33" s="98">
        <v>8</v>
      </c>
      <c r="I33" s="98">
        <v>9</v>
      </c>
      <c r="J33" s="56">
        <v>24</v>
      </c>
      <c r="K33" s="80">
        <v>8</v>
      </c>
      <c r="L33" s="79">
        <v>10</v>
      </c>
      <c r="M33" s="79">
        <f>VLOOKUP($A33,'[1]District Growth'!$A$3:$K$1530,6,FALSE)</f>
        <v>10</v>
      </c>
      <c r="N33" s="80">
        <f t="shared" si="0"/>
        <v>0</v>
      </c>
      <c r="O33" s="81">
        <f t="shared" si="1"/>
        <v>0</v>
      </c>
    </row>
    <row r="34" spans="1:15" s="75" customFormat="1" ht="13.95" customHeight="1" x14ac:dyDescent="0.3">
      <c r="A34" s="96">
        <v>85182</v>
      </c>
      <c r="B34" s="99" t="s">
        <v>129</v>
      </c>
      <c r="C34" s="98"/>
      <c r="D34" s="98"/>
      <c r="E34" s="98">
        <v>28</v>
      </c>
      <c r="F34" s="98">
        <v>24</v>
      </c>
      <c r="G34" s="98">
        <v>17</v>
      </c>
      <c r="H34" s="98">
        <v>11</v>
      </c>
      <c r="I34" s="98">
        <v>11</v>
      </c>
      <c r="J34" s="56">
        <v>26</v>
      </c>
      <c r="K34" s="80">
        <v>12</v>
      </c>
      <c r="L34" s="79">
        <v>10</v>
      </c>
      <c r="M34" s="79">
        <f>VLOOKUP($A34,'[1]District Growth'!$A$3:$K$1530,6,FALSE)</f>
        <v>10</v>
      </c>
      <c r="N34" s="80">
        <f t="shared" si="0"/>
        <v>0</v>
      </c>
      <c r="O34" s="81">
        <f t="shared" si="1"/>
        <v>0</v>
      </c>
    </row>
    <row r="35" spans="1:15" s="75" customFormat="1" ht="13.95" customHeight="1" x14ac:dyDescent="0.3">
      <c r="A35" s="96">
        <v>3197</v>
      </c>
      <c r="B35" s="99" t="s">
        <v>118</v>
      </c>
      <c r="C35" s="98">
        <v>19</v>
      </c>
      <c r="D35" s="98">
        <v>17</v>
      </c>
      <c r="E35" s="98">
        <v>17</v>
      </c>
      <c r="F35" s="98">
        <v>24</v>
      </c>
      <c r="G35" s="98">
        <v>17</v>
      </c>
      <c r="H35" s="98">
        <v>15</v>
      </c>
      <c r="I35" s="98">
        <v>12</v>
      </c>
      <c r="J35" s="56">
        <v>13</v>
      </c>
      <c r="K35" s="80">
        <v>12</v>
      </c>
      <c r="L35" s="79">
        <v>10</v>
      </c>
      <c r="M35" s="79">
        <f>VLOOKUP($A35,'[1]District Growth'!$A$3:$K$1530,6,FALSE)</f>
        <v>10</v>
      </c>
      <c r="N35" s="80">
        <f t="shared" ref="N35:N63" si="2">M35-L35</f>
        <v>0</v>
      </c>
      <c r="O35" s="81">
        <f t="shared" si="1"/>
        <v>0</v>
      </c>
    </row>
    <row r="36" spans="1:15" s="75" customFormat="1" ht="13.95" customHeight="1" x14ac:dyDescent="0.3">
      <c r="A36" s="96">
        <v>3163</v>
      </c>
      <c r="B36" s="99" t="s">
        <v>164</v>
      </c>
      <c r="C36" s="98">
        <v>20</v>
      </c>
      <c r="D36" s="98">
        <v>19</v>
      </c>
      <c r="E36" s="98">
        <v>19</v>
      </c>
      <c r="F36" s="98">
        <v>16</v>
      </c>
      <c r="G36" s="98">
        <v>16</v>
      </c>
      <c r="H36" s="98">
        <v>16</v>
      </c>
      <c r="I36" s="98">
        <v>13</v>
      </c>
      <c r="J36" s="56">
        <v>12</v>
      </c>
      <c r="K36" s="80">
        <v>10</v>
      </c>
      <c r="L36" s="79">
        <v>9</v>
      </c>
      <c r="M36" s="79">
        <f>VLOOKUP($A36,'[1]District Growth'!$A$3:$K$1530,6,FALSE)</f>
        <v>9</v>
      </c>
      <c r="N36" s="80">
        <f t="shared" si="2"/>
        <v>0</v>
      </c>
      <c r="O36" s="81">
        <f t="shared" ref="O36:O63" si="3">(M36/L36)-1</f>
        <v>0</v>
      </c>
    </row>
    <row r="37" spans="1:15" s="75" customFormat="1" ht="13.95" customHeight="1" x14ac:dyDescent="0.3">
      <c r="A37" s="96">
        <v>3175</v>
      </c>
      <c r="B37" s="105" t="s">
        <v>159</v>
      </c>
      <c r="C37" s="98">
        <v>142</v>
      </c>
      <c r="D37" s="98">
        <v>143</v>
      </c>
      <c r="E37" s="98">
        <v>136</v>
      </c>
      <c r="F37" s="98">
        <v>131</v>
      </c>
      <c r="G37" s="98">
        <v>130</v>
      </c>
      <c r="H37" s="98">
        <v>118</v>
      </c>
      <c r="I37" s="98">
        <v>112</v>
      </c>
      <c r="J37" s="56">
        <v>119</v>
      </c>
      <c r="K37" s="80">
        <v>125</v>
      </c>
      <c r="L37" s="79">
        <v>121</v>
      </c>
      <c r="M37" s="79">
        <f>VLOOKUP($A37,'[1]District Growth'!$A$3:$K$1530,6,FALSE)</f>
        <v>120</v>
      </c>
      <c r="N37" s="80">
        <f t="shared" si="2"/>
        <v>-1</v>
      </c>
      <c r="O37" s="81">
        <f t="shared" si="3"/>
        <v>-8.2644628099173278E-3</v>
      </c>
    </row>
    <row r="38" spans="1:15" s="75" customFormat="1" ht="13.95" customHeight="1" x14ac:dyDescent="0.3">
      <c r="A38" s="96">
        <v>28034</v>
      </c>
      <c r="B38" s="105" t="s">
        <v>150</v>
      </c>
      <c r="C38" s="98">
        <v>93</v>
      </c>
      <c r="D38" s="98">
        <v>75</v>
      </c>
      <c r="E38" s="98">
        <v>75</v>
      </c>
      <c r="F38" s="98">
        <v>70</v>
      </c>
      <c r="G38" s="98">
        <v>76</v>
      </c>
      <c r="H38" s="98">
        <v>76</v>
      </c>
      <c r="I38" s="98">
        <v>82</v>
      </c>
      <c r="J38" s="56">
        <v>26</v>
      </c>
      <c r="K38" s="80">
        <v>45</v>
      </c>
      <c r="L38" s="79">
        <v>37</v>
      </c>
      <c r="M38" s="79">
        <f>VLOOKUP($A38,'[1]District Growth'!$A$3:$K$1530,6,FALSE)</f>
        <v>36</v>
      </c>
      <c r="N38" s="80">
        <f t="shared" si="2"/>
        <v>-1</v>
      </c>
      <c r="O38" s="81">
        <f t="shared" si="3"/>
        <v>-2.7027027027026973E-2</v>
      </c>
    </row>
    <row r="39" spans="1:15" s="75" customFormat="1" ht="13.95" customHeight="1" x14ac:dyDescent="0.3">
      <c r="A39" s="96">
        <v>26367</v>
      </c>
      <c r="B39" s="99" t="s">
        <v>125</v>
      </c>
      <c r="C39" s="98">
        <v>26</v>
      </c>
      <c r="D39" s="98">
        <v>26</v>
      </c>
      <c r="E39" s="98">
        <v>25</v>
      </c>
      <c r="F39" s="98">
        <v>23</v>
      </c>
      <c r="G39" s="98">
        <v>23</v>
      </c>
      <c r="H39" s="98">
        <v>23</v>
      </c>
      <c r="I39" s="98">
        <v>26</v>
      </c>
      <c r="J39" s="56">
        <v>15</v>
      </c>
      <c r="K39" s="80">
        <v>32</v>
      </c>
      <c r="L39" s="79">
        <v>33</v>
      </c>
      <c r="M39" s="79">
        <f>VLOOKUP($A39,'[1]District Growth'!$A$3:$K$1530,6,FALSE)</f>
        <v>32</v>
      </c>
      <c r="N39" s="80">
        <f t="shared" si="2"/>
        <v>-1</v>
      </c>
      <c r="O39" s="81">
        <f t="shared" si="3"/>
        <v>-3.0303030303030276E-2</v>
      </c>
    </row>
    <row r="40" spans="1:15" s="75" customFormat="1" ht="13.95" customHeight="1" x14ac:dyDescent="0.3">
      <c r="A40" s="96">
        <v>3162</v>
      </c>
      <c r="B40" s="97" t="s">
        <v>132</v>
      </c>
      <c r="C40" s="98">
        <v>22</v>
      </c>
      <c r="D40" s="98">
        <v>22</v>
      </c>
      <c r="E40" s="98">
        <v>21</v>
      </c>
      <c r="F40" s="98">
        <v>21</v>
      </c>
      <c r="G40" s="98">
        <v>23</v>
      </c>
      <c r="H40" s="98">
        <v>27</v>
      </c>
      <c r="I40" s="98">
        <v>20</v>
      </c>
      <c r="J40" s="56">
        <v>29</v>
      </c>
      <c r="K40" s="80">
        <v>31</v>
      </c>
      <c r="L40" s="79">
        <v>30</v>
      </c>
      <c r="M40" s="79">
        <f>VLOOKUP($A40,'[1]District Growth'!$A$3:$K$1530,6,FALSE)</f>
        <v>29</v>
      </c>
      <c r="N40" s="80">
        <f t="shared" si="2"/>
        <v>-1</v>
      </c>
      <c r="O40" s="81">
        <f t="shared" si="3"/>
        <v>-3.3333333333333326E-2</v>
      </c>
    </row>
    <row r="41" spans="1:15" s="75" customFormat="1" ht="13.95" customHeight="1" x14ac:dyDescent="0.3">
      <c r="A41" s="96">
        <v>79311</v>
      </c>
      <c r="B41" s="99" t="s">
        <v>124</v>
      </c>
      <c r="C41" s="98">
        <v>23</v>
      </c>
      <c r="D41" s="98">
        <v>23</v>
      </c>
      <c r="E41" s="98">
        <v>22</v>
      </c>
      <c r="F41" s="98">
        <v>26</v>
      </c>
      <c r="G41" s="98">
        <v>33</v>
      </c>
      <c r="H41" s="98">
        <v>25</v>
      </c>
      <c r="I41" s="98">
        <v>27</v>
      </c>
      <c r="J41" s="56">
        <v>35</v>
      </c>
      <c r="K41" s="80">
        <v>26</v>
      </c>
      <c r="L41" s="79">
        <v>28</v>
      </c>
      <c r="M41" s="79">
        <f>VLOOKUP($A41,'[1]District Growth'!$A$3:$K$1530,6,FALSE)</f>
        <v>27</v>
      </c>
      <c r="N41" s="80">
        <f t="shared" si="2"/>
        <v>-1</v>
      </c>
      <c r="O41" s="81">
        <f t="shared" si="3"/>
        <v>-3.5714285714285698E-2</v>
      </c>
    </row>
    <row r="42" spans="1:15" s="75" customFormat="1" ht="13.95" customHeight="1" x14ac:dyDescent="0.3">
      <c r="A42" s="96">
        <v>3191</v>
      </c>
      <c r="B42" s="105" t="s">
        <v>117</v>
      </c>
      <c r="C42" s="98">
        <v>33</v>
      </c>
      <c r="D42" s="98">
        <v>32</v>
      </c>
      <c r="E42" s="98">
        <v>35</v>
      </c>
      <c r="F42" s="98">
        <v>35</v>
      </c>
      <c r="G42" s="98">
        <v>34</v>
      </c>
      <c r="H42" s="98">
        <v>35</v>
      </c>
      <c r="I42" s="98">
        <v>32</v>
      </c>
      <c r="J42" s="56">
        <v>68</v>
      </c>
      <c r="K42" s="80">
        <v>24</v>
      </c>
      <c r="L42" s="79">
        <v>25</v>
      </c>
      <c r="M42" s="79">
        <f>VLOOKUP($A42,'[1]District Growth'!$A$3:$K$1530,6,FALSE)</f>
        <v>24</v>
      </c>
      <c r="N42" s="80">
        <f t="shared" si="2"/>
        <v>-1</v>
      </c>
      <c r="O42" s="81">
        <f t="shared" si="3"/>
        <v>-4.0000000000000036E-2</v>
      </c>
    </row>
    <row r="43" spans="1:15" s="104" customFormat="1" ht="13.95" customHeight="1" x14ac:dyDescent="0.3">
      <c r="A43" s="96">
        <v>3186</v>
      </c>
      <c r="B43" s="97" t="s">
        <v>126</v>
      </c>
      <c r="C43" s="98">
        <v>138</v>
      </c>
      <c r="D43" s="98">
        <v>145</v>
      </c>
      <c r="E43" s="98">
        <v>138</v>
      </c>
      <c r="F43" s="98">
        <v>130</v>
      </c>
      <c r="G43" s="98">
        <v>132</v>
      </c>
      <c r="H43" s="98">
        <v>129</v>
      </c>
      <c r="I43" s="98">
        <v>127</v>
      </c>
      <c r="J43" s="56">
        <v>113</v>
      </c>
      <c r="K43" s="80">
        <v>116</v>
      </c>
      <c r="L43" s="79">
        <v>119</v>
      </c>
      <c r="M43" s="79">
        <f>VLOOKUP($A43,'[1]District Growth'!$A$3:$K$1530,6,FALSE)</f>
        <v>114</v>
      </c>
      <c r="N43" s="80">
        <f t="shared" si="2"/>
        <v>-5</v>
      </c>
      <c r="O43" s="81">
        <f t="shared" si="3"/>
        <v>-4.2016806722689037E-2</v>
      </c>
    </row>
    <row r="44" spans="1:15" s="75" customFormat="1" ht="13.95" customHeight="1" x14ac:dyDescent="0.3">
      <c r="A44" s="96">
        <v>3187</v>
      </c>
      <c r="B44" s="99" t="s">
        <v>140</v>
      </c>
      <c r="C44" s="98">
        <v>16</v>
      </c>
      <c r="D44" s="98">
        <v>15</v>
      </c>
      <c r="E44" s="98">
        <v>16</v>
      </c>
      <c r="F44" s="98">
        <v>15</v>
      </c>
      <c r="G44" s="98">
        <v>16</v>
      </c>
      <c r="H44" s="98">
        <v>17</v>
      </c>
      <c r="I44" s="98">
        <v>19</v>
      </c>
      <c r="J44" s="56">
        <v>21</v>
      </c>
      <c r="K44" s="80">
        <v>20</v>
      </c>
      <c r="L44" s="79">
        <v>20</v>
      </c>
      <c r="M44" s="79">
        <f>VLOOKUP($A44,'[1]District Growth'!$A$3:$K$1530,6,FALSE)</f>
        <v>19</v>
      </c>
      <c r="N44" s="80">
        <f t="shared" si="2"/>
        <v>-1</v>
      </c>
      <c r="O44" s="81">
        <f t="shared" si="3"/>
        <v>-5.0000000000000044E-2</v>
      </c>
    </row>
    <row r="45" spans="1:15" s="75" customFormat="1" ht="13.95" customHeight="1" x14ac:dyDescent="0.3">
      <c r="A45" s="96">
        <v>3198</v>
      </c>
      <c r="B45" s="99" t="s">
        <v>144</v>
      </c>
      <c r="C45" s="98">
        <v>13</v>
      </c>
      <c r="D45" s="98">
        <v>13</v>
      </c>
      <c r="E45" s="98">
        <v>12</v>
      </c>
      <c r="F45" s="98">
        <v>11</v>
      </c>
      <c r="G45" s="98">
        <v>12</v>
      </c>
      <c r="H45" s="98">
        <v>11</v>
      </c>
      <c r="I45" s="98">
        <v>12</v>
      </c>
      <c r="J45" s="56">
        <v>11</v>
      </c>
      <c r="K45" s="80">
        <v>16</v>
      </c>
      <c r="L45" s="79">
        <v>19</v>
      </c>
      <c r="M45" s="79">
        <f>VLOOKUP($A45,'[1]District Growth'!$A$3:$K$1530,6,FALSE)</f>
        <v>18</v>
      </c>
      <c r="N45" s="80">
        <f t="shared" si="2"/>
        <v>-1</v>
      </c>
      <c r="O45" s="81">
        <f t="shared" si="3"/>
        <v>-5.2631578947368474E-2</v>
      </c>
    </row>
    <row r="46" spans="1:15" s="75" customFormat="1" ht="13.95" customHeight="1" x14ac:dyDescent="0.3">
      <c r="A46" s="96">
        <v>3188</v>
      </c>
      <c r="B46" s="105" t="s">
        <v>158</v>
      </c>
      <c r="C46" s="98">
        <v>21</v>
      </c>
      <c r="D46" s="98">
        <v>22</v>
      </c>
      <c r="E46" s="98">
        <v>20</v>
      </c>
      <c r="F46" s="98">
        <v>20</v>
      </c>
      <c r="G46" s="98">
        <v>15</v>
      </c>
      <c r="H46" s="98">
        <v>17</v>
      </c>
      <c r="I46" s="98">
        <v>17</v>
      </c>
      <c r="J46" s="56">
        <v>15</v>
      </c>
      <c r="K46" s="80">
        <v>20</v>
      </c>
      <c r="L46" s="79">
        <v>17</v>
      </c>
      <c r="M46" s="79">
        <f>VLOOKUP($A46,'[1]District Growth'!$A$3:$K$1530,6,FALSE)</f>
        <v>16</v>
      </c>
      <c r="N46" s="80">
        <f t="shared" si="2"/>
        <v>-1</v>
      </c>
      <c r="O46" s="81">
        <f t="shared" si="3"/>
        <v>-5.8823529411764719E-2</v>
      </c>
    </row>
    <row r="47" spans="1:15" s="75" customFormat="1" ht="13.95" customHeight="1" x14ac:dyDescent="0.3">
      <c r="A47" s="96">
        <v>82298</v>
      </c>
      <c r="B47" s="105" t="s">
        <v>120</v>
      </c>
      <c r="C47" s="98">
        <v>18</v>
      </c>
      <c r="D47" s="98">
        <v>18</v>
      </c>
      <c r="E47" s="98">
        <v>14</v>
      </c>
      <c r="F47" s="98">
        <v>14</v>
      </c>
      <c r="G47" s="98">
        <v>15</v>
      </c>
      <c r="H47" s="98">
        <v>12</v>
      </c>
      <c r="I47" s="98">
        <v>15</v>
      </c>
      <c r="J47" s="56">
        <v>23</v>
      </c>
      <c r="K47" s="80">
        <v>16</v>
      </c>
      <c r="L47" s="79">
        <v>15</v>
      </c>
      <c r="M47" s="79">
        <f>VLOOKUP($A47,'[1]District Growth'!$A$3:$K$1530,6,FALSE)</f>
        <v>14</v>
      </c>
      <c r="N47" s="80">
        <f t="shared" si="2"/>
        <v>-1</v>
      </c>
      <c r="O47" s="81">
        <f t="shared" si="3"/>
        <v>-6.6666666666666652E-2</v>
      </c>
    </row>
    <row r="48" spans="1:15" s="75" customFormat="1" ht="13.95" customHeight="1" x14ac:dyDescent="0.3">
      <c r="A48" s="96">
        <v>3195</v>
      </c>
      <c r="B48" s="99" t="s">
        <v>142</v>
      </c>
      <c r="C48" s="98">
        <v>15</v>
      </c>
      <c r="D48" s="98">
        <v>17</v>
      </c>
      <c r="E48" s="98">
        <v>18</v>
      </c>
      <c r="F48" s="98">
        <v>14</v>
      </c>
      <c r="G48" s="98">
        <v>18</v>
      </c>
      <c r="H48" s="98">
        <v>18</v>
      </c>
      <c r="I48" s="98">
        <v>14</v>
      </c>
      <c r="J48" s="56">
        <v>17</v>
      </c>
      <c r="K48" s="80">
        <v>18</v>
      </c>
      <c r="L48" s="79">
        <v>15</v>
      </c>
      <c r="M48" s="79">
        <f>VLOOKUP($A48,'[1]District Growth'!$A$3:$K$1530,6,FALSE)</f>
        <v>14</v>
      </c>
      <c r="N48" s="80">
        <f t="shared" si="2"/>
        <v>-1</v>
      </c>
      <c r="O48" s="81">
        <f t="shared" si="3"/>
        <v>-6.6666666666666652E-2</v>
      </c>
    </row>
    <row r="49" spans="1:16379" ht="14.4" x14ac:dyDescent="0.3">
      <c r="A49" s="96">
        <v>3168</v>
      </c>
      <c r="B49" s="99" t="s">
        <v>134</v>
      </c>
      <c r="C49" s="98">
        <v>65</v>
      </c>
      <c r="D49" s="98">
        <v>60</v>
      </c>
      <c r="E49" s="98">
        <v>62</v>
      </c>
      <c r="F49" s="98">
        <v>58</v>
      </c>
      <c r="G49" s="98">
        <v>55</v>
      </c>
      <c r="H49" s="98">
        <v>56</v>
      </c>
      <c r="I49" s="98">
        <v>50</v>
      </c>
      <c r="J49" s="56">
        <v>43</v>
      </c>
      <c r="K49" s="80">
        <v>43</v>
      </c>
      <c r="L49" s="79">
        <v>39</v>
      </c>
      <c r="M49" s="79">
        <f>VLOOKUP($A49,'[1]District Growth'!$A$3:$K$1530,6,FALSE)</f>
        <v>36</v>
      </c>
      <c r="N49" s="80">
        <f t="shared" si="2"/>
        <v>-3</v>
      </c>
      <c r="O49" s="81">
        <f t="shared" si="3"/>
        <v>-7.6923076923076872E-2</v>
      </c>
      <c r="P49" s="2"/>
    </row>
    <row r="50" spans="1:16379" ht="14.4" x14ac:dyDescent="0.3">
      <c r="A50" s="96">
        <v>24867</v>
      </c>
      <c r="B50" s="99" t="s">
        <v>148</v>
      </c>
      <c r="C50" s="98">
        <v>12</v>
      </c>
      <c r="D50" s="98">
        <v>15</v>
      </c>
      <c r="E50" s="98">
        <v>13</v>
      </c>
      <c r="F50" s="98">
        <v>12</v>
      </c>
      <c r="G50" s="98">
        <v>14</v>
      </c>
      <c r="H50" s="98">
        <v>13</v>
      </c>
      <c r="I50" s="98">
        <v>14</v>
      </c>
      <c r="J50" s="56">
        <v>22</v>
      </c>
      <c r="K50" s="80">
        <v>13</v>
      </c>
      <c r="L50" s="79">
        <v>13</v>
      </c>
      <c r="M50" s="79">
        <f>VLOOKUP($A50,'[1]District Growth'!$A$3:$K$1530,6,FALSE)</f>
        <v>12</v>
      </c>
      <c r="N50" s="80">
        <f t="shared" si="2"/>
        <v>-1</v>
      </c>
      <c r="O50" s="81">
        <f t="shared" si="3"/>
        <v>-7.6923076923076872E-2</v>
      </c>
      <c r="P50" s="2"/>
    </row>
    <row r="51" spans="1:16379" ht="14.4" x14ac:dyDescent="0.3">
      <c r="A51" s="96">
        <v>3193</v>
      </c>
      <c r="B51" s="99" t="s">
        <v>161</v>
      </c>
      <c r="C51" s="98">
        <v>11</v>
      </c>
      <c r="D51" s="98">
        <v>14</v>
      </c>
      <c r="E51" s="98">
        <v>17</v>
      </c>
      <c r="F51" s="98">
        <v>13</v>
      </c>
      <c r="G51" s="98">
        <v>17</v>
      </c>
      <c r="H51" s="98">
        <v>15</v>
      </c>
      <c r="I51" s="98">
        <v>12</v>
      </c>
      <c r="J51" s="56">
        <v>38</v>
      </c>
      <c r="K51" s="80">
        <v>15</v>
      </c>
      <c r="L51" s="79">
        <v>12</v>
      </c>
      <c r="M51" s="79">
        <f>VLOOKUP($A51,'[1]District Growth'!$A$3:$K$1530,6,FALSE)</f>
        <v>11</v>
      </c>
      <c r="N51" s="80">
        <f t="shared" si="2"/>
        <v>-1</v>
      </c>
      <c r="O51" s="81">
        <f t="shared" si="3"/>
        <v>-8.333333333333337E-2</v>
      </c>
      <c r="P51" s="2"/>
    </row>
    <row r="52" spans="1:16379" s="75" customFormat="1" ht="13.95" customHeight="1" x14ac:dyDescent="0.3">
      <c r="A52" s="96">
        <v>89700</v>
      </c>
      <c r="B52" s="99" t="s">
        <v>163</v>
      </c>
      <c r="C52" s="98"/>
      <c r="D52" s="98"/>
      <c r="E52" s="98"/>
      <c r="F52" s="98"/>
      <c r="G52" s="98"/>
      <c r="H52" s="98"/>
      <c r="I52" s="98"/>
      <c r="J52" s="56">
        <v>26</v>
      </c>
      <c r="K52" s="80">
        <v>44</v>
      </c>
      <c r="L52" s="79">
        <v>11</v>
      </c>
      <c r="M52" s="79">
        <f>VLOOKUP($A52,'[1]District Growth'!$A$3:$K$1530,6,FALSE)</f>
        <v>10</v>
      </c>
      <c r="N52" s="80">
        <f t="shared" si="2"/>
        <v>-1</v>
      </c>
      <c r="O52" s="81">
        <f t="shared" si="3"/>
        <v>-9.0909090909090939E-2</v>
      </c>
    </row>
    <row r="53" spans="1:16379" s="75" customFormat="1" ht="13.95" customHeight="1" x14ac:dyDescent="0.3">
      <c r="A53" s="96">
        <v>3199</v>
      </c>
      <c r="B53" s="105" t="s">
        <v>145</v>
      </c>
      <c r="C53" s="98">
        <v>31</v>
      </c>
      <c r="D53" s="98">
        <v>29</v>
      </c>
      <c r="E53" s="98">
        <v>30</v>
      </c>
      <c r="F53" s="98">
        <v>26</v>
      </c>
      <c r="G53" s="98">
        <v>26</v>
      </c>
      <c r="H53" s="98">
        <v>40</v>
      </c>
      <c r="I53" s="98">
        <v>37</v>
      </c>
      <c r="J53" s="56">
        <v>13</v>
      </c>
      <c r="K53" s="80">
        <v>33</v>
      </c>
      <c r="L53" s="79">
        <v>32</v>
      </c>
      <c r="M53" s="79">
        <f>VLOOKUP($A53,'[1]District Growth'!$A$3:$K$1530,6,FALSE)</f>
        <v>29</v>
      </c>
      <c r="N53" s="80">
        <f t="shared" si="2"/>
        <v>-3</v>
      </c>
      <c r="O53" s="81">
        <f t="shared" si="3"/>
        <v>-9.375E-2</v>
      </c>
    </row>
    <row r="54" spans="1:16379" s="75" customFormat="1" ht="13.95" customHeight="1" x14ac:dyDescent="0.3">
      <c r="A54" s="96">
        <v>70534</v>
      </c>
      <c r="B54" s="99" t="s">
        <v>160</v>
      </c>
      <c r="C54" s="98">
        <v>22</v>
      </c>
      <c r="D54" s="98">
        <v>31</v>
      </c>
      <c r="E54" s="98">
        <v>36</v>
      </c>
      <c r="F54" s="98">
        <v>27</v>
      </c>
      <c r="G54" s="98">
        <v>34</v>
      </c>
      <c r="H54" s="98">
        <v>27</v>
      </c>
      <c r="I54" s="98">
        <v>30</v>
      </c>
      <c r="J54" s="56">
        <v>10</v>
      </c>
      <c r="K54" s="80">
        <v>37</v>
      </c>
      <c r="L54" s="79">
        <v>39</v>
      </c>
      <c r="M54" s="79">
        <f>VLOOKUP($A54,'[1]District Growth'!$A$3:$K$1530,6,FALSE)</f>
        <v>35</v>
      </c>
      <c r="N54" s="80">
        <f t="shared" si="2"/>
        <v>-4</v>
      </c>
      <c r="O54" s="81">
        <f t="shared" si="3"/>
        <v>-0.10256410256410253</v>
      </c>
    </row>
    <row r="55" spans="1:16379" s="75" customFormat="1" ht="13.95" customHeight="1" x14ac:dyDescent="0.3">
      <c r="A55" s="96">
        <v>86835</v>
      </c>
      <c r="B55" s="99" t="s">
        <v>156</v>
      </c>
      <c r="C55" s="98"/>
      <c r="D55" s="98"/>
      <c r="E55" s="98"/>
      <c r="F55" s="98"/>
      <c r="G55" s="98">
        <v>21</v>
      </c>
      <c r="H55" s="98">
        <v>29</v>
      </c>
      <c r="I55" s="98">
        <v>27</v>
      </c>
      <c r="J55" s="56">
        <v>14</v>
      </c>
      <c r="K55" s="80">
        <v>18</v>
      </c>
      <c r="L55" s="79">
        <v>19</v>
      </c>
      <c r="M55" s="79">
        <f>VLOOKUP($A55,'[1]District Growth'!$A$3:$K$1530,6,FALSE)</f>
        <v>17</v>
      </c>
      <c r="N55" s="80">
        <f t="shared" si="2"/>
        <v>-2</v>
      </c>
      <c r="O55" s="81">
        <f t="shared" si="3"/>
        <v>-0.10526315789473684</v>
      </c>
    </row>
    <row r="56" spans="1:16379" s="75" customFormat="1" ht="13.95" customHeight="1" x14ac:dyDescent="0.3">
      <c r="A56" s="96">
        <v>3182</v>
      </c>
      <c r="B56" s="99" t="s">
        <v>119</v>
      </c>
      <c r="C56" s="98">
        <v>20</v>
      </c>
      <c r="D56" s="98">
        <v>17</v>
      </c>
      <c r="E56" s="98">
        <v>15</v>
      </c>
      <c r="F56" s="98">
        <v>17</v>
      </c>
      <c r="G56" s="98">
        <v>21</v>
      </c>
      <c r="H56" s="98">
        <v>30</v>
      </c>
      <c r="I56" s="98">
        <v>20</v>
      </c>
      <c r="J56" s="56">
        <v>16</v>
      </c>
      <c r="K56" s="80">
        <v>15</v>
      </c>
      <c r="L56" s="79">
        <v>16</v>
      </c>
      <c r="M56" s="79">
        <f>VLOOKUP($A56,'[1]District Growth'!$A$3:$K$1530,6,FALSE)</f>
        <v>14</v>
      </c>
      <c r="N56" s="80">
        <f t="shared" si="2"/>
        <v>-2</v>
      </c>
      <c r="O56" s="81">
        <f t="shared" si="3"/>
        <v>-0.125</v>
      </c>
    </row>
    <row r="57" spans="1:16379" s="75" customFormat="1" ht="13.95" customHeight="1" x14ac:dyDescent="0.3">
      <c r="A57" s="96">
        <v>3166</v>
      </c>
      <c r="B57" s="105" t="s">
        <v>133</v>
      </c>
      <c r="C57" s="98">
        <v>38</v>
      </c>
      <c r="D57" s="98">
        <v>45</v>
      </c>
      <c r="E57" s="98">
        <v>47</v>
      </c>
      <c r="F57" s="98">
        <v>39</v>
      </c>
      <c r="G57" s="98">
        <v>43</v>
      </c>
      <c r="H57" s="98">
        <v>48</v>
      </c>
      <c r="I57" s="98">
        <v>48</v>
      </c>
      <c r="J57" s="56">
        <v>47</v>
      </c>
      <c r="K57" s="80">
        <v>53</v>
      </c>
      <c r="L57" s="79">
        <v>53</v>
      </c>
      <c r="M57" s="79">
        <f>VLOOKUP($A57,'[1]District Growth'!$A$3:$K$1530,6,FALSE)</f>
        <v>46</v>
      </c>
      <c r="N57" s="80">
        <f t="shared" si="2"/>
        <v>-7</v>
      </c>
      <c r="O57" s="81">
        <f t="shared" si="3"/>
        <v>-0.13207547169811318</v>
      </c>
    </row>
    <row r="58" spans="1:16379" s="75" customFormat="1" ht="13.95" customHeight="1" x14ac:dyDescent="0.3">
      <c r="A58" s="96">
        <v>3185</v>
      </c>
      <c r="B58" s="105" t="s">
        <v>121</v>
      </c>
      <c r="C58" s="98">
        <v>27</v>
      </c>
      <c r="D58" s="98">
        <v>25</v>
      </c>
      <c r="E58" s="98">
        <v>25</v>
      </c>
      <c r="F58" s="98">
        <v>22</v>
      </c>
      <c r="G58" s="98">
        <v>19</v>
      </c>
      <c r="H58" s="98">
        <v>20</v>
      </c>
      <c r="I58" s="98">
        <v>18</v>
      </c>
      <c r="J58" s="56">
        <v>17</v>
      </c>
      <c r="K58" s="80">
        <v>17</v>
      </c>
      <c r="L58" s="79">
        <v>15</v>
      </c>
      <c r="M58" s="79">
        <f>VLOOKUP($A58,'[1]District Growth'!$A$3:$K$1530,6,FALSE)</f>
        <v>13</v>
      </c>
      <c r="N58" s="80">
        <f t="shared" si="2"/>
        <v>-2</v>
      </c>
      <c r="O58" s="81">
        <f t="shared" si="3"/>
        <v>-0.1333333333333333</v>
      </c>
    </row>
    <row r="59" spans="1:16379" s="75" customFormat="1" ht="13.95" customHeight="1" x14ac:dyDescent="0.3">
      <c r="A59" s="343">
        <v>91035</v>
      </c>
      <c r="B59" s="344" t="s">
        <v>51</v>
      </c>
      <c r="C59" s="98"/>
      <c r="D59" s="98"/>
      <c r="E59" s="98"/>
      <c r="F59" s="98"/>
      <c r="G59" s="98"/>
      <c r="H59" s="98"/>
      <c r="I59" s="98"/>
      <c r="J59" s="56"/>
      <c r="K59" s="80"/>
      <c r="L59" s="79">
        <v>21</v>
      </c>
      <c r="M59" s="79">
        <f>VLOOKUP($A59,'[1]District Growth'!$A$3:$K$1530,6,FALSE)</f>
        <v>18</v>
      </c>
      <c r="N59" s="80">
        <f t="shared" si="2"/>
        <v>-3</v>
      </c>
      <c r="O59" s="81">
        <f t="shared" si="3"/>
        <v>-0.1428571428571429</v>
      </c>
    </row>
    <row r="60" spans="1:16379" s="75" customFormat="1" ht="13.95" customHeight="1" x14ac:dyDescent="0.3">
      <c r="A60" s="96">
        <v>3181</v>
      </c>
      <c r="B60" s="99" t="s">
        <v>138</v>
      </c>
      <c r="C60" s="98">
        <v>26</v>
      </c>
      <c r="D60" s="98">
        <v>28</v>
      </c>
      <c r="E60" s="98">
        <v>29</v>
      </c>
      <c r="F60" s="98">
        <v>27</v>
      </c>
      <c r="G60" s="98">
        <v>27</v>
      </c>
      <c r="H60" s="98">
        <v>25</v>
      </c>
      <c r="I60" s="98">
        <v>23</v>
      </c>
      <c r="J60" s="56">
        <v>22</v>
      </c>
      <c r="K60" s="80">
        <v>23</v>
      </c>
      <c r="L60" s="79">
        <v>21</v>
      </c>
      <c r="M60" s="79">
        <f>VLOOKUP($A60,'[1]District Growth'!$A$3:$K$1530,6,FALSE)</f>
        <v>18</v>
      </c>
      <c r="N60" s="80">
        <f t="shared" si="2"/>
        <v>-3</v>
      </c>
      <c r="O60" s="81">
        <f t="shared" si="3"/>
        <v>-0.1428571428571429</v>
      </c>
    </row>
    <row r="61" spans="1:16379" s="75" customFormat="1" ht="13.95" customHeight="1" x14ac:dyDescent="0.3">
      <c r="A61" s="96">
        <v>3190</v>
      </c>
      <c r="B61" s="99" t="s">
        <v>116</v>
      </c>
      <c r="C61" s="98">
        <v>94</v>
      </c>
      <c r="D61" s="98">
        <v>87</v>
      </c>
      <c r="E61" s="98">
        <v>93</v>
      </c>
      <c r="F61" s="98">
        <v>84</v>
      </c>
      <c r="G61" s="98">
        <v>88</v>
      </c>
      <c r="H61" s="98">
        <v>79</v>
      </c>
      <c r="I61" s="98">
        <v>63</v>
      </c>
      <c r="J61" s="56">
        <v>16</v>
      </c>
      <c r="K61" s="80">
        <v>67</v>
      </c>
      <c r="L61" s="79">
        <v>68</v>
      </c>
      <c r="M61" s="79">
        <f>VLOOKUP($A61,'[1]District Growth'!$A$3:$K$1530,6,FALSE)</f>
        <v>58</v>
      </c>
      <c r="N61" s="80">
        <f t="shared" si="2"/>
        <v>-10</v>
      </c>
      <c r="O61" s="81">
        <f t="shared" si="3"/>
        <v>-0.1470588235294118</v>
      </c>
    </row>
    <row r="62" spans="1:16379" ht="14.4" x14ac:dyDescent="0.3">
      <c r="A62" s="70">
        <v>3176</v>
      </c>
      <c r="B62" s="105" t="s">
        <v>136</v>
      </c>
      <c r="C62" s="98">
        <v>36</v>
      </c>
      <c r="D62" s="98">
        <v>35</v>
      </c>
      <c r="E62" s="98">
        <v>28</v>
      </c>
      <c r="F62" s="98">
        <v>25</v>
      </c>
      <c r="G62" s="98">
        <v>24</v>
      </c>
      <c r="H62" s="98">
        <v>19</v>
      </c>
      <c r="I62" s="98">
        <v>16</v>
      </c>
      <c r="J62" s="56">
        <v>18</v>
      </c>
      <c r="K62" s="80">
        <v>17</v>
      </c>
      <c r="L62" s="79">
        <v>18</v>
      </c>
      <c r="M62" s="79">
        <f>VLOOKUP($A62,'[1]District Growth'!$A$3:$K$1530,6,FALSE)</f>
        <v>14</v>
      </c>
      <c r="N62" s="80">
        <f t="shared" si="2"/>
        <v>-4</v>
      </c>
      <c r="O62" s="81">
        <f t="shared" si="3"/>
        <v>-0.22222222222222221</v>
      </c>
      <c r="P62" s="2"/>
    </row>
    <row r="63" spans="1:16379" ht="14.55" customHeight="1" x14ac:dyDescent="0.3">
      <c r="A63" s="96">
        <v>24235</v>
      </c>
      <c r="B63" s="105" t="s">
        <v>147</v>
      </c>
      <c r="C63" s="98">
        <v>15</v>
      </c>
      <c r="D63" s="98">
        <v>16</v>
      </c>
      <c r="E63" s="98">
        <v>15</v>
      </c>
      <c r="F63" s="98">
        <v>11</v>
      </c>
      <c r="G63" s="98">
        <v>21</v>
      </c>
      <c r="H63" s="98">
        <v>19</v>
      </c>
      <c r="I63" s="98">
        <v>20</v>
      </c>
      <c r="J63" s="56">
        <v>13</v>
      </c>
      <c r="K63" s="80">
        <v>19</v>
      </c>
      <c r="L63" s="79">
        <v>17</v>
      </c>
      <c r="M63" s="79">
        <f>VLOOKUP($A63,'[1]District Growth'!$A$3:$K$1530,6,FALSE)</f>
        <v>8</v>
      </c>
      <c r="N63" s="80">
        <f t="shared" si="2"/>
        <v>-9</v>
      </c>
      <c r="O63" s="81">
        <f t="shared" si="3"/>
        <v>-0.52941176470588236</v>
      </c>
      <c r="P63" s="2"/>
    </row>
    <row r="64" spans="1:16379" s="3" customFormat="1" ht="14.55" customHeight="1" x14ac:dyDescent="0.3">
      <c r="A64" s="353"/>
      <c r="B64" s="41"/>
      <c r="C64" s="110"/>
      <c r="D64" s="110"/>
      <c r="E64" s="110"/>
      <c r="F64" s="110"/>
      <c r="G64" s="110"/>
      <c r="H64" s="110"/>
      <c r="I64" s="110"/>
      <c r="J64" s="55"/>
      <c r="K64" s="80"/>
      <c r="L64" s="79"/>
      <c r="M64" s="79"/>
      <c r="N64" s="80"/>
      <c r="O64" s="81"/>
      <c r="P64" s="354"/>
      <c r="Q64" s="355"/>
      <c r="R64" s="354"/>
      <c r="S64" s="355"/>
      <c r="T64" s="354"/>
      <c r="U64" s="355"/>
      <c r="V64" s="354"/>
      <c r="W64" s="355"/>
      <c r="X64" s="354"/>
      <c r="Y64" s="355"/>
      <c r="Z64" s="354"/>
      <c r="AA64" s="355"/>
      <c r="AB64" s="354"/>
      <c r="AC64" s="355"/>
      <c r="AD64" s="354"/>
      <c r="AE64" s="355"/>
      <c r="AF64" s="354"/>
      <c r="AG64" s="355"/>
      <c r="AH64" s="354"/>
      <c r="AI64" s="355"/>
      <c r="AJ64" s="354"/>
      <c r="AK64" s="355"/>
      <c r="AL64" s="354"/>
      <c r="AM64" s="355"/>
      <c r="AN64" s="354"/>
      <c r="AO64" s="355"/>
      <c r="AP64" s="354"/>
      <c r="AQ64" s="355"/>
      <c r="AR64" s="354"/>
      <c r="AS64" s="355"/>
      <c r="AT64" s="354"/>
      <c r="AU64" s="355"/>
      <c r="AV64" s="354"/>
      <c r="AW64" s="355"/>
      <c r="AX64" s="354"/>
      <c r="AY64" s="355"/>
      <c r="AZ64" s="354"/>
      <c r="BA64" s="355"/>
      <c r="BB64" s="354"/>
      <c r="BC64" s="355"/>
      <c r="BD64" s="354"/>
      <c r="BE64" s="355"/>
      <c r="BF64" s="354"/>
      <c r="BG64" s="355"/>
      <c r="BH64" s="354"/>
      <c r="BI64" s="355"/>
      <c r="BJ64" s="354"/>
      <c r="BK64" s="355"/>
      <c r="BL64" s="354"/>
      <c r="BM64" s="355"/>
      <c r="BN64" s="354"/>
      <c r="BO64" s="355"/>
      <c r="BP64" s="354"/>
      <c r="BQ64" s="355"/>
      <c r="BR64" s="354"/>
      <c r="BS64" s="355"/>
      <c r="BT64" s="354"/>
      <c r="BU64" s="355"/>
      <c r="BV64" s="354"/>
      <c r="BW64" s="355"/>
      <c r="BX64" s="354"/>
      <c r="BY64" s="355"/>
      <c r="BZ64" s="354"/>
      <c r="CA64" s="355"/>
      <c r="CB64" s="354"/>
      <c r="CC64" s="355"/>
      <c r="CD64" s="354"/>
      <c r="CE64" s="355"/>
      <c r="CF64" s="354"/>
      <c r="CG64" s="355"/>
      <c r="CH64" s="354"/>
      <c r="CI64" s="355"/>
      <c r="CJ64" s="354"/>
      <c r="CK64" s="355"/>
      <c r="CL64" s="354"/>
      <c r="CM64" s="355"/>
      <c r="CN64" s="354"/>
      <c r="CO64" s="355"/>
      <c r="CP64" s="354"/>
      <c r="CQ64" s="355"/>
      <c r="CR64" s="354"/>
      <c r="CS64" s="355"/>
      <c r="CT64" s="354"/>
      <c r="CU64" s="355"/>
      <c r="CV64" s="354"/>
      <c r="CW64" s="355"/>
      <c r="CX64" s="354"/>
      <c r="CY64" s="355"/>
      <c r="CZ64" s="354"/>
      <c r="DA64" s="355"/>
      <c r="DB64" s="354"/>
      <c r="DC64" s="355"/>
      <c r="DD64" s="354"/>
      <c r="DE64" s="355"/>
      <c r="DF64" s="354"/>
      <c r="DG64" s="355"/>
      <c r="DH64" s="354"/>
      <c r="DI64" s="355"/>
      <c r="DJ64" s="354"/>
      <c r="DK64" s="355"/>
      <c r="DL64" s="354"/>
      <c r="DM64" s="355"/>
      <c r="DN64" s="354"/>
      <c r="DO64" s="355"/>
      <c r="DP64" s="354"/>
      <c r="DQ64" s="355"/>
      <c r="DR64" s="354"/>
      <c r="DS64" s="355"/>
      <c r="DT64" s="354"/>
      <c r="DU64" s="355"/>
      <c r="DV64" s="354"/>
      <c r="DW64" s="355"/>
      <c r="DX64" s="354"/>
      <c r="DY64" s="355"/>
      <c r="DZ64" s="354"/>
      <c r="EA64" s="355"/>
      <c r="EB64" s="354"/>
      <c r="EC64" s="355"/>
      <c r="ED64" s="354"/>
      <c r="EE64" s="355"/>
      <c r="EF64" s="354"/>
      <c r="EG64" s="355"/>
      <c r="EH64" s="354"/>
      <c r="EI64" s="355"/>
      <c r="EJ64" s="354"/>
      <c r="EK64" s="355"/>
      <c r="EL64" s="354"/>
      <c r="EM64" s="355"/>
      <c r="EN64" s="354"/>
      <c r="EO64" s="355"/>
      <c r="EP64" s="354"/>
      <c r="EQ64" s="355"/>
      <c r="ER64" s="354"/>
      <c r="ES64" s="355"/>
      <c r="ET64" s="354"/>
      <c r="EU64" s="355"/>
      <c r="EV64" s="354"/>
      <c r="EW64" s="355"/>
      <c r="EX64" s="354"/>
      <c r="EY64" s="355"/>
      <c r="EZ64" s="354"/>
      <c r="FA64" s="355"/>
      <c r="FB64" s="354"/>
      <c r="FC64" s="355"/>
      <c r="FD64" s="354"/>
      <c r="FE64" s="355"/>
      <c r="FF64" s="354"/>
      <c r="FG64" s="355"/>
      <c r="FH64" s="354"/>
      <c r="FI64" s="355"/>
      <c r="FJ64" s="354"/>
      <c r="FK64" s="355"/>
      <c r="FL64" s="354"/>
      <c r="FM64" s="355"/>
      <c r="FN64" s="354"/>
      <c r="FO64" s="355"/>
      <c r="FP64" s="354"/>
      <c r="FQ64" s="355"/>
      <c r="FR64" s="354"/>
      <c r="FS64" s="355"/>
      <c r="FT64" s="354"/>
      <c r="FU64" s="355"/>
      <c r="FV64" s="354"/>
      <c r="FW64" s="355"/>
      <c r="FX64" s="354"/>
      <c r="FY64" s="355"/>
      <c r="FZ64" s="354"/>
      <c r="GA64" s="355"/>
      <c r="GB64" s="354"/>
      <c r="GC64" s="355"/>
      <c r="GD64" s="354"/>
      <c r="GE64" s="355"/>
      <c r="GF64" s="354"/>
      <c r="GG64" s="355"/>
      <c r="GH64" s="354"/>
      <c r="GI64" s="355"/>
      <c r="GJ64" s="354"/>
      <c r="GK64" s="355"/>
      <c r="GL64" s="354"/>
      <c r="GM64" s="355"/>
      <c r="GN64" s="354"/>
      <c r="GO64" s="355"/>
      <c r="GP64" s="354"/>
      <c r="GQ64" s="355"/>
      <c r="GR64" s="354"/>
      <c r="GS64" s="355"/>
      <c r="GT64" s="354"/>
      <c r="GU64" s="355"/>
      <c r="GV64" s="354"/>
      <c r="GW64" s="355"/>
      <c r="GX64" s="354"/>
      <c r="GY64" s="355"/>
      <c r="GZ64" s="354"/>
      <c r="HA64" s="355"/>
      <c r="HB64" s="354"/>
      <c r="HC64" s="355"/>
      <c r="HD64" s="354"/>
      <c r="HE64" s="355"/>
      <c r="HF64" s="354"/>
      <c r="HG64" s="355"/>
      <c r="HH64" s="354"/>
      <c r="HI64" s="355"/>
      <c r="HJ64" s="354"/>
      <c r="HK64" s="355"/>
      <c r="HL64" s="354"/>
      <c r="HM64" s="355"/>
      <c r="HN64" s="354"/>
      <c r="HO64" s="355"/>
      <c r="HP64" s="354"/>
      <c r="HQ64" s="355"/>
      <c r="HR64" s="354"/>
      <c r="HS64" s="355"/>
      <c r="HT64" s="354"/>
      <c r="HU64" s="355"/>
      <c r="HV64" s="354"/>
      <c r="HW64" s="355"/>
      <c r="HX64" s="354"/>
      <c r="HY64" s="355"/>
      <c r="HZ64" s="354"/>
      <c r="IA64" s="355"/>
      <c r="IB64" s="354"/>
      <c r="IC64" s="355"/>
      <c r="ID64" s="354"/>
      <c r="IE64" s="355"/>
      <c r="IF64" s="354"/>
      <c r="IG64" s="355"/>
      <c r="IH64" s="354"/>
      <c r="II64" s="355"/>
      <c r="IJ64" s="354"/>
      <c r="IK64" s="355"/>
      <c r="IL64" s="354"/>
      <c r="IM64" s="355"/>
      <c r="IN64" s="354"/>
      <c r="IO64" s="355"/>
      <c r="IP64" s="354"/>
      <c r="IQ64" s="355"/>
      <c r="IR64" s="354"/>
      <c r="IS64" s="355"/>
      <c r="IT64" s="354"/>
      <c r="IU64" s="355"/>
      <c r="IV64" s="354"/>
      <c r="IW64" s="355"/>
      <c r="IX64" s="354"/>
      <c r="IY64" s="355"/>
      <c r="IZ64" s="354"/>
      <c r="JA64" s="355"/>
      <c r="JB64" s="354"/>
      <c r="JC64" s="355"/>
      <c r="JD64" s="354"/>
      <c r="JE64" s="355"/>
      <c r="JF64" s="354"/>
      <c r="JG64" s="355"/>
      <c r="JH64" s="354"/>
      <c r="JI64" s="355"/>
      <c r="JJ64" s="354"/>
      <c r="JK64" s="355"/>
      <c r="JL64" s="354"/>
      <c r="JM64" s="355"/>
      <c r="JN64" s="354"/>
      <c r="JO64" s="355"/>
      <c r="JP64" s="354"/>
      <c r="JQ64" s="355"/>
      <c r="JR64" s="354"/>
      <c r="JS64" s="355"/>
      <c r="JT64" s="354"/>
      <c r="JU64" s="355"/>
      <c r="JV64" s="354"/>
      <c r="JW64" s="355"/>
      <c r="JX64" s="354"/>
      <c r="JY64" s="355"/>
      <c r="JZ64" s="354"/>
      <c r="KA64" s="355"/>
      <c r="KB64" s="354"/>
      <c r="KC64" s="355"/>
      <c r="KD64" s="354"/>
      <c r="KE64" s="355"/>
      <c r="KF64" s="354"/>
      <c r="KG64" s="355"/>
      <c r="KH64" s="354"/>
      <c r="KI64" s="355"/>
      <c r="KJ64" s="354"/>
      <c r="KK64" s="355"/>
      <c r="KL64" s="354"/>
      <c r="KM64" s="355"/>
      <c r="KN64" s="354"/>
      <c r="KO64" s="355"/>
      <c r="KP64" s="354"/>
      <c r="KQ64" s="355"/>
      <c r="KR64" s="354"/>
      <c r="KS64" s="355"/>
      <c r="KT64" s="354"/>
      <c r="KU64" s="355"/>
      <c r="KV64" s="354"/>
      <c r="KW64" s="355"/>
      <c r="KX64" s="354"/>
      <c r="KY64" s="355"/>
      <c r="KZ64" s="354"/>
      <c r="LA64" s="355"/>
      <c r="LB64" s="354"/>
      <c r="LC64" s="355"/>
      <c r="LD64" s="354"/>
      <c r="LE64" s="355"/>
      <c r="LF64" s="354"/>
      <c r="LG64" s="355"/>
      <c r="LH64" s="354"/>
      <c r="LI64" s="355"/>
      <c r="LJ64" s="354"/>
      <c r="LK64" s="355"/>
      <c r="LL64" s="354"/>
      <c r="LM64" s="355"/>
      <c r="LN64" s="354"/>
      <c r="LO64" s="355"/>
      <c r="LP64" s="354"/>
      <c r="LQ64" s="355"/>
      <c r="LR64" s="354"/>
      <c r="LS64" s="355"/>
      <c r="LT64" s="354"/>
      <c r="LU64" s="355"/>
      <c r="LV64" s="354"/>
      <c r="LW64" s="355"/>
      <c r="LX64" s="354"/>
      <c r="LY64" s="355"/>
      <c r="LZ64" s="354"/>
      <c r="MA64" s="355"/>
      <c r="MB64" s="354"/>
      <c r="MC64" s="355"/>
      <c r="MD64" s="354"/>
      <c r="ME64" s="355"/>
      <c r="MF64" s="354"/>
      <c r="MG64" s="355"/>
      <c r="MH64" s="354"/>
      <c r="MI64" s="355"/>
      <c r="MJ64" s="354"/>
      <c r="MK64" s="355"/>
      <c r="ML64" s="354"/>
      <c r="MM64" s="355"/>
      <c r="MN64" s="354"/>
      <c r="MO64" s="355"/>
      <c r="MP64" s="354"/>
      <c r="MQ64" s="355"/>
      <c r="MR64" s="354"/>
      <c r="MS64" s="355"/>
      <c r="MT64" s="354"/>
      <c r="MU64" s="355"/>
      <c r="MV64" s="354"/>
      <c r="MW64" s="355"/>
      <c r="MX64" s="354"/>
      <c r="MY64" s="355"/>
      <c r="MZ64" s="354"/>
      <c r="NA64" s="355"/>
      <c r="NB64" s="354"/>
      <c r="NC64" s="355"/>
      <c r="ND64" s="354"/>
      <c r="NE64" s="355"/>
      <c r="NF64" s="354"/>
      <c r="NG64" s="355"/>
      <c r="NH64" s="354"/>
      <c r="NI64" s="355"/>
      <c r="NJ64" s="354"/>
      <c r="NK64" s="355"/>
      <c r="NL64" s="354"/>
      <c r="NM64" s="355"/>
      <c r="NN64" s="354"/>
      <c r="NO64" s="355"/>
      <c r="NP64" s="354"/>
      <c r="NQ64" s="355"/>
      <c r="NR64" s="354"/>
      <c r="NS64" s="355"/>
      <c r="NT64" s="354"/>
      <c r="NU64" s="355"/>
      <c r="NV64" s="354"/>
      <c r="NW64" s="355"/>
      <c r="NX64" s="354"/>
      <c r="NY64" s="355"/>
      <c r="NZ64" s="354"/>
      <c r="OA64" s="355"/>
      <c r="OB64" s="354"/>
      <c r="OC64" s="355"/>
      <c r="OD64" s="354"/>
      <c r="OE64" s="355"/>
      <c r="OF64" s="354"/>
      <c r="OG64" s="355"/>
      <c r="OH64" s="354"/>
      <c r="OI64" s="355"/>
      <c r="OJ64" s="354"/>
      <c r="OK64" s="355"/>
      <c r="OL64" s="354"/>
      <c r="OM64" s="355"/>
      <c r="ON64" s="354"/>
      <c r="OO64" s="355"/>
      <c r="OP64" s="354"/>
      <c r="OQ64" s="355"/>
      <c r="OR64" s="354"/>
      <c r="OS64" s="355"/>
      <c r="OT64" s="354"/>
      <c r="OU64" s="355"/>
      <c r="OV64" s="354"/>
      <c r="OW64" s="355"/>
      <c r="OX64" s="354"/>
      <c r="OY64" s="355"/>
      <c r="OZ64" s="354"/>
      <c r="PA64" s="355"/>
      <c r="PB64" s="354"/>
      <c r="PC64" s="355"/>
      <c r="PD64" s="354"/>
      <c r="PE64" s="355"/>
      <c r="PF64" s="354"/>
      <c r="PG64" s="355"/>
      <c r="PH64" s="354"/>
      <c r="PI64" s="355"/>
      <c r="PJ64" s="354"/>
      <c r="PK64" s="355"/>
      <c r="PL64" s="354"/>
      <c r="PM64" s="355"/>
      <c r="PN64" s="354"/>
      <c r="PO64" s="355"/>
      <c r="PP64" s="354"/>
      <c r="PQ64" s="355"/>
      <c r="PR64" s="354"/>
      <c r="PS64" s="355"/>
      <c r="PT64" s="354"/>
      <c r="PU64" s="355"/>
      <c r="PV64" s="354"/>
      <c r="PW64" s="355"/>
      <c r="PX64" s="354"/>
      <c r="PY64" s="355"/>
      <c r="PZ64" s="354"/>
      <c r="QA64" s="355"/>
      <c r="QB64" s="354"/>
      <c r="QC64" s="355"/>
      <c r="QD64" s="354"/>
      <c r="QE64" s="355"/>
      <c r="QF64" s="354"/>
      <c r="QG64" s="355"/>
      <c r="QH64" s="354"/>
      <c r="QI64" s="355"/>
      <c r="QJ64" s="354"/>
      <c r="QK64" s="355"/>
      <c r="QL64" s="354"/>
      <c r="QM64" s="355"/>
      <c r="QN64" s="354"/>
      <c r="QO64" s="355"/>
      <c r="QP64" s="354"/>
      <c r="QQ64" s="355"/>
      <c r="QR64" s="354"/>
      <c r="QS64" s="355"/>
      <c r="QT64" s="354"/>
      <c r="QU64" s="355"/>
      <c r="QV64" s="354"/>
      <c r="QW64" s="355"/>
      <c r="QX64" s="354"/>
      <c r="QY64" s="355"/>
      <c r="QZ64" s="354"/>
      <c r="RA64" s="355"/>
      <c r="RB64" s="354"/>
      <c r="RC64" s="355"/>
      <c r="RD64" s="354"/>
      <c r="RE64" s="355"/>
      <c r="RF64" s="354"/>
      <c r="RG64" s="355"/>
      <c r="RH64" s="354"/>
      <c r="RI64" s="355"/>
      <c r="RJ64" s="354"/>
      <c r="RK64" s="355"/>
      <c r="RL64" s="354"/>
      <c r="RM64" s="355"/>
      <c r="RN64" s="354"/>
      <c r="RO64" s="355"/>
      <c r="RP64" s="354"/>
      <c r="RQ64" s="355"/>
      <c r="RR64" s="354"/>
      <c r="RS64" s="355"/>
      <c r="RT64" s="354"/>
      <c r="RU64" s="355"/>
      <c r="RV64" s="354"/>
      <c r="RW64" s="355"/>
      <c r="RX64" s="354"/>
      <c r="RY64" s="355"/>
      <c r="RZ64" s="354"/>
      <c r="SA64" s="355"/>
      <c r="SB64" s="354"/>
      <c r="SC64" s="355"/>
      <c r="SD64" s="354"/>
      <c r="SE64" s="355"/>
      <c r="SF64" s="354"/>
      <c r="SG64" s="355"/>
      <c r="SH64" s="354"/>
      <c r="SI64" s="355"/>
      <c r="SJ64" s="354"/>
      <c r="SK64" s="355"/>
      <c r="SL64" s="354"/>
      <c r="SM64" s="355"/>
      <c r="SN64" s="354"/>
      <c r="SO64" s="355"/>
      <c r="SP64" s="354"/>
      <c r="SQ64" s="355"/>
      <c r="SR64" s="354"/>
      <c r="SS64" s="355"/>
      <c r="ST64" s="354"/>
      <c r="SU64" s="355"/>
      <c r="SV64" s="354"/>
      <c r="SW64" s="355"/>
      <c r="SX64" s="354"/>
      <c r="SY64" s="355"/>
      <c r="SZ64" s="354"/>
      <c r="TA64" s="355"/>
      <c r="TB64" s="354"/>
      <c r="TC64" s="355"/>
      <c r="TD64" s="354"/>
      <c r="TE64" s="355"/>
      <c r="TF64" s="354"/>
      <c r="TG64" s="355"/>
      <c r="TH64" s="354"/>
      <c r="TI64" s="355"/>
      <c r="TJ64" s="354"/>
      <c r="TK64" s="355"/>
      <c r="TL64" s="354"/>
      <c r="TM64" s="355"/>
      <c r="TN64" s="354"/>
      <c r="TO64" s="355"/>
      <c r="TP64" s="354"/>
      <c r="TQ64" s="355"/>
      <c r="TR64" s="354"/>
      <c r="TS64" s="355"/>
      <c r="TT64" s="354"/>
      <c r="TU64" s="355"/>
      <c r="TV64" s="354"/>
      <c r="TW64" s="355"/>
      <c r="TX64" s="354"/>
      <c r="TY64" s="355"/>
      <c r="TZ64" s="354"/>
      <c r="UA64" s="355"/>
      <c r="UB64" s="354"/>
      <c r="UC64" s="355"/>
      <c r="UD64" s="354"/>
      <c r="UE64" s="355"/>
      <c r="UF64" s="354"/>
      <c r="UG64" s="355"/>
      <c r="UH64" s="354"/>
      <c r="UI64" s="355"/>
      <c r="UJ64" s="354"/>
      <c r="UK64" s="355"/>
      <c r="UL64" s="354"/>
      <c r="UM64" s="355"/>
      <c r="UN64" s="354"/>
      <c r="UO64" s="355"/>
      <c r="UP64" s="354"/>
      <c r="UQ64" s="355"/>
      <c r="UR64" s="354"/>
      <c r="US64" s="355"/>
      <c r="UT64" s="354"/>
      <c r="UU64" s="355"/>
      <c r="UV64" s="354"/>
      <c r="UW64" s="355"/>
      <c r="UX64" s="354"/>
      <c r="UY64" s="355"/>
      <c r="UZ64" s="354"/>
      <c r="VA64" s="355"/>
      <c r="VB64" s="354"/>
      <c r="VC64" s="355"/>
      <c r="VD64" s="354"/>
      <c r="VE64" s="355"/>
      <c r="VF64" s="354"/>
      <c r="VG64" s="355"/>
      <c r="VH64" s="354"/>
      <c r="VI64" s="355"/>
      <c r="VJ64" s="354"/>
      <c r="VK64" s="355"/>
      <c r="VL64" s="354"/>
      <c r="VM64" s="355"/>
      <c r="VN64" s="354"/>
      <c r="VO64" s="355"/>
      <c r="VP64" s="354"/>
      <c r="VQ64" s="355"/>
      <c r="VR64" s="354"/>
      <c r="VS64" s="355"/>
      <c r="VT64" s="354"/>
      <c r="VU64" s="355"/>
      <c r="VV64" s="354"/>
      <c r="VW64" s="355"/>
      <c r="VX64" s="354"/>
      <c r="VY64" s="355"/>
      <c r="VZ64" s="354"/>
      <c r="WA64" s="355"/>
      <c r="WB64" s="354"/>
      <c r="WC64" s="355"/>
      <c r="WD64" s="354"/>
      <c r="WE64" s="355"/>
      <c r="WF64" s="354"/>
      <c r="WG64" s="355"/>
      <c r="WH64" s="354"/>
      <c r="WI64" s="355"/>
      <c r="WJ64" s="354"/>
      <c r="WK64" s="355"/>
      <c r="WL64" s="354"/>
      <c r="WM64" s="355"/>
      <c r="WN64" s="354"/>
      <c r="WO64" s="355"/>
      <c r="WP64" s="354"/>
      <c r="WQ64" s="355"/>
      <c r="WR64" s="354"/>
      <c r="WS64" s="355"/>
      <c r="WT64" s="354"/>
      <c r="WU64" s="355"/>
      <c r="WV64" s="354"/>
      <c r="WW64" s="355"/>
      <c r="WX64" s="354"/>
      <c r="WY64" s="355"/>
      <c r="WZ64" s="354"/>
      <c r="XA64" s="355"/>
      <c r="XB64" s="354"/>
      <c r="XC64" s="355"/>
      <c r="XD64" s="354"/>
      <c r="XE64" s="355"/>
      <c r="XF64" s="354"/>
      <c r="XG64" s="355"/>
      <c r="XH64" s="354"/>
      <c r="XI64" s="355"/>
      <c r="XJ64" s="354"/>
      <c r="XK64" s="355"/>
      <c r="XL64" s="354"/>
      <c r="XM64" s="355"/>
      <c r="XN64" s="354"/>
      <c r="XO64" s="355"/>
      <c r="XP64" s="354"/>
      <c r="XQ64" s="355"/>
      <c r="XR64" s="354"/>
      <c r="XS64" s="355"/>
      <c r="XT64" s="354"/>
      <c r="XU64" s="355"/>
      <c r="XV64" s="354"/>
      <c r="XW64" s="355"/>
      <c r="XX64" s="354"/>
      <c r="XY64" s="355"/>
      <c r="XZ64" s="354"/>
      <c r="YA64" s="355"/>
      <c r="YB64" s="354"/>
      <c r="YC64" s="355"/>
      <c r="YD64" s="354"/>
      <c r="YE64" s="355"/>
      <c r="YF64" s="354"/>
      <c r="YG64" s="355"/>
      <c r="YH64" s="354"/>
      <c r="YI64" s="355"/>
      <c r="YJ64" s="354"/>
      <c r="YK64" s="355"/>
      <c r="YL64" s="354"/>
      <c r="YM64" s="355"/>
      <c r="YN64" s="354"/>
      <c r="YO64" s="355"/>
      <c r="YP64" s="354"/>
      <c r="YQ64" s="355"/>
      <c r="YR64" s="354"/>
      <c r="YS64" s="355"/>
      <c r="YT64" s="354"/>
      <c r="YU64" s="355"/>
      <c r="YV64" s="354"/>
      <c r="YW64" s="355"/>
      <c r="YX64" s="354"/>
      <c r="YY64" s="355"/>
      <c r="YZ64" s="354"/>
      <c r="ZA64" s="355"/>
      <c r="ZB64" s="354"/>
      <c r="ZC64" s="355"/>
      <c r="ZD64" s="354"/>
      <c r="ZE64" s="355"/>
      <c r="ZF64" s="354"/>
      <c r="ZG64" s="355"/>
      <c r="ZH64" s="354"/>
      <c r="ZI64" s="355"/>
      <c r="ZJ64" s="354"/>
      <c r="ZK64" s="355"/>
      <c r="ZL64" s="354"/>
      <c r="ZM64" s="355"/>
      <c r="ZN64" s="354"/>
      <c r="ZO64" s="355"/>
      <c r="ZP64" s="354"/>
      <c r="ZQ64" s="355"/>
      <c r="ZR64" s="354"/>
      <c r="ZS64" s="355"/>
      <c r="ZT64" s="354"/>
      <c r="ZU64" s="355"/>
      <c r="ZV64" s="354"/>
      <c r="ZW64" s="355"/>
      <c r="ZX64" s="354"/>
      <c r="ZY64" s="355"/>
      <c r="ZZ64" s="354"/>
      <c r="AAA64" s="355"/>
      <c r="AAB64" s="354"/>
      <c r="AAC64" s="355"/>
      <c r="AAD64" s="354"/>
      <c r="AAE64" s="355"/>
      <c r="AAF64" s="354"/>
      <c r="AAG64" s="355"/>
      <c r="AAH64" s="354"/>
      <c r="AAI64" s="355"/>
      <c r="AAJ64" s="354"/>
      <c r="AAK64" s="355"/>
      <c r="AAL64" s="354"/>
      <c r="AAM64" s="355"/>
      <c r="AAN64" s="354"/>
      <c r="AAO64" s="355"/>
      <c r="AAP64" s="354"/>
      <c r="AAQ64" s="355"/>
      <c r="AAR64" s="354"/>
      <c r="AAS64" s="355"/>
      <c r="AAT64" s="354"/>
      <c r="AAU64" s="355"/>
      <c r="AAV64" s="354"/>
      <c r="AAW64" s="355"/>
      <c r="AAX64" s="354"/>
      <c r="AAY64" s="355"/>
      <c r="AAZ64" s="354"/>
      <c r="ABA64" s="355"/>
      <c r="ABB64" s="354"/>
      <c r="ABC64" s="355"/>
      <c r="ABD64" s="354"/>
      <c r="ABE64" s="355"/>
      <c r="ABF64" s="354"/>
      <c r="ABG64" s="355"/>
      <c r="ABH64" s="354"/>
      <c r="ABI64" s="355"/>
      <c r="ABJ64" s="354"/>
      <c r="ABK64" s="355"/>
      <c r="ABL64" s="354"/>
      <c r="ABM64" s="355"/>
      <c r="ABN64" s="354"/>
      <c r="ABO64" s="355"/>
      <c r="ABP64" s="354"/>
      <c r="ABQ64" s="355"/>
      <c r="ABR64" s="354"/>
      <c r="ABS64" s="355"/>
      <c r="ABT64" s="354"/>
      <c r="ABU64" s="355"/>
      <c r="ABV64" s="354"/>
      <c r="ABW64" s="355"/>
      <c r="ABX64" s="354"/>
      <c r="ABY64" s="355"/>
      <c r="ABZ64" s="354"/>
      <c r="ACA64" s="355"/>
      <c r="ACB64" s="354"/>
      <c r="ACC64" s="355"/>
      <c r="ACD64" s="354"/>
      <c r="ACE64" s="355"/>
      <c r="ACF64" s="354"/>
      <c r="ACG64" s="355"/>
      <c r="ACH64" s="354"/>
      <c r="ACI64" s="355"/>
      <c r="ACJ64" s="354"/>
      <c r="ACK64" s="355"/>
      <c r="ACL64" s="354"/>
      <c r="ACM64" s="355"/>
      <c r="ACN64" s="354"/>
      <c r="ACO64" s="355"/>
      <c r="ACP64" s="354"/>
      <c r="ACQ64" s="355"/>
      <c r="ACR64" s="354"/>
      <c r="ACS64" s="355"/>
      <c r="ACT64" s="354"/>
      <c r="ACU64" s="355"/>
      <c r="ACV64" s="354"/>
      <c r="ACW64" s="355"/>
      <c r="ACX64" s="354"/>
      <c r="ACY64" s="355"/>
      <c r="ACZ64" s="354"/>
      <c r="ADA64" s="355"/>
      <c r="ADB64" s="354"/>
      <c r="ADC64" s="355"/>
      <c r="ADD64" s="354"/>
      <c r="ADE64" s="355"/>
      <c r="ADF64" s="354"/>
      <c r="ADG64" s="355"/>
      <c r="ADH64" s="354"/>
      <c r="ADI64" s="355"/>
      <c r="ADJ64" s="354"/>
      <c r="ADK64" s="355"/>
      <c r="ADL64" s="354"/>
      <c r="ADM64" s="355"/>
      <c r="ADN64" s="354"/>
      <c r="ADO64" s="355"/>
      <c r="ADP64" s="354"/>
      <c r="ADQ64" s="355"/>
      <c r="ADR64" s="354"/>
      <c r="ADS64" s="355"/>
      <c r="ADT64" s="354"/>
      <c r="ADU64" s="355"/>
      <c r="ADV64" s="354"/>
      <c r="ADW64" s="355"/>
      <c r="ADX64" s="354"/>
      <c r="ADY64" s="355"/>
      <c r="ADZ64" s="354"/>
      <c r="AEA64" s="355"/>
      <c r="AEB64" s="354"/>
      <c r="AEC64" s="355"/>
      <c r="AED64" s="354"/>
      <c r="AEE64" s="355"/>
      <c r="AEF64" s="354"/>
      <c r="AEG64" s="355"/>
      <c r="AEH64" s="354"/>
      <c r="AEI64" s="355"/>
      <c r="AEJ64" s="354"/>
      <c r="AEK64" s="355"/>
      <c r="AEL64" s="354"/>
      <c r="AEM64" s="355"/>
      <c r="AEN64" s="354"/>
      <c r="AEO64" s="355"/>
      <c r="AEP64" s="354"/>
      <c r="AEQ64" s="355"/>
      <c r="AER64" s="354"/>
      <c r="AES64" s="355"/>
      <c r="AET64" s="354"/>
      <c r="AEU64" s="355"/>
      <c r="AEV64" s="354"/>
      <c r="AEW64" s="355"/>
      <c r="AEX64" s="354"/>
      <c r="AEY64" s="355"/>
      <c r="AEZ64" s="354"/>
      <c r="AFA64" s="355"/>
      <c r="AFB64" s="354"/>
      <c r="AFC64" s="355"/>
      <c r="AFD64" s="354"/>
      <c r="AFE64" s="355"/>
      <c r="AFF64" s="354"/>
      <c r="AFG64" s="355"/>
      <c r="AFH64" s="354"/>
      <c r="AFI64" s="355"/>
      <c r="AFJ64" s="354"/>
      <c r="AFK64" s="355"/>
      <c r="AFL64" s="354"/>
      <c r="AFM64" s="355"/>
      <c r="AFN64" s="354"/>
      <c r="AFO64" s="355"/>
      <c r="AFP64" s="354"/>
      <c r="AFQ64" s="355"/>
      <c r="AFR64" s="354"/>
      <c r="AFS64" s="355"/>
      <c r="AFT64" s="354"/>
      <c r="AFU64" s="355"/>
      <c r="AFV64" s="354"/>
      <c r="AFW64" s="355"/>
      <c r="AFX64" s="354"/>
      <c r="AFY64" s="355"/>
      <c r="AFZ64" s="354"/>
      <c r="AGA64" s="355"/>
      <c r="AGB64" s="354"/>
      <c r="AGC64" s="355"/>
      <c r="AGD64" s="354"/>
      <c r="AGE64" s="355"/>
      <c r="AGF64" s="354"/>
      <c r="AGG64" s="355"/>
      <c r="AGH64" s="354"/>
      <c r="AGI64" s="355"/>
      <c r="AGJ64" s="354"/>
      <c r="AGK64" s="355"/>
      <c r="AGL64" s="354"/>
      <c r="AGM64" s="355"/>
      <c r="AGN64" s="354"/>
      <c r="AGO64" s="355"/>
      <c r="AGP64" s="354"/>
      <c r="AGQ64" s="355"/>
      <c r="AGR64" s="354"/>
      <c r="AGS64" s="355"/>
      <c r="AGT64" s="354"/>
      <c r="AGU64" s="355"/>
      <c r="AGV64" s="354"/>
      <c r="AGW64" s="355"/>
      <c r="AGX64" s="354"/>
      <c r="AGY64" s="355"/>
      <c r="AGZ64" s="354"/>
      <c r="AHA64" s="355"/>
      <c r="AHB64" s="354"/>
      <c r="AHC64" s="355"/>
      <c r="AHD64" s="354"/>
      <c r="AHE64" s="355"/>
      <c r="AHF64" s="354"/>
      <c r="AHG64" s="355"/>
      <c r="AHH64" s="354"/>
      <c r="AHI64" s="355"/>
      <c r="AHJ64" s="354"/>
      <c r="AHK64" s="355"/>
      <c r="AHL64" s="354"/>
      <c r="AHM64" s="355"/>
      <c r="AHN64" s="354"/>
      <c r="AHO64" s="355"/>
      <c r="AHP64" s="354"/>
      <c r="AHQ64" s="355"/>
      <c r="AHR64" s="354"/>
      <c r="AHS64" s="355"/>
      <c r="AHT64" s="354"/>
      <c r="AHU64" s="355"/>
      <c r="AHV64" s="354"/>
      <c r="AHW64" s="355"/>
      <c r="AHX64" s="354"/>
      <c r="AHY64" s="355"/>
      <c r="AHZ64" s="354"/>
      <c r="AIA64" s="355"/>
      <c r="AIB64" s="354"/>
      <c r="AIC64" s="355"/>
      <c r="AID64" s="354"/>
      <c r="AIE64" s="355"/>
      <c r="AIF64" s="354"/>
      <c r="AIG64" s="355"/>
      <c r="AIH64" s="354"/>
      <c r="AII64" s="355"/>
      <c r="AIJ64" s="354"/>
      <c r="AIK64" s="355"/>
      <c r="AIL64" s="354"/>
      <c r="AIM64" s="355"/>
      <c r="AIN64" s="354"/>
      <c r="AIO64" s="355"/>
      <c r="AIP64" s="354"/>
      <c r="AIQ64" s="355"/>
      <c r="AIR64" s="354"/>
      <c r="AIS64" s="355"/>
      <c r="AIT64" s="354"/>
      <c r="AIU64" s="355"/>
      <c r="AIV64" s="354"/>
      <c r="AIW64" s="355"/>
      <c r="AIX64" s="354"/>
      <c r="AIY64" s="355"/>
      <c r="AIZ64" s="354"/>
      <c r="AJA64" s="355"/>
      <c r="AJB64" s="354"/>
      <c r="AJC64" s="355"/>
      <c r="AJD64" s="354"/>
      <c r="AJE64" s="355"/>
      <c r="AJF64" s="354"/>
      <c r="AJG64" s="355"/>
      <c r="AJH64" s="354"/>
      <c r="AJI64" s="355"/>
      <c r="AJJ64" s="354"/>
      <c r="AJK64" s="355"/>
      <c r="AJL64" s="354"/>
      <c r="AJM64" s="355"/>
      <c r="AJN64" s="354"/>
      <c r="AJO64" s="355"/>
      <c r="AJP64" s="354"/>
      <c r="AJQ64" s="355"/>
      <c r="AJR64" s="354"/>
      <c r="AJS64" s="355"/>
      <c r="AJT64" s="354"/>
      <c r="AJU64" s="355"/>
      <c r="AJV64" s="354"/>
      <c r="AJW64" s="355"/>
      <c r="AJX64" s="354"/>
      <c r="AJY64" s="355"/>
      <c r="AJZ64" s="354"/>
      <c r="AKA64" s="355"/>
      <c r="AKB64" s="354"/>
      <c r="AKC64" s="355"/>
      <c r="AKD64" s="354"/>
      <c r="AKE64" s="355"/>
      <c r="AKF64" s="354"/>
      <c r="AKG64" s="355"/>
      <c r="AKH64" s="354"/>
      <c r="AKI64" s="355"/>
      <c r="AKJ64" s="354"/>
      <c r="AKK64" s="355"/>
      <c r="AKL64" s="354"/>
      <c r="AKM64" s="355"/>
      <c r="AKN64" s="354"/>
      <c r="AKO64" s="355"/>
      <c r="AKP64" s="354"/>
      <c r="AKQ64" s="355"/>
      <c r="AKR64" s="354"/>
      <c r="AKS64" s="355"/>
      <c r="AKT64" s="354"/>
      <c r="AKU64" s="355"/>
      <c r="AKV64" s="354"/>
      <c r="AKW64" s="355"/>
      <c r="AKX64" s="354"/>
      <c r="AKY64" s="355"/>
      <c r="AKZ64" s="354"/>
      <c r="ALA64" s="355"/>
      <c r="ALB64" s="354"/>
      <c r="ALC64" s="355"/>
      <c r="ALD64" s="354"/>
      <c r="ALE64" s="355"/>
      <c r="ALF64" s="354"/>
      <c r="ALG64" s="355"/>
      <c r="ALH64" s="354"/>
      <c r="ALI64" s="355"/>
      <c r="ALJ64" s="354"/>
      <c r="ALK64" s="355"/>
      <c r="ALL64" s="354"/>
      <c r="ALM64" s="355"/>
      <c r="ALN64" s="354"/>
      <c r="ALO64" s="355"/>
      <c r="ALP64" s="354"/>
      <c r="ALQ64" s="355"/>
      <c r="ALR64" s="354"/>
      <c r="ALS64" s="355"/>
      <c r="ALT64" s="354"/>
      <c r="ALU64" s="355"/>
      <c r="ALV64" s="354"/>
      <c r="ALW64" s="355"/>
      <c r="ALX64" s="354"/>
      <c r="ALY64" s="355"/>
      <c r="ALZ64" s="354"/>
      <c r="AMA64" s="355"/>
      <c r="AMB64" s="354"/>
      <c r="AMC64" s="355"/>
      <c r="AMD64" s="354"/>
      <c r="AME64" s="355"/>
      <c r="AMF64" s="354"/>
      <c r="AMG64" s="355"/>
      <c r="AMH64" s="354"/>
      <c r="AMI64" s="355"/>
      <c r="AMJ64" s="354"/>
      <c r="AMK64" s="355"/>
      <c r="AML64" s="354"/>
      <c r="AMM64" s="355"/>
      <c r="AMN64" s="354"/>
      <c r="AMO64" s="355"/>
      <c r="AMP64" s="354"/>
      <c r="AMQ64" s="355"/>
      <c r="AMR64" s="354"/>
      <c r="AMS64" s="355"/>
      <c r="AMT64" s="354"/>
      <c r="AMU64" s="355"/>
      <c r="AMV64" s="354"/>
      <c r="AMW64" s="355"/>
      <c r="AMX64" s="354"/>
      <c r="AMY64" s="355"/>
      <c r="AMZ64" s="354"/>
      <c r="ANA64" s="355"/>
      <c r="ANB64" s="354"/>
      <c r="ANC64" s="355"/>
      <c r="AND64" s="354"/>
      <c r="ANE64" s="355"/>
      <c r="ANF64" s="354"/>
      <c r="ANG64" s="355"/>
      <c r="ANH64" s="354"/>
      <c r="ANI64" s="355"/>
      <c r="ANJ64" s="354"/>
      <c r="ANK64" s="355"/>
      <c r="ANL64" s="354"/>
      <c r="ANM64" s="355"/>
      <c r="ANN64" s="354"/>
      <c r="ANO64" s="355"/>
      <c r="ANP64" s="354"/>
      <c r="ANQ64" s="355"/>
      <c r="ANR64" s="354"/>
      <c r="ANS64" s="355"/>
      <c r="ANT64" s="354"/>
      <c r="ANU64" s="355"/>
      <c r="ANV64" s="354"/>
      <c r="ANW64" s="355"/>
      <c r="ANX64" s="354"/>
      <c r="ANY64" s="355"/>
      <c r="ANZ64" s="354"/>
      <c r="AOA64" s="355"/>
      <c r="AOB64" s="354"/>
      <c r="AOC64" s="355"/>
      <c r="AOD64" s="354"/>
      <c r="AOE64" s="355"/>
      <c r="AOF64" s="354"/>
      <c r="AOG64" s="355"/>
      <c r="AOH64" s="354"/>
      <c r="AOI64" s="355"/>
      <c r="AOJ64" s="354"/>
      <c r="AOK64" s="355"/>
      <c r="AOL64" s="354"/>
      <c r="AOM64" s="355"/>
      <c r="AON64" s="354"/>
      <c r="AOO64" s="355"/>
      <c r="AOP64" s="354"/>
      <c r="AOQ64" s="355"/>
      <c r="AOR64" s="354"/>
      <c r="AOS64" s="355"/>
      <c r="AOT64" s="354"/>
      <c r="AOU64" s="355"/>
      <c r="AOV64" s="354"/>
      <c r="AOW64" s="355"/>
      <c r="AOX64" s="354"/>
      <c r="AOY64" s="355"/>
      <c r="AOZ64" s="354"/>
      <c r="APA64" s="355"/>
      <c r="APB64" s="354"/>
      <c r="APC64" s="355"/>
      <c r="APD64" s="354"/>
      <c r="APE64" s="355"/>
      <c r="APF64" s="354"/>
      <c r="APG64" s="355"/>
      <c r="APH64" s="354"/>
      <c r="API64" s="355"/>
      <c r="APJ64" s="354"/>
      <c r="APK64" s="355"/>
      <c r="APL64" s="354"/>
      <c r="APM64" s="355"/>
      <c r="APN64" s="354"/>
      <c r="APO64" s="355"/>
      <c r="APP64" s="354"/>
      <c r="APQ64" s="355"/>
      <c r="APR64" s="354"/>
      <c r="APS64" s="355"/>
      <c r="APT64" s="354"/>
      <c r="APU64" s="355"/>
      <c r="APV64" s="354"/>
      <c r="APW64" s="355"/>
      <c r="APX64" s="354"/>
      <c r="APY64" s="355"/>
      <c r="APZ64" s="354"/>
      <c r="AQA64" s="355"/>
      <c r="AQB64" s="354"/>
      <c r="AQC64" s="355"/>
      <c r="AQD64" s="354"/>
      <c r="AQE64" s="355"/>
      <c r="AQF64" s="354"/>
      <c r="AQG64" s="355"/>
      <c r="AQH64" s="354"/>
      <c r="AQI64" s="355"/>
      <c r="AQJ64" s="354"/>
      <c r="AQK64" s="355"/>
      <c r="AQL64" s="354"/>
      <c r="AQM64" s="355"/>
      <c r="AQN64" s="354"/>
      <c r="AQO64" s="355"/>
      <c r="AQP64" s="354"/>
      <c r="AQQ64" s="355"/>
      <c r="AQR64" s="354"/>
      <c r="AQS64" s="355"/>
      <c r="AQT64" s="354"/>
      <c r="AQU64" s="355"/>
      <c r="AQV64" s="354"/>
      <c r="AQW64" s="355"/>
      <c r="AQX64" s="354"/>
      <c r="AQY64" s="355"/>
      <c r="AQZ64" s="354"/>
      <c r="ARA64" s="355"/>
      <c r="ARB64" s="354"/>
      <c r="ARC64" s="355"/>
      <c r="ARD64" s="354"/>
      <c r="ARE64" s="355"/>
      <c r="ARF64" s="354"/>
      <c r="ARG64" s="355"/>
      <c r="ARH64" s="354"/>
      <c r="ARI64" s="355"/>
      <c r="ARJ64" s="354"/>
      <c r="ARK64" s="355"/>
      <c r="ARL64" s="354"/>
      <c r="ARM64" s="355"/>
      <c r="ARN64" s="354"/>
      <c r="ARO64" s="355"/>
      <c r="ARP64" s="354"/>
      <c r="ARQ64" s="355"/>
      <c r="ARR64" s="354"/>
      <c r="ARS64" s="355"/>
      <c r="ART64" s="354"/>
      <c r="ARU64" s="355"/>
      <c r="ARV64" s="354"/>
      <c r="ARW64" s="355"/>
      <c r="ARX64" s="354"/>
      <c r="ARY64" s="355"/>
      <c r="ARZ64" s="354"/>
      <c r="ASA64" s="355"/>
      <c r="ASB64" s="354"/>
      <c r="ASC64" s="355"/>
      <c r="ASD64" s="354"/>
      <c r="ASE64" s="355"/>
      <c r="ASF64" s="354"/>
      <c r="ASG64" s="355"/>
      <c r="ASH64" s="354"/>
      <c r="ASI64" s="355"/>
      <c r="ASJ64" s="354"/>
      <c r="ASK64" s="355"/>
      <c r="ASL64" s="354"/>
      <c r="ASM64" s="355"/>
      <c r="ASN64" s="354"/>
      <c r="ASO64" s="355"/>
      <c r="ASP64" s="354"/>
      <c r="ASQ64" s="355"/>
      <c r="ASR64" s="354"/>
      <c r="ASS64" s="355"/>
      <c r="AST64" s="354"/>
      <c r="ASU64" s="355"/>
      <c r="ASV64" s="354"/>
      <c r="ASW64" s="355"/>
      <c r="ASX64" s="354"/>
      <c r="ASY64" s="355"/>
      <c r="ASZ64" s="354"/>
      <c r="ATA64" s="355"/>
      <c r="ATB64" s="354"/>
      <c r="ATC64" s="355"/>
      <c r="ATD64" s="354"/>
      <c r="ATE64" s="355"/>
      <c r="ATF64" s="354"/>
      <c r="ATG64" s="355"/>
      <c r="ATH64" s="354"/>
      <c r="ATI64" s="355"/>
      <c r="ATJ64" s="354"/>
      <c r="ATK64" s="355"/>
      <c r="ATL64" s="354"/>
      <c r="ATM64" s="355"/>
      <c r="ATN64" s="354"/>
      <c r="ATO64" s="355"/>
      <c r="ATP64" s="354"/>
      <c r="ATQ64" s="355"/>
      <c r="ATR64" s="354"/>
      <c r="ATS64" s="355"/>
      <c r="ATT64" s="354"/>
      <c r="ATU64" s="355"/>
      <c r="ATV64" s="354"/>
      <c r="ATW64" s="355"/>
      <c r="ATX64" s="354"/>
      <c r="ATY64" s="355"/>
      <c r="ATZ64" s="354"/>
      <c r="AUA64" s="355"/>
      <c r="AUB64" s="354"/>
      <c r="AUC64" s="355"/>
      <c r="AUD64" s="354"/>
      <c r="AUE64" s="355"/>
      <c r="AUF64" s="354"/>
      <c r="AUG64" s="355"/>
      <c r="AUH64" s="354"/>
      <c r="AUI64" s="355"/>
      <c r="AUJ64" s="354"/>
      <c r="AUK64" s="355"/>
      <c r="AUL64" s="354"/>
      <c r="AUM64" s="355"/>
      <c r="AUN64" s="354"/>
      <c r="AUO64" s="355"/>
      <c r="AUP64" s="354"/>
      <c r="AUQ64" s="355"/>
      <c r="AUR64" s="354"/>
      <c r="AUS64" s="355"/>
      <c r="AUT64" s="354"/>
      <c r="AUU64" s="355"/>
      <c r="AUV64" s="354"/>
      <c r="AUW64" s="355"/>
      <c r="AUX64" s="354"/>
      <c r="AUY64" s="355"/>
      <c r="AUZ64" s="354"/>
      <c r="AVA64" s="355"/>
      <c r="AVB64" s="354"/>
      <c r="AVC64" s="355"/>
      <c r="AVD64" s="354"/>
      <c r="AVE64" s="355"/>
      <c r="AVF64" s="354"/>
      <c r="AVG64" s="355"/>
      <c r="AVH64" s="354"/>
      <c r="AVI64" s="355"/>
      <c r="AVJ64" s="354"/>
      <c r="AVK64" s="355"/>
      <c r="AVL64" s="354"/>
      <c r="AVM64" s="355"/>
      <c r="AVN64" s="354"/>
      <c r="AVO64" s="355"/>
      <c r="AVP64" s="354"/>
      <c r="AVQ64" s="355"/>
      <c r="AVR64" s="354"/>
      <c r="AVS64" s="355"/>
      <c r="AVT64" s="354"/>
      <c r="AVU64" s="355"/>
      <c r="AVV64" s="354"/>
      <c r="AVW64" s="355"/>
      <c r="AVX64" s="354"/>
      <c r="AVY64" s="355"/>
      <c r="AVZ64" s="354"/>
      <c r="AWA64" s="355"/>
      <c r="AWB64" s="354"/>
      <c r="AWC64" s="355"/>
      <c r="AWD64" s="354"/>
      <c r="AWE64" s="355"/>
      <c r="AWF64" s="354"/>
      <c r="AWG64" s="355"/>
      <c r="AWH64" s="354"/>
      <c r="AWI64" s="355"/>
      <c r="AWJ64" s="354"/>
      <c r="AWK64" s="355"/>
      <c r="AWL64" s="354"/>
      <c r="AWM64" s="355"/>
      <c r="AWN64" s="354"/>
      <c r="AWO64" s="355"/>
      <c r="AWP64" s="354"/>
      <c r="AWQ64" s="355"/>
      <c r="AWR64" s="354"/>
      <c r="AWS64" s="355"/>
      <c r="AWT64" s="354"/>
      <c r="AWU64" s="355"/>
      <c r="AWV64" s="354"/>
      <c r="AWW64" s="355"/>
      <c r="AWX64" s="354"/>
      <c r="AWY64" s="355"/>
      <c r="AWZ64" s="354"/>
      <c r="AXA64" s="355"/>
      <c r="AXB64" s="354"/>
      <c r="AXC64" s="355"/>
      <c r="AXD64" s="354"/>
      <c r="AXE64" s="355"/>
      <c r="AXF64" s="354"/>
      <c r="AXG64" s="355"/>
      <c r="AXH64" s="354"/>
      <c r="AXI64" s="355"/>
      <c r="AXJ64" s="354"/>
      <c r="AXK64" s="355"/>
      <c r="AXL64" s="354"/>
      <c r="AXM64" s="355"/>
      <c r="AXN64" s="354"/>
      <c r="AXO64" s="355"/>
      <c r="AXP64" s="354"/>
      <c r="AXQ64" s="355"/>
      <c r="AXR64" s="354"/>
      <c r="AXS64" s="355"/>
      <c r="AXT64" s="354"/>
      <c r="AXU64" s="355"/>
      <c r="AXV64" s="354"/>
      <c r="AXW64" s="355"/>
      <c r="AXX64" s="354"/>
      <c r="AXY64" s="355"/>
      <c r="AXZ64" s="354"/>
      <c r="AYA64" s="355"/>
      <c r="AYB64" s="354"/>
      <c r="AYC64" s="355"/>
      <c r="AYD64" s="354"/>
      <c r="AYE64" s="355"/>
      <c r="AYF64" s="354"/>
      <c r="AYG64" s="355"/>
      <c r="AYH64" s="354"/>
      <c r="AYI64" s="355"/>
      <c r="AYJ64" s="354"/>
      <c r="AYK64" s="355"/>
      <c r="AYL64" s="354"/>
      <c r="AYM64" s="355"/>
      <c r="AYN64" s="354"/>
      <c r="AYO64" s="355"/>
      <c r="AYP64" s="354"/>
      <c r="AYQ64" s="355"/>
      <c r="AYR64" s="354"/>
      <c r="AYS64" s="355"/>
      <c r="AYT64" s="354"/>
      <c r="AYU64" s="355"/>
      <c r="AYV64" s="354"/>
      <c r="AYW64" s="355"/>
      <c r="AYX64" s="354"/>
      <c r="AYY64" s="355"/>
      <c r="AYZ64" s="354"/>
      <c r="AZA64" s="355"/>
      <c r="AZB64" s="354"/>
      <c r="AZC64" s="355"/>
      <c r="AZD64" s="354"/>
      <c r="AZE64" s="355"/>
      <c r="AZF64" s="354"/>
      <c r="AZG64" s="355"/>
      <c r="AZH64" s="354"/>
      <c r="AZI64" s="355"/>
      <c r="AZJ64" s="354"/>
      <c r="AZK64" s="355"/>
      <c r="AZL64" s="354"/>
      <c r="AZM64" s="355"/>
      <c r="AZN64" s="354"/>
      <c r="AZO64" s="355"/>
      <c r="AZP64" s="354"/>
      <c r="AZQ64" s="355"/>
      <c r="AZR64" s="354"/>
      <c r="AZS64" s="355"/>
      <c r="AZT64" s="354"/>
      <c r="AZU64" s="355"/>
      <c r="AZV64" s="354"/>
      <c r="AZW64" s="355"/>
      <c r="AZX64" s="354"/>
      <c r="AZY64" s="355"/>
      <c r="AZZ64" s="354"/>
      <c r="BAA64" s="355"/>
      <c r="BAB64" s="354"/>
      <c r="BAC64" s="355"/>
      <c r="BAD64" s="354"/>
      <c r="BAE64" s="355"/>
      <c r="BAF64" s="354"/>
      <c r="BAG64" s="355"/>
      <c r="BAH64" s="354"/>
      <c r="BAI64" s="355"/>
      <c r="BAJ64" s="354"/>
      <c r="BAK64" s="355"/>
      <c r="BAL64" s="354"/>
      <c r="BAM64" s="355"/>
      <c r="BAN64" s="354"/>
      <c r="BAO64" s="355"/>
      <c r="BAP64" s="354"/>
      <c r="BAQ64" s="355"/>
      <c r="BAR64" s="354"/>
      <c r="BAS64" s="355"/>
      <c r="BAT64" s="354"/>
      <c r="BAU64" s="355"/>
      <c r="BAV64" s="354"/>
      <c r="BAW64" s="355"/>
      <c r="BAX64" s="354"/>
      <c r="BAY64" s="355"/>
      <c r="BAZ64" s="354"/>
      <c r="BBA64" s="355"/>
      <c r="BBB64" s="354"/>
      <c r="BBC64" s="355"/>
      <c r="BBD64" s="354"/>
      <c r="BBE64" s="355"/>
      <c r="BBF64" s="354"/>
      <c r="BBG64" s="355"/>
      <c r="BBH64" s="354"/>
      <c r="BBI64" s="355"/>
      <c r="BBJ64" s="354"/>
      <c r="BBK64" s="355"/>
      <c r="BBL64" s="354"/>
      <c r="BBM64" s="355"/>
      <c r="BBN64" s="354"/>
      <c r="BBO64" s="355"/>
      <c r="BBP64" s="354"/>
      <c r="BBQ64" s="355"/>
      <c r="BBR64" s="354"/>
      <c r="BBS64" s="355"/>
      <c r="BBT64" s="354"/>
      <c r="BBU64" s="355"/>
      <c r="BBV64" s="354"/>
      <c r="BBW64" s="355"/>
      <c r="BBX64" s="354"/>
      <c r="BBY64" s="355"/>
      <c r="BBZ64" s="354"/>
      <c r="BCA64" s="355"/>
      <c r="BCB64" s="354"/>
      <c r="BCC64" s="355"/>
      <c r="BCD64" s="354"/>
      <c r="BCE64" s="355"/>
      <c r="BCF64" s="354"/>
      <c r="BCG64" s="355"/>
      <c r="BCH64" s="354"/>
      <c r="BCI64" s="355"/>
      <c r="BCJ64" s="354"/>
      <c r="BCK64" s="355"/>
      <c r="BCL64" s="354"/>
      <c r="BCM64" s="355"/>
      <c r="BCN64" s="354"/>
      <c r="BCO64" s="355"/>
      <c r="BCP64" s="354"/>
      <c r="BCQ64" s="355"/>
      <c r="BCR64" s="354"/>
      <c r="BCS64" s="355"/>
      <c r="BCT64" s="354"/>
      <c r="BCU64" s="355"/>
      <c r="BCV64" s="354"/>
      <c r="BCW64" s="355"/>
      <c r="BCX64" s="354"/>
      <c r="BCY64" s="355"/>
      <c r="BCZ64" s="354"/>
      <c r="BDA64" s="355"/>
      <c r="BDB64" s="354"/>
      <c r="BDC64" s="355"/>
      <c r="BDD64" s="354"/>
      <c r="BDE64" s="355"/>
      <c r="BDF64" s="354"/>
      <c r="BDG64" s="355"/>
      <c r="BDH64" s="354"/>
      <c r="BDI64" s="355"/>
      <c r="BDJ64" s="354"/>
      <c r="BDK64" s="355"/>
      <c r="BDL64" s="354"/>
      <c r="BDM64" s="355"/>
      <c r="BDN64" s="354"/>
      <c r="BDO64" s="355"/>
      <c r="BDP64" s="354"/>
      <c r="BDQ64" s="355"/>
      <c r="BDR64" s="354"/>
      <c r="BDS64" s="355"/>
      <c r="BDT64" s="354"/>
      <c r="BDU64" s="355"/>
      <c r="BDV64" s="354"/>
      <c r="BDW64" s="355"/>
      <c r="BDX64" s="354"/>
      <c r="BDY64" s="355"/>
      <c r="BDZ64" s="354"/>
      <c r="BEA64" s="355"/>
      <c r="BEB64" s="354"/>
      <c r="BEC64" s="355"/>
      <c r="BED64" s="354"/>
      <c r="BEE64" s="355"/>
      <c r="BEF64" s="354"/>
      <c r="BEG64" s="355"/>
      <c r="BEH64" s="354"/>
      <c r="BEI64" s="355"/>
      <c r="BEJ64" s="354"/>
      <c r="BEK64" s="355"/>
      <c r="BEL64" s="354"/>
      <c r="BEM64" s="355"/>
      <c r="BEN64" s="354"/>
      <c r="BEO64" s="355"/>
      <c r="BEP64" s="354"/>
      <c r="BEQ64" s="355"/>
      <c r="BER64" s="354"/>
      <c r="BES64" s="355"/>
      <c r="BET64" s="354"/>
      <c r="BEU64" s="355"/>
      <c r="BEV64" s="354"/>
      <c r="BEW64" s="355"/>
      <c r="BEX64" s="354"/>
      <c r="BEY64" s="355"/>
      <c r="BEZ64" s="354"/>
      <c r="BFA64" s="355"/>
      <c r="BFB64" s="354"/>
      <c r="BFC64" s="355"/>
      <c r="BFD64" s="354"/>
      <c r="BFE64" s="355"/>
      <c r="BFF64" s="354"/>
      <c r="BFG64" s="355"/>
      <c r="BFH64" s="354"/>
      <c r="BFI64" s="355"/>
      <c r="BFJ64" s="354"/>
      <c r="BFK64" s="355"/>
      <c r="BFL64" s="354"/>
      <c r="BFM64" s="355"/>
      <c r="BFN64" s="354"/>
      <c r="BFO64" s="355"/>
      <c r="BFP64" s="354"/>
      <c r="BFQ64" s="355"/>
      <c r="BFR64" s="354"/>
      <c r="BFS64" s="355"/>
      <c r="BFT64" s="354"/>
      <c r="BFU64" s="355"/>
      <c r="BFV64" s="354"/>
      <c r="BFW64" s="355"/>
      <c r="BFX64" s="354"/>
      <c r="BFY64" s="355"/>
      <c r="BFZ64" s="354"/>
      <c r="BGA64" s="355"/>
      <c r="BGB64" s="354"/>
      <c r="BGC64" s="355"/>
      <c r="BGD64" s="354"/>
      <c r="BGE64" s="355"/>
      <c r="BGF64" s="354"/>
      <c r="BGG64" s="355"/>
      <c r="BGH64" s="354"/>
      <c r="BGI64" s="355"/>
      <c r="BGJ64" s="354"/>
      <c r="BGK64" s="355"/>
      <c r="BGL64" s="354"/>
      <c r="BGM64" s="355"/>
      <c r="BGN64" s="354"/>
      <c r="BGO64" s="355"/>
      <c r="BGP64" s="354"/>
      <c r="BGQ64" s="355"/>
      <c r="BGR64" s="354"/>
      <c r="BGS64" s="355"/>
      <c r="BGT64" s="354"/>
      <c r="BGU64" s="355"/>
      <c r="BGV64" s="354"/>
      <c r="BGW64" s="355"/>
      <c r="BGX64" s="354"/>
      <c r="BGY64" s="355"/>
      <c r="BGZ64" s="354"/>
      <c r="BHA64" s="355"/>
      <c r="BHB64" s="354"/>
      <c r="BHC64" s="355"/>
      <c r="BHD64" s="354"/>
      <c r="BHE64" s="355"/>
      <c r="BHF64" s="354"/>
      <c r="BHG64" s="355"/>
      <c r="BHH64" s="354"/>
      <c r="BHI64" s="355"/>
      <c r="BHJ64" s="354"/>
      <c r="BHK64" s="355"/>
      <c r="BHL64" s="354"/>
      <c r="BHM64" s="355"/>
      <c r="BHN64" s="354"/>
      <c r="BHO64" s="355"/>
      <c r="BHP64" s="354"/>
      <c r="BHQ64" s="355"/>
      <c r="BHR64" s="354"/>
      <c r="BHS64" s="355"/>
      <c r="BHT64" s="354"/>
      <c r="BHU64" s="355"/>
      <c r="BHV64" s="354"/>
      <c r="BHW64" s="355"/>
      <c r="BHX64" s="354"/>
      <c r="BHY64" s="355"/>
      <c r="BHZ64" s="354"/>
      <c r="BIA64" s="355"/>
      <c r="BIB64" s="354"/>
      <c r="BIC64" s="355"/>
      <c r="BID64" s="354"/>
      <c r="BIE64" s="355"/>
      <c r="BIF64" s="354"/>
      <c r="BIG64" s="355"/>
      <c r="BIH64" s="354"/>
      <c r="BII64" s="355"/>
      <c r="BIJ64" s="354"/>
      <c r="BIK64" s="355"/>
      <c r="BIL64" s="354"/>
      <c r="BIM64" s="355"/>
      <c r="BIN64" s="354"/>
      <c r="BIO64" s="355"/>
      <c r="BIP64" s="354"/>
      <c r="BIQ64" s="355"/>
      <c r="BIR64" s="354"/>
      <c r="BIS64" s="355"/>
      <c r="BIT64" s="354"/>
      <c r="BIU64" s="355"/>
      <c r="BIV64" s="354"/>
      <c r="BIW64" s="355"/>
      <c r="BIX64" s="354"/>
      <c r="BIY64" s="355"/>
      <c r="BIZ64" s="354"/>
      <c r="BJA64" s="355"/>
      <c r="BJB64" s="354"/>
      <c r="BJC64" s="355"/>
      <c r="BJD64" s="354"/>
      <c r="BJE64" s="355"/>
      <c r="BJF64" s="354"/>
      <c r="BJG64" s="355"/>
      <c r="BJH64" s="354"/>
      <c r="BJI64" s="355"/>
      <c r="BJJ64" s="354"/>
      <c r="BJK64" s="355"/>
      <c r="BJL64" s="354"/>
      <c r="BJM64" s="355"/>
      <c r="BJN64" s="354"/>
      <c r="BJO64" s="355"/>
      <c r="BJP64" s="354"/>
      <c r="BJQ64" s="355"/>
      <c r="BJR64" s="354"/>
      <c r="BJS64" s="355"/>
      <c r="BJT64" s="354"/>
      <c r="BJU64" s="355"/>
      <c r="BJV64" s="354"/>
      <c r="BJW64" s="355"/>
      <c r="BJX64" s="354"/>
      <c r="BJY64" s="355"/>
      <c r="BJZ64" s="354"/>
      <c r="BKA64" s="355"/>
      <c r="BKB64" s="354"/>
      <c r="BKC64" s="355"/>
      <c r="BKD64" s="354"/>
      <c r="BKE64" s="355"/>
      <c r="BKF64" s="354"/>
      <c r="BKG64" s="355"/>
      <c r="BKH64" s="354"/>
      <c r="BKI64" s="355"/>
      <c r="BKJ64" s="354"/>
      <c r="BKK64" s="355"/>
      <c r="BKL64" s="354"/>
      <c r="BKM64" s="355"/>
      <c r="BKN64" s="354"/>
      <c r="BKO64" s="355"/>
      <c r="BKP64" s="354"/>
      <c r="BKQ64" s="355"/>
      <c r="BKR64" s="354"/>
      <c r="BKS64" s="355"/>
      <c r="BKT64" s="354"/>
      <c r="BKU64" s="355"/>
      <c r="BKV64" s="354"/>
      <c r="BKW64" s="355"/>
      <c r="BKX64" s="354"/>
      <c r="BKY64" s="355"/>
      <c r="BKZ64" s="354"/>
      <c r="BLA64" s="355"/>
      <c r="BLB64" s="354"/>
      <c r="BLC64" s="355"/>
      <c r="BLD64" s="354"/>
      <c r="BLE64" s="355"/>
      <c r="BLF64" s="354"/>
      <c r="BLG64" s="355"/>
      <c r="BLH64" s="354"/>
      <c r="BLI64" s="355"/>
      <c r="BLJ64" s="354"/>
      <c r="BLK64" s="355"/>
      <c r="BLL64" s="354"/>
      <c r="BLM64" s="355"/>
      <c r="BLN64" s="354"/>
      <c r="BLO64" s="355"/>
      <c r="BLP64" s="354"/>
      <c r="BLQ64" s="355"/>
      <c r="BLR64" s="354"/>
      <c r="BLS64" s="355"/>
      <c r="BLT64" s="354"/>
      <c r="BLU64" s="355"/>
      <c r="BLV64" s="354"/>
      <c r="BLW64" s="355"/>
      <c r="BLX64" s="354"/>
      <c r="BLY64" s="355"/>
      <c r="BLZ64" s="354"/>
      <c r="BMA64" s="355"/>
      <c r="BMB64" s="354"/>
      <c r="BMC64" s="355"/>
      <c r="BMD64" s="354"/>
      <c r="BME64" s="355"/>
      <c r="BMF64" s="354"/>
      <c r="BMG64" s="355"/>
      <c r="BMH64" s="354"/>
      <c r="BMI64" s="355"/>
      <c r="BMJ64" s="354"/>
      <c r="BMK64" s="355"/>
      <c r="BML64" s="354"/>
      <c r="BMM64" s="355"/>
      <c r="BMN64" s="354"/>
      <c r="BMO64" s="355"/>
      <c r="BMP64" s="354"/>
      <c r="BMQ64" s="355"/>
      <c r="BMR64" s="354"/>
      <c r="BMS64" s="355"/>
      <c r="BMT64" s="354"/>
      <c r="BMU64" s="355"/>
      <c r="BMV64" s="354"/>
      <c r="BMW64" s="355"/>
      <c r="BMX64" s="354"/>
      <c r="BMY64" s="355"/>
      <c r="BMZ64" s="354"/>
      <c r="BNA64" s="355"/>
      <c r="BNB64" s="354"/>
      <c r="BNC64" s="355"/>
      <c r="BND64" s="354"/>
      <c r="BNE64" s="355"/>
      <c r="BNF64" s="354"/>
      <c r="BNG64" s="355"/>
      <c r="BNH64" s="354"/>
      <c r="BNI64" s="355"/>
      <c r="BNJ64" s="354"/>
      <c r="BNK64" s="355"/>
      <c r="BNL64" s="354"/>
      <c r="BNM64" s="355"/>
      <c r="BNN64" s="354"/>
      <c r="BNO64" s="355"/>
      <c r="BNP64" s="354"/>
      <c r="BNQ64" s="355"/>
      <c r="BNR64" s="354"/>
      <c r="BNS64" s="355"/>
      <c r="BNT64" s="354"/>
      <c r="BNU64" s="355"/>
      <c r="BNV64" s="354"/>
      <c r="BNW64" s="355"/>
      <c r="BNX64" s="354"/>
      <c r="BNY64" s="355"/>
      <c r="BNZ64" s="354"/>
      <c r="BOA64" s="355"/>
      <c r="BOB64" s="354"/>
      <c r="BOC64" s="355"/>
      <c r="BOD64" s="354"/>
      <c r="BOE64" s="355"/>
      <c r="BOF64" s="354"/>
      <c r="BOG64" s="355"/>
      <c r="BOH64" s="354"/>
      <c r="BOI64" s="355"/>
      <c r="BOJ64" s="354"/>
      <c r="BOK64" s="355"/>
      <c r="BOL64" s="354"/>
      <c r="BOM64" s="355"/>
      <c r="BON64" s="354"/>
      <c r="BOO64" s="355"/>
      <c r="BOP64" s="354"/>
      <c r="BOQ64" s="355"/>
      <c r="BOR64" s="354"/>
      <c r="BOS64" s="355"/>
      <c r="BOT64" s="354"/>
      <c r="BOU64" s="355"/>
      <c r="BOV64" s="354"/>
      <c r="BOW64" s="355"/>
      <c r="BOX64" s="354"/>
      <c r="BOY64" s="355"/>
      <c r="BOZ64" s="354"/>
      <c r="BPA64" s="355"/>
      <c r="BPB64" s="354"/>
      <c r="BPC64" s="355"/>
      <c r="BPD64" s="354"/>
      <c r="BPE64" s="355"/>
      <c r="BPF64" s="354"/>
      <c r="BPG64" s="355"/>
      <c r="BPH64" s="354"/>
      <c r="BPI64" s="355"/>
      <c r="BPJ64" s="354"/>
      <c r="BPK64" s="355"/>
      <c r="BPL64" s="354"/>
      <c r="BPM64" s="355"/>
      <c r="BPN64" s="354"/>
      <c r="BPO64" s="355"/>
      <c r="BPP64" s="354"/>
      <c r="BPQ64" s="355"/>
      <c r="BPR64" s="354"/>
      <c r="BPS64" s="355"/>
      <c r="BPT64" s="354"/>
      <c r="BPU64" s="355"/>
      <c r="BPV64" s="354"/>
      <c r="BPW64" s="355"/>
      <c r="BPX64" s="354"/>
      <c r="BPY64" s="355"/>
      <c r="BPZ64" s="354"/>
      <c r="BQA64" s="355"/>
      <c r="BQB64" s="354"/>
      <c r="BQC64" s="355"/>
      <c r="BQD64" s="354"/>
      <c r="BQE64" s="355"/>
      <c r="BQF64" s="354"/>
      <c r="BQG64" s="355"/>
      <c r="BQH64" s="354"/>
      <c r="BQI64" s="355"/>
      <c r="BQJ64" s="354"/>
      <c r="BQK64" s="355"/>
      <c r="BQL64" s="354"/>
      <c r="BQM64" s="355"/>
      <c r="BQN64" s="354"/>
      <c r="BQO64" s="355"/>
      <c r="BQP64" s="354"/>
      <c r="BQQ64" s="355"/>
      <c r="BQR64" s="354"/>
      <c r="BQS64" s="355"/>
      <c r="BQT64" s="354"/>
      <c r="BQU64" s="355"/>
      <c r="BQV64" s="354"/>
      <c r="BQW64" s="355"/>
      <c r="BQX64" s="354"/>
      <c r="BQY64" s="355"/>
      <c r="BQZ64" s="354"/>
      <c r="BRA64" s="355"/>
      <c r="BRB64" s="354"/>
      <c r="BRC64" s="355"/>
      <c r="BRD64" s="354"/>
      <c r="BRE64" s="355"/>
      <c r="BRF64" s="354"/>
      <c r="BRG64" s="355"/>
      <c r="BRH64" s="354"/>
      <c r="BRI64" s="355"/>
      <c r="BRJ64" s="354"/>
      <c r="BRK64" s="355"/>
      <c r="BRL64" s="354"/>
      <c r="BRM64" s="355"/>
      <c r="BRN64" s="354"/>
      <c r="BRO64" s="355"/>
      <c r="BRP64" s="354"/>
      <c r="BRQ64" s="355"/>
      <c r="BRR64" s="354"/>
      <c r="BRS64" s="355"/>
      <c r="BRT64" s="354"/>
      <c r="BRU64" s="355"/>
      <c r="BRV64" s="354"/>
      <c r="BRW64" s="355"/>
      <c r="BRX64" s="354"/>
      <c r="BRY64" s="355"/>
      <c r="BRZ64" s="354"/>
      <c r="BSA64" s="355"/>
      <c r="BSB64" s="354"/>
      <c r="BSC64" s="355"/>
      <c r="BSD64" s="354"/>
      <c r="BSE64" s="355"/>
      <c r="BSF64" s="354"/>
      <c r="BSG64" s="355"/>
      <c r="BSH64" s="354"/>
      <c r="BSI64" s="355"/>
      <c r="BSJ64" s="354"/>
      <c r="BSK64" s="355"/>
      <c r="BSL64" s="354"/>
      <c r="BSM64" s="355"/>
      <c r="BSN64" s="354"/>
      <c r="BSO64" s="355"/>
      <c r="BSP64" s="354"/>
      <c r="BSQ64" s="355"/>
      <c r="BSR64" s="354"/>
      <c r="BSS64" s="355"/>
      <c r="BST64" s="354"/>
      <c r="BSU64" s="355"/>
      <c r="BSV64" s="354"/>
      <c r="BSW64" s="355"/>
      <c r="BSX64" s="354"/>
      <c r="BSY64" s="355"/>
      <c r="BSZ64" s="354"/>
      <c r="BTA64" s="355"/>
      <c r="BTB64" s="354"/>
      <c r="BTC64" s="355"/>
      <c r="BTD64" s="354"/>
      <c r="BTE64" s="355"/>
      <c r="BTF64" s="354"/>
      <c r="BTG64" s="355"/>
      <c r="BTH64" s="354"/>
      <c r="BTI64" s="355"/>
      <c r="BTJ64" s="354"/>
      <c r="BTK64" s="355"/>
      <c r="BTL64" s="354"/>
      <c r="BTM64" s="355"/>
      <c r="BTN64" s="354"/>
      <c r="BTO64" s="355"/>
      <c r="BTP64" s="354"/>
      <c r="BTQ64" s="355"/>
      <c r="BTR64" s="354"/>
      <c r="BTS64" s="355"/>
      <c r="BTT64" s="354"/>
      <c r="BTU64" s="355"/>
      <c r="BTV64" s="354"/>
      <c r="BTW64" s="355"/>
      <c r="BTX64" s="354"/>
      <c r="BTY64" s="355"/>
      <c r="BTZ64" s="354"/>
      <c r="BUA64" s="355"/>
      <c r="BUB64" s="354"/>
      <c r="BUC64" s="355"/>
      <c r="BUD64" s="354"/>
      <c r="BUE64" s="355"/>
      <c r="BUF64" s="354"/>
      <c r="BUG64" s="355"/>
      <c r="BUH64" s="354"/>
      <c r="BUI64" s="355"/>
      <c r="BUJ64" s="354"/>
      <c r="BUK64" s="355"/>
      <c r="BUL64" s="354"/>
      <c r="BUM64" s="355"/>
      <c r="BUN64" s="354"/>
      <c r="BUO64" s="355"/>
      <c r="BUP64" s="354"/>
      <c r="BUQ64" s="355"/>
      <c r="BUR64" s="354"/>
      <c r="BUS64" s="355"/>
      <c r="BUT64" s="354"/>
      <c r="BUU64" s="355"/>
      <c r="BUV64" s="354"/>
      <c r="BUW64" s="355"/>
      <c r="BUX64" s="354"/>
      <c r="BUY64" s="355"/>
      <c r="BUZ64" s="354"/>
      <c r="BVA64" s="355"/>
      <c r="BVB64" s="354"/>
      <c r="BVC64" s="355"/>
      <c r="BVD64" s="354"/>
      <c r="BVE64" s="355"/>
      <c r="BVF64" s="354"/>
      <c r="BVG64" s="355"/>
      <c r="BVH64" s="354"/>
      <c r="BVI64" s="355"/>
      <c r="BVJ64" s="354"/>
      <c r="BVK64" s="355"/>
      <c r="BVL64" s="354"/>
      <c r="BVM64" s="355"/>
      <c r="BVN64" s="354"/>
      <c r="BVO64" s="355"/>
      <c r="BVP64" s="354"/>
      <c r="BVQ64" s="355"/>
      <c r="BVR64" s="354"/>
      <c r="BVS64" s="355"/>
      <c r="BVT64" s="354"/>
      <c r="BVU64" s="355"/>
      <c r="BVV64" s="354"/>
      <c r="BVW64" s="355"/>
      <c r="BVX64" s="354"/>
      <c r="BVY64" s="355"/>
      <c r="BVZ64" s="354"/>
      <c r="BWA64" s="355"/>
      <c r="BWB64" s="354"/>
      <c r="BWC64" s="355"/>
      <c r="BWD64" s="354"/>
      <c r="BWE64" s="355"/>
      <c r="BWF64" s="354"/>
      <c r="BWG64" s="355"/>
      <c r="BWH64" s="354"/>
      <c r="BWI64" s="355"/>
      <c r="BWJ64" s="354"/>
      <c r="BWK64" s="355"/>
      <c r="BWL64" s="354"/>
      <c r="BWM64" s="355"/>
      <c r="BWN64" s="354"/>
      <c r="BWO64" s="355"/>
      <c r="BWP64" s="354"/>
      <c r="BWQ64" s="355"/>
      <c r="BWR64" s="354"/>
      <c r="BWS64" s="355"/>
      <c r="BWT64" s="354"/>
      <c r="BWU64" s="355"/>
      <c r="BWV64" s="354"/>
      <c r="BWW64" s="355"/>
      <c r="BWX64" s="354"/>
      <c r="BWY64" s="355"/>
      <c r="BWZ64" s="354"/>
      <c r="BXA64" s="355"/>
      <c r="BXB64" s="354"/>
      <c r="BXC64" s="355"/>
      <c r="BXD64" s="354"/>
      <c r="BXE64" s="355"/>
      <c r="BXF64" s="354"/>
      <c r="BXG64" s="355"/>
      <c r="BXH64" s="354"/>
      <c r="BXI64" s="355"/>
      <c r="BXJ64" s="354"/>
      <c r="BXK64" s="355"/>
      <c r="BXL64" s="354"/>
      <c r="BXM64" s="355"/>
      <c r="BXN64" s="354"/>
      <c r="BXO64" s="355"/>
      <c r="BXP64" s="354"/>
      <c r="BXQ64" s="355"/>
      <c r="BXR64" s="354"/>
      <c r="BXS64" s="355"/>
      <c r="BXT64" s="354"/>
      <c r="BXU64" s="355"/>
      <c r="BXV64" s="354"/>
      <c r="BXW64" s="355"/>
      <c r="BXX64" s="354"/>
      <c r="BXY64" s="355"/>
      <c r="BXZ64" s="354"/>
      <c r="BYA64" s="355"/>
      <c r="BYB64" s="354"/>
      <c r="BYC64" s="355"/>
      <c r="BYD64" s="354"/>
      <c r="BYE64" s="355"/>
      <c r="BYF64" s="354"/>
      <c r="BYG64" s="355"/>
      <c r="BYH64" s="354"/>
      <c r="BYI64" s="355"/>
      <c r="BYJ64" s="354"/>
      <c r="BYK64" s="355"/>
      <c r="BYL64" s="354"/>
      <c r="BYM64" s="355"/>
      <c r="BYN64" s="354"/>
      <c r="BYO64" s="355"/>
      <c r="BYP64" s="354"/>
      <c r="BYQ64" s="355"/>
      <c r="BYR64" s="354"/>
      <c r="BYS64" s="355"/>
      <c r="BYT64" s="354"/>
      <c r="BYU64" s="355"/>
      <c r="BYV64" s="354"/>
      <c r="BYW64" s="355"/>
      <c r="BYX64" s="354"/>
      <c r="BYY64" s="355"/>
      <c r="BYZ64" s="354"/>
      <c r="BZA64" s="355"/>
      <c r="BZB64" s="354"/>
      <c r="BZC64" s="355"/>
      <c r="BZD64" s="354"/>
      <c r="BZE64" s="355"/>
      <c r="BZF64" s="354"/>
      <c r="BZG64" s="355"/>
      <c r="BZH64" s="354"/>
      <c r="BZI64" s="355"/>
      <c r="BZJ64" s="354"/>
      <c r="BZK64" s="355"/>
      <c r="BZL64" s="354"/>
      <c r="BZM64" s="355"/>
      <c r="BZN64" s="354"/>
      <c r="BZO64" s="355"/>
      <c r="BZP64" s="354"/>
      <c r="BZQ64" s="355"/>
      <c r="BZR64" s="354"/>
      <c r="BZS64" s="355"/>
      <c r="BZT64" s="354"/>
      <c r="BZU64" s="355"/>
      <c r="BZV64" s="354"/>
      <c r="BZW64" s="355"/>
      <c r="BZX64" s="354"/>
      <c r="BZY64" s="355"/>
      <c r="BZZ64" s="354"/>
      <c r="CAA64" s="355"/>
      <c r="CAB64" s="354"/>
      <c r="CAC64" s="355"/>
      <c r="CAD64" s="354"/>
      <c r="CAE64" s="355"/>
      <c r="CAF64" s="354"/>
      <c r="CAG64" s="355"/>
      <c r="CAH64" s="354"/>
      <c r="CAI64" s="355"/>
      <c r="CAJ64" s="354"/>
      <c r="CAK64" s="355"/>
      <c r="CAL64" s="354"/>
      <c r="CAM64" s="355"/>
      <c r="CAN64" s="354"/>
      <c r="CAO64" s="355"/>
      <c r="CAP64" s="354"/>
      <c r="CAQ64" s="355"/>
      <c r="CAR64" s="354"/>
      <c r="CAS64" s="355"/>
      <c r="CAT64" s="354"/>
      <c r="CAU64" s="355"/>
      <c r="CAV64" s="354"/>
      <c r="CAW64" s="355"/>
      <c r="CAX64" s="354"/>
      <c r="CAY64" s="355"/>
      <c r="CAZ64" s="354"/>
      <c r="CBA64" s="355"/>
      <c r="CBB64" s="354"/>
      <c r="CBC64" s="355"/>
      <c r="CBD64" s="354"/>
      <c r="CBE64" s="355"/>
      <c r="CBF64" s="354"/>
      <c r="CBG64" s="355"/>
      <c r="CBH64" s="354"/>
      <c r="CBI64" s="355"/>
      <c r="CBJ64" s="354"/>
      <c r="CBK64" s="355"/>
      <c r="CBL64" s="354"/>
      <c r="CBM64" s="355"/>
      <c r="CBN64" s="354"/>
      <c r="CBO64" s="355"/>
      <c r="CBP64" s="354"/>
      <c r="CBQ64" s="355"/>
      <c r="CBR64" s="354"/>
      <c r="CBS64" s="355"/>
      <c r="CBT64" s="354"/>
      <c r="CBU64" s="355"/>
      <c r="CBV64" s="354"/>
      <c r="CBW64" s="355"/>
      <c r="CBX64" s="354"/>
      <c r="CBY64" s="355"/>
      <c r="CBZ64" s="354"/>
      <c r="CCA64" s="355"/>
      <c r="CCB64" s="354"/>
      <c r="CCC64" s="355"/>
      <c r="CCD64" s="354"/>
      <c r="CCE64" s="355"/>
      <c r="CCF64" s="354"/>
      <c r="CCG64" s="355"/>
      <c r="CCH64" s="354"/>
      <c r="CCI64" s="355"/>
      <c r="CCJ64" s="354"/>
      <c r="CCK64" s="355"/>
      <c r="CCL64" s="354"/>
      <c r="CCM64" s="355"/>
      <c r="CCN64" s="354"/>
      <c r="CCO64" s="355"/>
      <c r="CCP64" s="354"/>
      <c r="CCQ64" s="355"/>
      <c r="CCR64" s="354"/>
      <c r="CCS64" s="355"/>
      <c r="CCT64" s="354"/>
      <c r="CCU64" s="355"/>
      <c r="CCV64" s="354"/>
      <c r="CCW64" s="355"/>
      <c r="CCX64" s="354"/>
      <c r="CCY64" s="355"/>
      <c r="CCZ64" s="354"/>
      <c r="CDA64" s="355"/>
      <c r="CDB64" s="354"/>
      <c r="CDC64" s="355"/>
      <c r="CDD64" s="354"/>
      <c r="CDE64" s="355"/>
      <c r="CDF64" s="354"/>
      <c r="CDG64" s="355"/>
      <c r="CDH64" s="354"/>
      <c r="CDI64" s="355"/>
      <c r="CDJ64" s="354"/>
      <c r="CDK64" s="355"/>
      <c r="CDL64" s="354"/>
      <c r="CDM64" s="355"/>
      <c r="CDN64" s="354"/>
      <c r="CDO64" s="355"/>
      <c r="CDP64" s="354"/>
      <c r="CDQ64" s="355"/>
      <c r="CDR64" s="354"/>
      <c r="CDS64" s="355"/>
      <c r="CDT64" s="354"/>
      <c r="CDU64" s="355"/>
      <c r="CDV64" s="354"/>
      <c r="CDW64" s="355"/>
      <c r="CDX64" s="354"/>
      <c r="CDY64" s="355"/>
      <c r="CDZ64" s="354"/>
      <c r="CEA64" s="355"/>
      <c r="CEB64" s="354"/>
      <c r="CEC64" s="355"/>
      <c r="CED64" s="354"/>
      <c r="CEE64" s="355"/>
      <c r="CEF64" s="354"/>
      <c r="CEG64" s="355"/>
      <c r="CEH64" s="354"/>
      <c r="CEI64" s="355"/>
      <c r="CEJ64" s="354"/>
      <c r="CEK64" s="355"/>
      <c r="CEL64" s="354"/>
      <c r="CEM64" s="355"/>
      <c r="CEN64" s="354"/>
      <c r="CEO64" s="355"/>
      <c r="CEP64" s="354"/>
      <c r="CEQ64" s="355"/>
      <c r="CER64" s="354"/>
      <c r="CES64" s="355"/>
      <c r="CET64" s="354"/>
      <c r="CEU64" s="355"/>
      <c r="CEV64" s="354"/>
      <c r="CEW64" s="355"/>
      <c r="CEX64" s="354"/>
      <c r="CEY64" s="355"/>
      <c r="CEZ64" s="354"/>
      <c r="CFA64" s="355"/>
      <c r="CFB64" s="354"/>
      <c r="CFC64" s="355"/>
      <c r="CFD64" s="354"/>
      <c r="CFE64" s="355"/>
      <c r="CFF64" s="354"/>
      <c r="CFG64" s="355"/>
      <c r="CFH64" s="354"/>
      <c r="CFI64" s="355"/>
      <c r="CFJ64" s="354"/>
      <c r="CFK64" s="355"/>
      <c r="CFL64" s="354"/>
      <c r="CFM64" s="355"/>
      <c r="CFN64" s="354"/>
      <c r="CFO64" s="355"/>
      <c r="CFP64" s="354"/>
      <c r="CFQ64" s="355"/>
      <c r="CFR64" s="354"/>
      <c r="CFS64" s="355"/>
      <c r="CFT64" s="354"/>
      <c r="CFU64" s="355"/>
      <c r="CFV64" s="354"/>
      <c r="CFW64" s="355"/>
      <c r="CFX64" s="354"/>
      <c r="CFY64" s="355"/>
      <c r="CFZ64" s="354"/>
      <c r="CGA64" s="355"/>
      <c r="CGB64" s="354"/>
      <c r="CGC64" s="355"/>
      <c r="CGD64" s="354"/>
      <c r="CGE64" s="355"/>
      <c r="CGF64" s="354"/>
      <c r="CGG64" s="355"/>
      <c r="CGH64" s="354"/>
      <c r="CGI64" s="355"/>
      <c r="CGJ64" s="354"/>
      <c r="CGK64" s="355"/>
      <c r="CGL64" s="354"/>
      <c r="CGM64" s="355"/>
      <c r="CGN64" s="354"/>
      <c r="CGO64" s="355"/>
      <c r="CGP64" s="354"/>
      <c r="CGQ64" s="355"/>
      <c r="CGR64" s="354"/>
      <c r="CGS64" s="355"/>
      <c r="CGT64" s="354"/>
      <c r="CGU64" s="355"/>
      <c r="CGV64" s="354"/>
      <c r="CGW64" s="355"/>
      <c r="CGX64" s="354"/>
      <c r="CGY64" s="355"/>
      <c r="CGZ64" s="354"/>
      <c r="CHA64" s="355"/>
      <c r="CHB64" s="354"/>
      <c r="CHC64" s="355"/>
      <c r="CHD64" s="354"/>
      <c r="CHE64" s="355"/>
      <c r="CHF64" s="354"/>
      <c r="CHG64" s="355"/>
      <c r="CHH64" s="354"/>
      <c r="CHI64" s="355"/>
      <c r="CHJ64" s="354"/>
      <c r="CHK64" s="355"/>
      <c r="CHL64" s="354"/>
      <c r="CHM64" s="355"/>
      <c r="CHN64" s="354"/>
      <c r="CHO64" s="355"/>
      <c r="CHP64" s="354"/>
      <c r="CHQ64" s="355"/>
      <c r="CHR64" s="354"/>
      <c r="CHS64" s="355"/>
      <c r="CHT64" s="354"/>
      <c r="CHU64" s="355"/>
      <c r="CHV64" s="354"/>
      <c r="CHW64" s="355"/>
      <c r="CHX64" s="354"/>
      <c r="CHY64" s="355"/>
      <c r="CHZ64" s="354"/>
      <c r="CIA64" s="355"/>
      <c r="CIB64" s="354"/>
      <c r="CIC64" s="355"/>
      <c r="CID64" s="354"/>
      <c r="CIE64" s="355"/>
      <c r="CIF64" s="354"/>
      <c r="CIG64" s="355"/>
      <c r="CIH64" s="354"/>
      <c r="CII64" s="355"/>
      <c r="CIJ64" s="354"/>
      <c r="CIK64" s="355"/>
      <c r="CIL64" s="354"/>
      <c r="CIM64" s="355"/>
      <c r="CIN64" s="354"/>
      <c r="CIO64" s="355"/>
      <c r="CIP64" s="354"/>
      <c r="CIQ64" s="355"/>
      <c r="CIR64" s="354"/>
      <c r="CIS64" s="355"/>
      <c r="CIT64" s="354"/>
      <c r="CIU64" s="355"/>
      <c r="CIV64" s="354"/>
      <c r="CIW64" s="355"/>
      <c r="CIX64" s="354"/>
      <c r="CIY64" s="355"/>
      <c r="CIZ64" s="354"/>
      <c r="CJA64" s="355"/>
      <c r="CJB64" s="354"/>
      <c r="CJC64" s="355"/>
      <c r="CJD64" s="354"/>
      <c r="CJE64" s="355"/>
      <c r="CJF64" s="354"/>
      <c r="CJG64" s="355"/>
      <c r="CJH64" s="354"/>
      <c r="CJI64" s="355"/>
      <c r="CJJ64" s="354"/>
      <c r="CJK64" s="355"/>
      <c r="CJL64" s="354"/>
      <c r="CJM64" s="355"/>
      <c r="CJN64" s="354"/>
      <c r="CJO64" s="355"/>
      <c r="CJP64" s="354"/>
      <c r="CJQ64" s="355"/>
      <c r="CJR64" s="354"/>
      <c r="CJS64" s="355"/>
      <c r="CJT64" s="354"/>
      <c r="CJU64" s="355"/>
      <c r="CJV64" s="354"/>
      <c r="CJW64" s="355"/>
      <c r="CJX64" s="354"/>
      <c r="CJY64" s="355"/>
      <c r="CJZ64" s="354"/>
      <c r="CKA64" s="355"/>
      <c r="CKB64" s="354"/>
      <c r="CKC64" s="355"/>
      <c r="CKD64" s="354"/>
      <c r="CKE64" s="355"/>
      <c r="CKF64" s="354"/>
      <c r="CKG64" s="355"/>
      <c r="CKH64" s="354"/>
      <c r="CKI64" s="355"/>
      <c r="CKJ64" s="354"/>
      <c r="CKK64" s="355"/>
      <c r="CKL64" s="354"/>
      <c r="CKM64" s="355"/>
      <c r="CKN64" s="354"/>
      <c r="CKO64" s="355"/>
      <c r="CKP64" s="354"/>
      <c r="CKQ64" s="355"/>
      <c r="CKR64" s="354"/>
      <c r="CKS64" s="355"/>
      <c r="CKT64" s="354"/>
      <c r="CKU64" s="355"/>
      <c r="CKV64" s="354"/>
      <c r="CKW64" s="355"/>
      <c r="CKX64" s="354"/>
      <c r="CKY64" s="355"/>
      <c r="CKZ64" s="354"/>
      <c r="CLA64" s="355"/>
      <c r="CLB64" s="354"/>
      <c r="CLC64" s="355"/>
      <c r="CLD64" s="354"/>
      <c r="CLE64" s="355"/>
      <c r="CLF64" s="354"/>
      <c r="CLG64" s="355"/>
      <c r="CLH64" s="354"/>
      <c r="CLI64" s="355"/>
      <c r="CLJ64" s="354"/>
      <c r="CLK64" s="355"/>
      <c r="CLL64" s="354"/>
      <c r="CLM64" s="355"/>
      <c r="CLN64" s="354"/>
      <c r="CLO64" s="355"/>
      <c r="CLP64" s="354"/>
      <c r="CLQ64" s="355"/>
      <c r="CLR64" s="354"/>
      <c r="CLS64" s="355"/>
      <c r="CLT64" s="354"/>
      <c r="CLU64" s="355"/>
      <c r="CLV64" s="354"/>
      <c r="CLW64" s="355"/>
      <c r="CLX64" s="354"/>
      <c r="CLY64" s="355"/>
      <c r="CLZ64" s="354"/>
      <c r="CMA64" s="355"/>
      <c r="CMB64" s="354"/>
      <c r="CMC64" s="355"/>
      <c r="CMD64" s="354"/>
      <c r="CME64" s="355"/>
      <c r="CMF64" s="354"/>
      <c r="CMG64" s="355"/>
      <c r="CMH64" s="354"/>
      <c r="CMI64" s="355"/>
      <c r="CMJ64" s="354"/>
      <c r="CMK64" s="355"/>
      <c r="CML64" s="354"/>
      <c r="CMM64" s="355"/>
      <c r="CMN64" s="354"/>
      <c r="CMO64" s="355"/>
      <c r="CMP64" s="354"/>
      <c r="CMQ64" s="355"/>
      <c r="CMR64" s="354"/>
      <c r="CMS64" s="355"/>
      <c r="CMT64" s="354"/>
      <c r="CMU64" s="355"/>
      <c r="CMV64" s="354"/>
      <c r="CMW64" s="355"/>
      <c r="CMX64" s="354"/>
      <c r="CMY64" s="355"/>
      <c r="CMZ64" s="354"/>
      <c r="CNA64" s="355"/>
      <c r="CNB64" s="354"/>
      <c r="CNC64" s="355"/>
      <c r="CND64" s="354"/>
      <c r="CNE64" s="355"/>
      <c r="CNF64" s="354"/>
      <c r="CNG64" s="355"/>
      <c r="CNH64" s="354"/>
      <c r="CNI64" s="355"/>
      <c r="CNJ64" s="354"/>
      <c r="CNK64" s="355"/>
      <c r="CNL64" s="354"/>
      <c r="CNM64" s="355"/>
      <c r="CNN64" s="354"/>
      <c r="CNO64" s="355"/>
      <c r="CNP64" s="354"/>
      <c r="CNQ64" s="355"/>
      <c r="CNR64" s="354"/>
      <c r="CNS64" s="355"/>
      <c r="CNT64" s="354"/>
      <c r="CNU64" s="355"/>
      <c r="CNV64" s="354"/>
      <c r="CNW64" s="355"/>
      <c r="CNX64" s="354"/>
      <c r="CNY64" s="355"/>
      <c r="CNZ64" s="354"/>
      <c r="COA64" s="355"/>
      <c r="COB64" s="354"/>
      <c r="COC64" s="355"/>
      <c r="COD64" s="354"/>
      <c r="COE64" s="355"/>
      <c r="COF64" s="354"/>
      <c r="COG64" s="355"/>
      <c r="COH64" s="354"/>
      <c r="COI64" s="355"/>
      <c r="COJ64" s="354"/>
      <c r="COK64" s="355"/>
      <c r="COL64" s="354"/>
      <c r="COM64" s="355"/>
      <c r="CON64" s="354"/>
      <c r="COO64" s="355"/>
      <c r="COP64" s="354"/>
      <c r="COQ64" s="355"/>
      <c r="COR64" s="354"/>
      <c r="COS64" s="355"/>
      <c r="COT64" s="354"/>
      <c r="COU64" s="355"/>
      <c r="COV64" s="354"/>
      <c r="COW64" s="355"/>
      <c r="COX64" s="354"/>
      <c r="COY64" s="355"/>
      <c r="COZ64" s="354"/>
      <c r="CPA64" s="355"/>
      <c r="CPB64" s="354"/>
      <c r="CPC64" s="355"/>
      <c r="CPD64" s="354"/>
      <c r="CPE64" s="355"/>
      <c r="CPF64" s="354"/>
      <c r="CPG64" s="355"/>
      <c r="CPH64" s="354"/>
      <c r="CPI64" s="355"/>
      <c r="CPJ64" s="354"/>
      <c r="CPK64" s="355"/>
      <c r="CPL64" s="354"/>
      <c r="CPM64" s="355"/>
      <c r="CPN64" s="354"/>
      <c r="CPO64" s="355"/>
      <c r="CPP64" s="354"/>
      <c r="CPQ64" s="355"/>
      <c r="CPR64" s="354"/>
      <c r="CPS64" s="355"/>
      <c r="CPT64" s="354"/>
      <c r="CPU64" s="355"/>
      <c r="CPV64" s="354"/>
      <c r="CPW64" s="355"/>
      <c r="CPX64" s="354"/>
      <c r="CPY64" s="355"/>
      <c r="CPZ64" s="354"/>
      <c r="CQA64" s="355"/>
      <c r="CQB64" s="354"/>
      <c r="CQC64" s="355"/>
      <c r="CQD64" s="354"/>
      <c r="CQE64" s="355"/>
      <c r="CQF64" s="354"/>
      <c r="CQG64" s="355"/>
      <c r="CQH64" s="354"/>
      <c r="CQI64" s="355"/>
      <c r="CQJ64" s="354"/>
      <c r="CQK64" s="355"/>
      <c r="CQL64" s="354"/>
      <c r="CQM64" s="355"/>
      <c r="CQN64" s="354"/>
      <c r="CQO64" s="355"/>
      <c r="CQP64" s="354"/>
      <c r="CQQ64" s="355"/>
      <c r="CQR64" s="354"/>
      <c r="CQS64" s="355"/>
      <c r="CQT64" s="354"/>
      <c r="CQU64" s="355"/>
      <c r="CQV64" s="354"/>
      <c r="CQW64" s="355"/>
      <c r="CQX64" s="354"/>
      <c r="CQY64" s="355"/>
      <c r="CQZ64" s="354"/>
      <c r="CRA64" s="355"/>
      <c r="CRB64" s="354"/>
      <c r="CRC64" s="355"/>
      <c r="CRD64" s="354"/>
      <c r="CRE64" s="355"/>
      <c r="CRF64" s="354"/>
      <c r="CRG64" s="355"/>
      <c r="CRH64" s="354"/>
      <c r="CRI64" s="355"/>
      <c r="CRJ64" s="354"/>
      <c r="CRK64" s="355"/>
      <c r="CRL64" s="354"/>
      <c r="CRM64" s="355"/>
      <c r="CRN64" s="354"/>
      <c r="CRO64" s="355"/>
      <c r="CRP64" s="354"/>
      <c r="CRQ64" s="355"/>
      <c r="CRR64" s="354"/>
      <c r="CRS64" s="355"/>
      <c r="CRT64" s="354"/>
      <c r="CRU64" s="355"/>
      <c r="CRV64" s="354"/>
      <c r="CRW64" s="355"/>
      <c r="CRX64" s="354"/>
      <c r="CRY64" s="355"/>
      <c r="CRZ64" s="354"/>
      <c r="CSA64" s="355"/>
      <c r="CSB64" s="354"/>
      <c r="CSC64" s="355"/>
      <c r="CSD64" s="354"/>
      <c r="CSE64" s="355"/>
      <c r="CSF64" s="354"/>
      <c r="CSG64" s="355"/>
      <c r="CSH64" s="354"/>
      <c r="CSI64" s="355"/>
      <c r="CSJ64" s="354"/>
      <c r="CSK64" s="355"/>
      <c r="CSL64" s="354"/>
      <c r="CSM64" s="355"/>
      <c r="CSN64" s="354"/>
      <c r="CSO64" s="355"/>
      <c r="CSP64" s="354"/>
      <c r="CSQ64" s="355"/>
      <c r="CSR64" s="354"/>
      <c r="CSS64" s="355"/>
      <c r="CST64" s="354"/>
      <c r="CSU64" s="355"/>
      <c r="CSV64" s="354"/>
      <c r="CSW64" s="355"/>
      <c r="CSX64" s="354"/>
      <c r="CSY64" s="355"/>
      <c r="CSZ64" s="354"/>
      <c r="CTA64" s="355"/>
      <c r="CTB64" s="354"/>
      <c r="CTC64" s="355"/>
      <c r="CTD64" s="354"/>
      <c r="CTE64" s="355"/>
      <c r="CTF64" s="354"/>
      <c r="CTG64" s="355"/>
      <c r="CTH64" s="354"/>
      <c r="CTI64" s="355"/>
      <c r="CTJ64" s="354"/>
      <c r="CTK64" s="355"/>
      <c r="CTL64" s="354"/>
      <c r="CTM64" s="355"/>
      <c r="CTN64" s="354"/>
      <c r="CTO64" s="355"/>
      <c r="CTP64" s="354"/>
      <c r="CTQ64" s="355"/>
      <c r="CTR64" s="354"/>
      <c r="CTS64" s="355"/>
      <c r="CTT64" s="354"/>
      <c r="CTU64" s="355"/>
      <c r="CTV64" s="354"/>
      <c r="CTW64" s="355"/>
      <c r="CTX64" s="354"/>
      <c r="CTY64" s="355"/>
      <c r="CTZ64" s="354"/>
      <c r="CUA64" s="355"/>
      <c r="CUB64" s="354"/>
      <c r="CUC64" s="355"/>
      <c r="CUD64" s="354"/>
      <c r="CUE64" s="355"/>
      <c r="CUF64" s="354"/>
      <c r="CUG64" s="355"/>
      <c r="CUH64" s="354"/>
      <c r="CUI64" s="355"/>
      <c r="CUJ64" s="354"/>
      <c r="CUK64" s="355"/>
      <c r="CUL64" s="354"/>
      <c r="CUM64" s="355"/>
      <c r="CUN64" s="354"/>
      <c r="CUO64" s="355"/>
      <c r="CUP64" s="354"/>
      <c r="CUQ64" s="355"/>
      <c r="CUR64" s="354"/>
      <c r="CUS64" s="355"/>
      <c r="CUT64" s="354"/>
      <c r="CUU64" s="355"/>
      <c r="CUV64" s="354"/>
      <c r="CUW64" s="355"/>
      <c r="CUX64" s="354"/>
      <c r="CUY64" s="355"/>
      <c r="CUZ64" s="354"/>
      <c r="CVA64" s="355"/>
      <c r="CVB64" s="354"/>
      <c r="CVC64" s="355"/>
      <c r="CVD64" s="354"/>
      <c r="CVE64" s="355"/>
      <c r="CVF64" s="354"/>
      <c r="CVG64" s="355"/>
      <c r="CVH64" s="354"/>
      <c r="CVI64" s="355"/>
      <c r="CVJ64" s="354"/>
      <c r="CVK64" s="355"/>
      <c r="CVL64" s="354"/>
      <c r="CVM64" s="355"/>
      <c r="CVN64" s="354"/>
      <c r="CVO64" s="355"/>
      <c r="CVP64" s="354"/>
      <c r="CVQ64" s="355"/>
      <c r="CVR64" s="354"/>
      <c r="CVS64" s="355"/>
      <c r="CVT64" s="354"/>
      <c r="CVU64" s="355"/>
      <c r="CVV64" s="354"/>
      <c r="CVW64" s="355"/>
      <c r="CVX64" s="354"/>
      <c r="CVY64" s="355"/>
      <c r="CVZ64" s="354"/>
      <c r="CWA64" s="355"/>
      <c r="CWB64" s="354"/>
      <c r="CWC64" s="355"/>
      <c r="CWD64" s="354"/>
      <c r="CWE64" s="355"/>
      <c r="CWF64" s="354"/>
      <c r="CWG64" s="355"/>
      <c r="CWH64" s="354"/>
      <c r="CWI64" s="355"/>
      <c r="CWJ64" s="354"/>
      <c r="CWK64" s="355"/>
      <c r="CWL64" s="354"/>
      <c r="CWM64" s="355"/>
      <c r="CWN64" s="354"/>
      <c r="CWO64" s="355"/>
      <c r="CWP64" s="354"/>
      <c r="CWQ64" s="355"/>
      <c r="CWR64" s="354"/>
      <c r="CWS64" s="355"/>
      <c r="CWT64" s="354"/>
      <c r="CWU64" s="355"/>
      <c r="CWV64" s="354"/>
      <c r="CWW64" s="355"/>
      <c r="CWX64" s="354"/>
      <c r="CWY64" s="355"/>
      <c r="CWZ64" s="354"/>
      <c r="CXA64" s="355"/>
      <c r="CXB64" s="354"/>
      <c r="CXC64" s="355"/>
      <c r="CXD64" s="354"/>
      <c r="CXE64" s="355"/>
      <c r="CXF64" s="354"/>
      <c r="CXG64" s="355"/>
      <c r="CXH64" s="354"/>
      <c r="CXI64" s="355"/>
      <c r="CXJ64" s="354"/>
      <c r="CXK64" s="355"/>
      <c r="CXL64" s="354"/>
      <c r="CXM64" s="355"/>
      <c r="CXN64" s="354"/>
      <c r="CXO64" s="355"/>
      <c r="CXP64" s="354"/>
      <c r="CXQ64" s="355"/>
      <c r="CXR64" s="354"/>
      <c r="CXS64" s="355"/>
      <c r="CXT64" s="354"/>
      <c r="CXU64" s="355"/>
      <c r="CXV64" s="354"/>
      <c r="CXW64" s="355"/>
      <c r="CXX64" s="354"/>
      <c r="CXY64" s="355"/>
      <c r="CXZ64" s="354"/>
      <c r="CYA64" s="355"/>
      <c r="CYB64" s="354"/>
      <c r="CYC64" s="355"/>
      <c r="CYD64" s="354"/>
      <c r="CYE64" s="355"/>
      <c r="CYF64" s="354"/>
      <c r="CYG64" s="355"/>
      <c r="CYH64" s="354"/>
      <c r="CYI64" s="355"/>
      <c r="CYJ64" s="354"/>
      <c r="CYK64" s="355"/>
      <c r="CYL64" s="354"/>
      <c r="CYM64" s="355"/>
      <c r="CYN64" s="354"/>
      <c r="CYO64" s="355"/>
      <c r="CYP64" s="354"/>
      <c r="CYQ64" s="355"/>
      <c r="CYR64" s="354"/>
      <c r="CYS64" s="355"/>
      <c r="CYT64" s="354"/>
      <c r="CYU64" s="355"/>
      <c r="CYV64" s="354"/>
      <c r="CYW64" s="355"/>
      <c r="CYX64" s="354"/>
      <c r="CYY64" s="355"/>
      <c r="CYZ64" s="354"/>
      <c r="CZA64" s="355"/>
      <c r="CZB64" s="354"/>
      <c r="CZC64" s="355"/>
      <c r="CZD64" s="354"/>
      <c r="CZE64" s="355"/>
      <c r="CZF64" s="354"/>
      <c r="CZG64" s="355"/>
      <c r="CZH64" s="354"/>
      <c r="CZI64" s="355"/>
      <c r="CZJ64" s="354"/>
      <c r="CZK64" s="355"/>
      <c r="CZL64" s="354"/>
      <c r="CZM64" s="355"/>
      <c r="CZN64" s="354"/>
      <c r="CZO64" s="355"/>
      <c r="CZP64" s="354"/>
      <c r="CZQ64" s="355"/>
      <c r="CZR64" s="354"/>
      <c r="CZS64" s="355"/>
      <c r="CZT64" s="354"/>
      <c r="CZU64" s="355"/>
      <c r="CZV64" s="354"/>
      <c r="CZW64" s="355"/>
      <c r="CZX64" s="354"/>
      <c r="CZY64" s="355"/>
      <c r="CZZ64" s="354"/>
      <c r="DAA64" s="355"/>
      <c r="DAB64" s="354"/>
      <c r="DAC64" s="355"/>
      <c r="DAD64" s="354"/>
      <c r="DAE64" s="355"/>
      <c r="DAF64" s="354"/>
      <c r="DAG64" s="355"/>
      <c r="DAH64" s="354"/>
      <c r="DAI64" s="355"/>
      <c r="DAJ64" s="354"/>
      <c r="DAK64" s="355"/>
      <c r="DAL64" s="354"/>
      <c r="DAM64" s="355"/>
      <c r="DAN64" s="354"/>
      <c r="DAO64" s="355"/>
      <c r="DAP64" s="354"/>
      <c r="DAQ64" s="355"/>
      <c r="DAR64" s="354"/>
      <c r="DAS64" s="355"/>
      <c r="DAT64" s="354"/>
      <c r="DAU64" s="355"/>
      <c r="DAV64" s="354"/>
      <c r="DAW64" s="355"/>
      <c r="DAX64" s="354"/>
      <c r="DAY64" s="355"/>
      <c r="DAZ64" s="354"/>
      <c r="DBA64" s="355"/>
      <c r="DBB64" s="354"/>
      <c r="DBC64" s="355"/>
      <c r="DBD64" s="354"/>
      <c r="DBE64" s="355"/>
      <c r="DBF64" s="354"/>
      <c r="DBG64" s="355"/>
      <c r="DBH64" s="354"/>
      <c r="DBI64" s="355"/>
      <c r="DBJ64" s="354"/>
      <c r="DBK64" s="355"/>
      <c r="DBL64" s="354"/>
      <c r="DBM64" s="355"/>
      <c r="DBN64" s="354"/>
      <c r="DBO64" s="355"/>
      <c r="DBP64" s="354"/>
      <c r="DBQ64" s="355"/>
      <c r="DBR64" s="354"/>
      <c r="DBS64" s="355"/>
      <c r="DBT64" s="354"/>
      <c r="DBU64" s="355"/>
      <c r="DBV64" s="354"/>
      <c r="DBW64" s="355"/>
      <c r="DBX64" s="354"/>
      <c r="DBY64" s="355"/>
      <c r="DBZ64" s="354"/>
      <c r="DCA64" s="355"/>
      <c r="DCB64" s="354"/>
      <c r="DCC64" s="355"/>
      <c r="DCD64" s="354"/>
      <c r="DCE64" s="355"/>
      <c r="DCF64" s="354"/>
      <c r="DCG64" s="355"/>
      <c r="DCH64" s="354"/>
      <c r="DCI64" s="355"/>
      <c r="DCJ64" s="354"/>
      <c r="DCK64" s="355"/>
      <c r="DCL64" s="354"/>
      <c r="DCM64" s="355"/>
      <c r="DCN64" s="354"/>
      <c r="DCO64" s="355"/>
      <c r="DCP64" s="354"/>
      <c r="DCQ64" s="355"/>
      <c r="DCR64" s="354"/>
      <c r="DCS64" s="355"/>
      <c r="DCT64" s="354"/>
      <c r="DCU64" s="355"/>
      <c r="DCV64" s="354"/>
      <c r="DCW64" s="355"/>
      <c r="DCX64" s="354"/>
      <c r="DCY64" s="355"/>
      <c r="DCZ64" s="354"/>
      <c r="DDA64" s="355"/>
      <c r="DDB64" s="354"/>
      <c r="DDC64" s="355"/>
      <c r="DDD64" s="354"/>
      <c r="DDE64" s="355"/>
      <c r="DDF64" s="354"/>
      <c r="DDG64" s="355"/>
      <c r="DDH64" s="354"/>
      <c r="DDI64" s="355"/>
      <c r="DDJ64" s="354"/>
      <c r="DDK64" s="355"/>
      <c r="DDL64" s="354"/>
      <c r="DDM64" s="355"/>
      <c r="DDN64" s="354"/>
      <c r="DDO64" s="355"/>
      <c r="DDP64" s="354"/>
      <c r="DDQ64" s="355"/>
      <c r="DDR64" s="354"/>
      <c r="DDS64" s="355"/>
      <c r="DDT64" s="354"/>
      <c r="DDU64" s="355"/>
      <c r="DDV64" s="354"/>
      <c r="DDW64" s="355"/>
      <c r="DDX64" s="354"/>
      <c r="DDY64" s="355"/>
      <c r="DDZ64" s="354"/>
      <c r="DEA64" s="355"/>
      <c r="DEB64" s="354"/>
      <c r="DEC64" s="355"/>
      <c r="DED64" s="354"/>
      <c r="DEE64" s="355"/>
      <c r="DEF64" s="354"/>
      <c r="DEG64" s="355"/>
      <c r="DEH64" s="354"/>
      <c r="DEI64" s="355"/>
      <c r="DEJ64" s="354"/>
      <c r="DEK64" s="355"/>
      <c r="DEL64" s="354"/>
      <c r="DEM64" s="355"/>
      <c r="DEN64" s="354"/>
      <c r="DEO64" s="355"/>
      <c r="DEP64" s="354"/>
      <c r="DEQ64" s="355"/>
      <c r="DER64" s="354"/>
      <c r="DES64" s="355"/>
      <c r="DET64" s="354"/>
      <c r="DEU64" s="355"/>
      <c r="DEV64" s="354"/>
      <c r="DEW64" s="355"/>
      <c r="DEX64" s="354"/>
      <c r="DEY64" s="355"/>
      <c r="DEZ64" s="354"/>
      <c r="DFA64" s="355"/>
      <c r="DFB64" s="354"/>
      <c r="DFC64" s="355"/>
      <c r="DFD64" s="354"/>
      <c r="DFE64" s="355"/>
      <c r="DFF64" s="354"/>
      <c r="DFG64" s="355"/>
      <c r="DFH64" s="354"/>
      <c r="DFI64" s="355"/>
      <c r="DFJ64" s="354"/>
      <c r="DFK64" s="355"/>
      <c r="DFL64" s="354"/>
      <c r="DFM64" s="355"/>
      <c r="DFN64" s="354"/>
      <c r="DFO64" s="355"/>
      <c r="DFP64" s="354"/>
      <c r="DFQ64" s="355"/>
      <c r="DFR64" s="354"/>
      <c r="DFS64" s="355"/>
      <c r="DFT64" s="354"/>
      <c r="DFU64" s="355"/>
      <c r="DFV64" s="354"/>
      <c r="DFW64" s="355"/>
      <c r="DFX64" s="354"/>
      <c r="DFY64" s="355"/>
      <c r="DFZ64" s="354"/>
      <c r="DGA64" s="355"/>
      <c r="DGB64" s="354"/>
      <c r="DGC64" s="355"/>
      <c r="DGD64" s="354"/>
      <c r="DGE64" s="355"/>
      <c r="DGF64" s="354"/>
      <c r="DGG64" s="355"/>
      <c r="DGH64" s="354"/>
      <c r="DGI64" s="355"/>
      <c r="DGJ64" s="354"/>
      <c r="DGK64" s="355"/>
      <c r="DGL64" s="354"/>
      <c r="DGM64" s="355"/>
      <c r="DGN64" s="354"/>
      <c r="DGO64" s="355"/>
      <c r="DGP64" s="354"/>
      <c r="DGQ64" s="355"/>
      <c r="DGR64" s="354"/>
      <c r="DGS64" s="355"/>
      <c r="DGT64" s="354"/>
      <c r="DGU64" s="355"/>
      <c r="DGV64" s="354"/>
      <c r="DGW64" s="355"/>
      <c r="DGX64" s="354"/>
      <c r="DGY64" s="355"/>
      <c r="DGZ64" s="354"/>
      <c r="DHA64" s="355"/>
      <c r="DHB64" s="354"/>
      <c r="DHC64" s="355"/>
      <c r="DHD64" s="354"/>
      <c r="DHE64" s="355"/>
      <c r="DHF64" s="354"/>
      <c r="DHG64" s="355"/>
      <c r="DHH64" s="354"/>
      <c r="DHI64" s="355"/>
      <c r="DHJ64" s="354"/>
      <c r="DHK64" s="355"/>
      <c r="DHL64" s="354"/>
      <c r="DHM64" s="355"/>
      <c r="DHN64" s="354"/>
      <c r="DHO64" s="355"/>
      <c r="DHP64" s="354"/>
      <c r="DHQ64" s="355"/>
      <c r="DHR64" s="354"/>
      <c r="DHS64" s="355"/>
      <c r="DHT64" s="354"/>
      <c r="DHU64" s="355"/>
      <c r="DHV64" s="354"/>
      <c r="DHW64" s="355"/>
      <c r="DHX64" s="354"/>
      <c r="DHY64" s="355"/>
      <c r="DHZ64" s="354"/>
      <c r="DIA64" s="355"/>
      <c r="DIB64" s="354"/>
      <c r="DIC64" s="355"/>
      <c r="DID64" s="354"/>
      <c r="DIE64" s="355"/>
      <c r="DIF64" s="354"/>
      <c r="DIG64" s="355"/>
      <c r="DIH64" s="354"/>
      <c r="DII64" s="355"/>
      <c r="DIJ64" s="354"/>
      <c r="DIK64" s="355"/>
      <c r="DIL64" s="354"/>
      <c r="DIM64" s="355"/>
      <c r="DIN64" s="354"/>
      <c r="DIO64" s="355"/>
      <c r="DIP64" s="354"/>
      <c r="DIQ64" s="355"/>
      <c r="DIR64" s="354"/>
      <c r="DIS64" s="355"/>
      <c r="DIT64" s="354"/>
      <c r="DIU64" s="355"/>
      <c r="DIV64" s="354"/>
      <c r="DIW64" s="355"/>
      <c r="DIX64" s="354"/>
      <c r="DIY64" s="355"/>
      <c r="DIZ64" s="354"/>
      <c r="DJA64" s="355"/>
      <c r="DJB64" s="354"/>
      <c r="DJC64" s="355"/>
      <c r="DJD64" s="354"/>
      <c r="DJE64" s="355"/>
      <c r="DJF64" s="354"/>
      <c r="DJG64" s="355"/>
      <c r="DJH64" s="354"/>
      <c r="DJI64" s="355"/>
      <c r="DJJ64" s="354"/>
      <c r="DJK64" s="355"/>
      <c r="DJL64" s="354"/>
      <c r="DJM64" s="355"/>
      <c r="DJN64" s="354"/>
      <c r="DJO64" s="355"/>
      <c r="DJP64" s="354"/>
      <c r="DJQ64" s="355"/>
      <c r="DJR64" s="354"/>
      <c r="DJS64" s="355"/>
      <c r="DJT64" s="354"/>
      <c r="DJU64" s="355"/>
      <c r="DJV64" s="354"/>
      <c r="DJW64" s="355"/>
      <c r="DJX64" s="354"/>
      <c r="DJY64" s="355"/>
      <c r="DJZ64" s="354"/>
      <c r="DKA64" s="355"/>
      <c r="DKB64" s="354"/>
      <c r="DKC64" s="355"/>
      <c r="DKD64" s="354"/>
      <c r="DKE64" s="355"/>
      <c r="DKF64" s="354"/>
      <c r="DKG64" s="355"/>
      <c r="DKH64" s="354"/>
      <c r="DKI64" s="355"/>
      <c r="DKJ64" s="354"/>
      <c r="DKK64" s="355"/>
      <c r="DKL64" s="354"/>
      <c r="DKM64" s="355"/>
      <c r="DKN64" s="354"/>
      <c r="DKO64" s="355"/>
      <c r="DKP64" s="354"/>
      <c r="DKQ64" s="355"/>
      <c r="DKR64" s="354"/>
      <c r="DKS64" s="355"/>
      <c r="DKT64" s="354"/>
      <c r="DKU64" s="355"/>
      <c r="DKV64" s="354"/>
      <c r="DKW64" s="355"/>
      <c r="DKX64" s="354"/>
      <c r="DKY64" s="355"/>
      <c r="DKZ64" s="354"/>
      <c r="DLA64" s="355"/>
      <c r="DLB64" s="354"/>
      <c r="DLC64" s="355"/>
      <c r="DLD64" s="354"/>
      <c r="DLE64" s="355"/>
      <c r="DLF64" s="354"/>
      <c r="DLG64" s="355"/>
      <c r="DLH64" s="354"/>
      <c r="DLI64" s="355"/>
      <c r="DLJ64" s="354"/>
      <c r="DLK64" s="355"/>
      <c r="DLL64" s="354"/>
      <c r="DLM64" s="355"/>
      <c r="DLN64" s="354"/>
      <c r="DLO64" s="355"/>
      <c r="DLP64" s="354"/>
      <c r="DLQ64" s="355"/>
      <c r="DLR64" s="354"/>
      <c r="DLS64" s="355"/>
      <c r="DLT64" s="354"/>
      <c r="DLU64" s="355"/>
      <c r="DLV64" s="354"/>
      <c r="DLW64" s="355"/>
      <c r="DLX64" s="354"/>
      <c r="DLY64" s="355"/>
      <c r="DLZ64" s="354"/>
      <c r="DMA64" s="355"/>
      <c r="DMB64" s="354"/>
      <c r="DMC64" s="355"/>
      <c r="DMD64" s="354"/>
      <c r="DME64" s="355"/>
      <c r="DMF64" s="354"/>
      <c r="DMG64" s="355"/>
      <c r="DMH64" s="354"/>
      <c r="DMI64" s="355"/>
      <c r="DMJ64" s="354"/>
      <c r="DMK64" s="355"/>
      <c r="DML64" s="354"/>
      <c r="DMM64" s="355"/>
      <c r="DMN64" s="354"/>
      <c r="DMO64" s="355"/>
      <c r="DMP64" s="354"/>
      <c r="DMQ64" s="355"/>
      <c r="DMR64" s="354"/>
      <c r="DMS64" s="355"/>
      <c r="DMT64" s="354"/>
      <c r="DMU64" s="355"/>
      <c r="DMV64" s="354"/>
      <c r="DMW64" s="355"/>
      <c r="DMX64" s="354"/>
      <c r="DMY64" s="355"/>
      <c r="DMZ64" s="354"/>
      <c r="DNA64" s="355"/>
      <c r="DNB64" s="354"/>
      <c r="DNC64" s="355"/>
      <c r="DND64" s="354"/>
      <c r="DNE64" s="355"/>
      <c r="DNF64" s="354"/>
      <c r="DNG64" s="355"/>
      <c r="DNH64" s="354"/>
      <c r="DNI64" s="355"/>
      <c r="DNJ64" s="354"/>
      <c r="DNK64" s="355"/>
      <c r="DNL64" s="354"/>
      <c r="DNM64" s="355"/>
      <c r="DNN64" s="354"/>
      <c r="DNO64" s="355"/>
      <c r="DNP64" s="354"/>
      <c r="DNQ64" s="355"/>
      <c r="DNR64" s="354"/>
      <c r="DNS64" s="355"/>
      <c r="DNT64" s="354"/>
      <c r="DNU64" s="355"/>
      <c r="DNV64" s="354"/>
      <c r="DNW64" s="355"/>
      <c r="DNX64" s="354"/>
      <c r="DNY64" s="355"/>
      <c r="DNZ64" s="354"/>
      <c r="DOA64" s="355"/>
      <c r="DOB64" s="354"/>
      <c r="DOC64" s="355"/>
      <c r="DOD64" s="354"/>
      <c r="DOE64" s="355"/>
      <c r="DOF64" s="354"/>
      <c r="DOG64" s="355"/>
      <c r="DOH64" s="354"/>
      <c r="DOI64" s="355"/>
      <c r="DOJ64" s="354"/>
      <c r="DOK64" s="355"/>
      <c r="DOL64" s="354"/>
      <c r="DOM64" s="355"/>
      <c r="DON64" s="354"/>
      <c r="DOO64" s="355"/>
      <c r="DOP64" s="354"/>
      <c r="DOQ64" s="355"/>
      <c r="DOR64" s="354"/>
      <c r="DOS64" s="355"/>
      <c r="DOT64" s="354"/>
      <c r="DOU64" s="355"/>
      <c r="DOV64" s="354"/>
      <c r="DOW64" s="355"/>
      <c r="DOX64" s="354"/>
      <c r="DOY64" s="355"/>
      <c r="DOZ64" s="354"/>
      <c r="DPA64" s="355"/>
      <c r="DPB64" s="354"/>
      <c r="DPC64" s="355"/>
      <c r="DPD64" s="354"/>
      <c r="DPE64" s="355"/>
      <c r="DPF64" s="354"/>
      <c r="DPG64" s="355"/>
      <c r="DPH64" s="354"/>
      <c r="DPI64" s="355"/>
      <c r="DPJ64" s="354"/>
      <c r="DPK64" s="355"/>
      <c r="DPL64" s="354"/>
      <c r="DPM64" s="355"/>
      <c r="DPN64" s="354"/>
      <c r="DPO64" s="355"/>
      <c r="DPP64" s="354"/>
      <c r="DPQ64" s="355"/>
      <c r="DPR64" s="354"/>
      <c r="DPS64" s="355"/>
      <c r="DPT64" s="354"/>
      <c r="DPU64" s="355"/>
      <c r="DPV64" s="354"/>
      <c r="DPW64" s="355"/>
      <c r="DPX64" s="354"/>
      <c r="DPY64" s="355"/>
      <c r="DPZ64" s="354"/>
      <c r="DQA64" s="355"/>
      <c r="DQB64" s="354"/>
      <c r="DQC64" s="355"/>
      <c r="DQD64" s="354"/>
      <c r="DQE64" s="355"/>
      <c r="DQF64" s="354"/>
      <c r="DQG64" s="355"/>
      <c r="DQH64" s="354"/>
      <c r="DQI64" s="355"/>
      <c r="DQJ64" s="354"/>
      <c r="DQK64" s="355"/>
      <c r="DQL64" s="354"/>
      <c r="DQM64" s="355"/>
      <c r="DQN64" s="354"/>
      <c r="DQO64" s="355"/>
      <c r="DQP64" s="354"/>
      <c r="DQQ64" s="355"/>
      <c r="DQR64" s="354"/>
      <c r="DQS64" s="355"/>
      <c r="DQT64" s="354"/>
      <c r="DQU64" s="355"/>
      <c r="DQV64" s="354"/>
      <c r="DQW64" s="355"/>
      <c r="DQX64" s="354"/>
      <c r="DQY64" s="355"/>
      <c r="DQZ64" s="354"/>
      <c r="DRA64" s="355"/>
      <c r="DRB64" s="354"/>
      <c r="DRC64" s="355"/>
      <c r="DRD64" s="354"/>
      <c r="DRE64" s="355"/>
      <c r="DRF64" s="354"/>
      <c r="DRG64" s="355"/>
      <c r="DRH64" s="354"/>
      <c r="DRI64" s="355"/>
      <c r="DRJ64" s="354"/>
      <c r="DRK64" s="355"/>
      <c r="DRL64" s="354"/>
      <c r="DRM64" s="355"/>
      <c r="DRN64" s="354"/>
      <c r="DRO64" s="355"/>
      <c r="DRP64" s="354"/>
      <c r="DRQ64" s="355"/>
      <c r="DRR64" s="354"/>
      <c r="DRS64" s="355"/>
      <c r="DRT64" s="354"/>
      <c r="DRU64" s="355"/>
      <c r="DRV64" s="354"/>
      <c r="DRW64" s="355"/>
      <c r="DRX64" s="354"/>
      <c r="DRY64" s="355"/>
      <c r="DRZ64" s="354"/>
      <c r="DSA64" s="355"/>
      <c r="DSB64" s="354"/>
      <c r="DSC64" s="355"/>
      <c r="DSD64" s="354"/>
      <c r="DSE64" s="355"/>
      <c r="DSF64" s="354"/>
      <c r="DSG64" s="355"/>
      <c r="DSH64" s="354"/>
      <c r="DSI64" s="355"/>
      <c r="DSJ64" s="354"/>
      <c r="DSK64" s="355"/>
      <c r="DSL64" s="354"/>
      <c r="DSM64" s="355"/>
      <c r="DSN64" s="354"/>
      <c r="DSO64" s="355"/>
      <c r="DSP64" s="354"/>
      <c r="DSQ64" s="355"/>
      <c r="DSR64" s="354"/>
      <c r="DSS64" s="355"/>
      <c r="DST64" s="354"/>
      <c r="DSU64" s="355"/>
      <c r="DSV64" s="354"/>
      <c r="DSW64" s="355"/>
      <c r="DSX64" s="354"/>
      <c r="DSY64" s="355"/>
      <c r="DSZ64" s="354"/>
      <c r="DTA64" s="355"/>
      <c r="DTB64" s="354"/>
      <c r="DTC64" s="355"/>
      <c r="DTD64" s="354"/>
      <c r="DTE64" s="355"/>
      <c r="DTF64" s="354"/>
      <c r="DTG64" s="355"/>
      <c r="DTH64" s="354"/>
      <c r="DTI64" s="355"/>
      <c r="DTJ64" s="354"/>
      <c r="DTK64" s="355"/>
      <c r="DTL64" s="354"/>
      <c r="DTM64" s="355"/>
      <c r="DTN64" s="354"/>
      <c r="DTO64" s="355"/>
      <c r="DTP64" s="354"/>
      <c r="DTQ64" s="355"/>
      <c r="DTR64" s="354"/>
      <c r="DTS64" s="355"/>
      <c r="DTT64" s="354"/>
      <c r="DTU64" s="355"/>
      <c r="DTV64" s="354"/>
      <c r="DTW64" s="355"/>
      <c r="DTX64" s="354"/>
      <c r="DTY64" s="355"/>
      <c r="DTZ64" s="354"/>
      <c r="DUA64" s="355"/>
      <c r="DUB64" s="354"/>
      <c r="DUC64" s="355"/>
      <c r="DUD64" s="354"/>
      <c r="DUE64" s="355"/>
      <c r="DUF64" s="354"/>
      <c r="DUG64" s="355"/>
      <c r="DUH64" s="354"/>
      <c r="DUI64" s="355"/>
      <c r="DUJ64" s="354"/>
      <c r="DUK64" s="355"/>
      <c r="DUL64" s="354"/>
      <c r="DUM64" s="355"/>
      <c r="DUN64" s="354"/>
      <c r="DUO64" s="355"/>
      <c r="DUP64" s="354"/>
      <c r="DUQ64" s="355"/>
      <c r="DUR64" s="354"/>
      <c r="DUS64" s="355"/>
      <c r="DUT64" s="354"/>
      <c r="DUU64" s="355"/>
      <c r="DUV64" s="354"/>
      <c r="DUW64" s="355"/>
      <c r="DUX64" s="354"/>
      <c r="DUY64" s="355"/>
      <c r="DUZ64" s="354"/>
      <c r="DVA64" s="355"/>
      <c r="DVB64" s="354"/>
      <c r="DVC64" s="355"/>
      <c r="DVD64" s="354"/>
      <c r="DVE64" s="355"/>
      <c r="DVF64" s="354"/>
      <c r="DVG64" s="355"/>
      <c r="DVH64" s="354"/>
      <c r="DVI64" s="355"/>
      <c r="DVJ64" s="354"/>
      <c r="DVK64" s="355"/>
      <c r="DVL64" s="354"/>
      <c r="DVM64" s="355"/>
      <c r="DVN64" s="354"/>
      <c r="DVO64" s="355"/>
      <c r="DVP64" s="354"/>
      <c r="DVQ64" s="355"/>
      <c r="DVR64" s="354"/>
      <c r="DVS64" s="355"/>
      <c r="DVT64" s="354"/>
      <c r="DVU64" s="355"/>
      <c r="DVV64" s="354"/>
      <c r="DVW64" s="355"/>
      <c r="DVX64" s="354"/>
      <c r="DVY64" s="355"/>
      <c r="DVZ64" s="354"/>
      <c r="DWA64" s="355"/>
      <c r="DWB64" s="354"/>
      <c r="DWC64" s="355"/>
      <c r="DWD64" s="354"/>
      <c r="DWE64" s="355"/>
      <c r="DWF64" s="354"/>
      <c r="DWG64" s="355"/>
      <c r="DWH64" s="354"/>
      <c r="DWI64" s="355"/>
      <c r="DWJ64" s="354"/>
      <c r="DWK64" s="355"/>
      <c r="DWL64" s="354"/>
      <c r="DWM64" s="355"/>
      <c r="DWN64" s="354"/>
      <c r="DWO64" s="355"/>
      <c r="DWP64" s="354"/>
      <c r="DWQ64" s="355"/>
      <c r="DWR64" s="354"/>
      <c r="DWS64" s="355"/>
      <c r="DWT64" s="354"/>
      <c r="DWU64" s="355"/>
      <c r="DWV64" s="354"/>
      <c r="DWW64" s="355"/>
      <c r="DWX64" s="354"/>
      <c r="DWY64" s="355"/>
      <c r="DWZ64" s="354"/>
      <c r="DXA64" s="355"/>
      <c r="DXB64" s="354"/>
      <c r="DXC64" s="355"/>
      <c r="DXD64" s="354"/>
      <c r="DXE64" s="355"/>
      <c r="DXF64" s="354"/>
      <c r="DXG64" s="355"/>
      <c r="DXH64" s="354"/>
      <c r="DXI64" s="355"/>
      <c r="DXJ64" s="354"/>
      <c r="DXK64" s="355"/>
      <c r="DXL64" s="354"/>
      <c r="DXM64" s="355"/>
      <c r="DXN64" s="354"/>
      <c r="DXO64" s="355"/>
      <c r="DXP64" s="354"/>
      <c r="DXQ64" s="355"/>
      <c r="DXR64" s="354"/>
      <c r="DXS64" s="355"/>
      <c r="DXT64" s="354"/>
      <c r="DXU64" s="355"/>
      <c r="DXV64" s="354"/>
      <c r="DXW64" s="355"/>
      <c r="DXX64" s="354"/>
      <c r="DXY64" s="355"/>
      <c r="DXZ64" s="354"/>
      <c r="DYA64" s="355"/>
      <c r="DYB64" s="354"/>
      <c r="DYC64" s="355"/>
      <c r="DYD64" s="354"/>
      <c r="DYE64" s="355"/>
      <c r="DYF64" s="354"/>
      <c r="DYG64" s="355"/>
      <c r="DYH64" s="354"/>
      <c r="DYI64" s="355"/>
      <c r="DYJ64" s="354"/>
      <c r="DYK64" s="355"/>
      <c r="DYL64" s="354"/>
      <c r="DYM64" s="355"/>
      <c r="DYN64" s="354"/>
      <c r="DYO64" s="355"/>
      <c r="DYP64" s="354"/>
      <c r="DYQ64" s="355"/>
      <c r="DYR64" s="354"/>
      <c r="DYS64" s="355"/>
      <c r="DYT64" s="354"/>
      <c r="DYU64" s="355"/>
      <c r="DYV64" s="354"/>
      <c r="DYW64" s="355"/>
      <c r="DYX64" s="354"/>
      <c r="DYY64" s="355"/>
      <c r="DYZ64" s="354"/>
      <c r="DZA64" s="355"/>
      <c r="DZB64" s="354"/>
      <c r="DZC64" s="355"/>
      <c r="DZD64" s="354"/>
      <c r="DZE64" s="355"/>
      <c r="DZF64" s="354"/>
      <c r="DZG64" s="355"/>
      <c r="DZH64" s="354"/>
      <c r="DZI64" s="355"/>
      <c r="DZJ64" s="354"/>
      <c r="DZK64" s="355"/>
      <c r="DZL64" s="354"/>
      <c r="DZM64" s="355"/>
      <c r="DZN64" s="354"/>
      <c r="DZO64" s="355"/>
      <c r="DZP64" s="354"/>
      <c r="DZQ64" s="355"/>
      <c r="DZR64" s="354"/>
      <c r="DZS64" s="355"/>
      <c r="DZT64" s="354"/>
      <c r="DZU64" s="355"/>
      <c r="DZV64" s="354"/>
      <c r="DZW64" s="355"/>
      <c r="DZX64" s="354"/>
      <c r="DZY64" s="355"/>
      <c r="DZZ64" s="354"/>
      <c r="EAA64" s="355"/>
      <c r="EAB64" s="354"/>
      <c r="EAC64" s="355"/>
      <c r="EAD64" s="354"/>
      <c r="EAE64" s="355"/>
      <c r="EAF64" s="354"/>
      <c r="EAG64" s="355"/>
      <c r="EAH64" s="354"/>
      <c r="EAI64" s="355"/>
      <c r="EAJ64" s="354"/>
      <c r="EAK64" s="355"/>
      <c r="EAL64" s="354"/>
      <c r="EAM64" s="355"/>
      <c r="EAN64" s="354"/>
      <c r="EAO64" s="355"/>
      <c r="EAP64" s="354"/>
      <c r="EAQ64" s="355"/>
      <c r="EAR64" s="354"/>
      <c r="EAS64" s="355"/>
      <c r="EAT64" s="354"/>
      <c r="EAU64" s="355"/>
      <c r="EAV64" s="354"/>
      <c r="EAW64" s="355"/>
      <c r="EAX64" s="354"/>
      <c r="EAY64" s="355"/>
      <c r="EAZ64" s="354"/>
      <c r="EBA64" s="355"/>
      <c r="EBB64" s="354"/>
      <c r="EBC64" s="355"/>
      <c r="EBD64" s="354"/>
      <c r="EBE64" s="355"/>
      <c r="EBF64" s="354"/>
      <c r="EBG64" s="355"/>
      <c r="EBH64" s="354"/>
      <c r="EBI64" s="355"/>
      <c r="EBJ64" s="354"/>
      <c r="EBK64" s="355"/>
      <c r="EBL64" s="354"/>
      <c r="EBM64" s="355"/>
      <c r="EBN64" s="354"/>
      <c r="EBO64" s="355"/>
      <c r="EBP64" s="354"/>
      <c r="EBQ64" s="355"/>
      <c r="EBR64" s="354"/>
      <c r="EBS64" s="355"/>
      <c r="EBT64" s="354"/>
      <c r="EBU64" s="355"/>
      <c r="EBV64" s="354"/>
      <c r="EBW64" s="355"/>
      <c r="EBX64" s="354"/>
      <c r="EBY64" s="355"/>
      <c r="EBZ64" s="354"/>
      <c r="ECA64" s="355"/>
      <c r="ECB64" s="354"/>
      <c r="ECC64" s="355"/>
      <c r="ECD64" s="354"/>
      <c r="ECE64" s="355"/>
      <c r="ECF64" s="354"/>
      <c r="ECG64" s="355"/>
      <c r="ECH64" s="354"/>
      <c r="ECI64" s="355"/>
      <c r="ECJ64" s="354"/>
      <c r="ECK64" s="355"/>
      <c r="ECL64" s="354"/>
      <c r="ECM64" s="355"/>
      <c r="ECN64" s="354"/>
      <c r="ECO64" s="355"/>
      <c r="ECP64" s="354"/>
      <c r="ECQ64" s="355"/>
      <c r="ECR64" s="354"/>
      <c r="ECS64" s="355"/>
      <c r="ECT64" s="354"/>
      <c r="ECU64" s="355"/>
      <c r="ECV64" s="354"/>
      <c r="ECW64" s="355"/>
      <c r="ECX64" s="354"/>
      <c r="ECY64" s="355"/>
      <c r="ECZ64" s="354"/>
      <c r="EDA64" s="355"/>
      <c r="EDB64" s="354"/>
      <c r="EDC64" s="355"/>
      <c r="EDD64" s="354"/>
      <c r="EDE64" s="355"/>
      <c r="EDF64" s="354"/>
      <c r="EDG64" s="355"/>
      <c r="EDH64" s="354"/>
      <c r="EDI64" s="355"/>
      <c r="EDJ64" s="354"/>
      <c r="EDK64" s="355"/>
      <c r="EDL64" s="354"/>
      <c r="EDM64" s="355"/>
      <c r="EDN64" s="354"/>
      <c r="EDO64" s="355"/>
      <c r="EDP64" s="354"/>
      <c r="EDQ64" s="355"/>
      <c r="EDR64" s="354"/>
      <c r="EDS64" s="355"/>
      <c r="EDT64" s="354"/>
      <c r="EDU64" s="355"/>
      <c r="EDV64" s="354"/>
      <c r="EDW64" s="355"/>
      <c r="EDX64" s="354"/>
      <c r="EDY64" s="355"/>
      <c r="EDZ64" s="354"/>
      <c r="EEA64" s="355"/>
      <c r="EEB64" s="354"/>
      <c r="EEC64" s="355"/>
      <c r="EED64" s="354"/>
      <c r="EEE64" s="355"/>
      <c r="EEF64" s="354"/>
      <c r="EEG64" s="355"/>
      <c r="EEH64" s="354"/>
      <c r="EEI64" s="355"/>
      <c r="EEJ64" s="354"/>
      <c r="EEK64" s="355"/>
      <c r="EEL64" s="354"/>
      <c r="EEM64" s="355"/>
      <c r="EEN64" s="354"/>
      <c r="EEO64" s="355"/>
      <c r="EEP64" s="354"/>
      <c r="EEQ64" s="355"/>
      <c r="EER64" s="354"/>
      <c r="EES64" s="355"/>
      <c r="EET64" s="354"/>
      <c r="EEU64" s="355"/>
      <c r="EEV64" s="354"/>
      <c r="EEW64" s="355"/>
      <c r="EEX64" s="354"/>
      <c r="EEY64" s="355"/>
      <c r="EEZ64" s="354"/>
      <c r="EFA64" s="355"/>
      <c r="EFB64" s="354"/>
      <c r="EFC64" s="355"/>
      <c r="EFD64" s="354"/>
      <c r="EFE64" s="355"/>
      <c r="EFF64" s="354"/>
      <c r="EFG64" s="355"/>
      <c r="EFH64" s="354"/>
      <c r="EFI64" s="355"/>
      <c r="EFJ64" s="354"/>
      <c r="EFK64" s="355"/>
      <c r="EFL64" s="354"/>
      <c r="EFM64" s="355"/>
      <c r="EFN64" s="354"/>
      <c r="EFO64" s="355"/>
      <c r="EFP64" s="354"/>
      <c r="EFQ64" s="355"/>
      <c r="EFR64" s="354"/>
      <c r="EFS64" s="355"/>
      <c r="EFT64" s="354"/>
      <c r="EFU64" s="355"/>
      <c r="EFV64" s="354"/>
      <c r="EFW64" s="355"/>
      <c r="EFX64" s="354"/>
      <c r="EFY64" s="355"/>
      <c r="EFZ64" s="354"/>
      <c r="EGA64" s="355"/>
      <c r="EGB64" s="354"/>
      <c r="EGC64" s="355"/>
      <c r="EGD64" s="354"/>
      <c r="EGE64" s="355"/>
      <c r="EGF64" s="354"/>
      <c r="EGG64" s="355"/>
      <c r="EGH64" s="354"/>
      <c r="EGI64" s="355"/>
      <c r="EGJ64" s="354"/>
      <c r="EGK64" s="355"/>
      <c r="EGL64" s="354"/>
      <c r="EGM64" s="355"/>
      <c r="EGN64" s="354"/>
      <c r="EGO64" s="355"/>
      <c r="EGP64" s="354"/>
      <c r="EGQ64" s="355"/>
      <c r="EGR64" s="354"/>
      <c r="EGS64" s="355"/>
      <c r="EGT64" s="354"/>
      <c r="EGU64" s="355"/>
      <c r="EGV64" s="354"/>
      <c r="EGW64" s="355"/>
      <c r="EGX64" s="354"/>
      <c r="EGY64" s="355"/>
      <c r="EGZ64" s="354"/>
      <c r="EHA64" s="355"/>
      <c r="EHB64" s="354"/>
      <c r="EHC64" s="355"/>
      <c r="EHD64" s="354"/>
      <c r="EHE64" s="355"/>
      <c r="EHF64" s="354"/>
      <c r="EHG64" s="355"/>
      <c r="EHH64" s="354"/>
      <c r="EHI64" s="355"/>
      <c r="EHJ64" s="354"/>
      <c r="EHK64" s="355"/>
      <c r="EHL64" s="354"/>
      <c r="EHM64" s="355"/>
      <c r="EHN64" s="354"/>
      <c r="EHO64" s="355"/>
      <c r="EHP64" s="354"/>
      <c r="EHQ64" s="355"/>
      <c r="EHR64" s="354"/>
      <c r="EHS64" s="355"/>
      <c r="EHT64" s="354"/>
      <c r="EHU64" s="355"/>
      <c r="EHV64" s="354"/>
      <c r="EHW64" s="355"/>
      <c r="EHX64" s="354"/>
      <c r="EHY64" s="355"/>
      <c r="EHZ64" s="354"/>
      <c r="EIA64" s="355"/>
      <c r="EIB64" s="354"/>
      <c r="EIC64" s="355"/>
      <c r="EID64" s="354"/>
      <c r="EIE64" s="355"/>
      <c r="EIF64" s="354"/>
      <c r="EIG64" s="355"/>
      <c r="EIH64" s="354"/>
      <c r="EII64" s="355"/>
      <c r="EIJ64" s="354"/>
      <c r="EIK64" s="355"/>
      <c r="EIL64" s="354"/>
      <c r="EIM64" s="355"/>
      <c r="EIN64" s="354"/>
      <c r="EIO64" s="355"/>
      <c r="EIP64" s="354"/>
      <c r="EIQ64" s="355"/>
      <c r="EIR64" s="354"/>
      <c r="EIS64" s="355"/>
      <c r="EIT64" s="354"/>
      <c r="EIU64" s="355"/>
      <c r="EIV64" s="354"/>
      <c r="EIW64" s="355"/>
      <c r="EIX64" s="354"/>
      <c r="EIY64" s="355"/>
      <c r="EIZ64" s="354"/>
      <c r="EJA64" s="355"/>
      <c r="EJB64" s="354"/>
      <c r="EJC64" s="355"/>
      <c r="EJD64" s="354"/>
      <c r="EJE64" s="355"/>
      <c r="EJF64" s="354"/>
      <c r="EJG64" s="355"/>
      <c r="EJH64" s="354"/>
      <c r="EJI64" s="355"/>
      <c r="EJJ64" s="354"/>
      <c r="EJK64" s="355"/>
      <c r="EJL64" s="354"/>
      <c r="EJM64" s="355"/>
      <c r="EJN64" s="354"/>
      <c r="EJO64" s="355"/>
      <c r="EJP64" s="354"/>
      <c r="EJQ64" s="355"/>
      <c r="EJR64" s="354"/>
      <c r="EJS64" s="355"/>
      <c r="EJT64" s="354"/>
      <c r="EJU64" s="355"/>
      <c r="EJV64" s="354"/>
      <c r="EJW64" s="355"/>
      <c r="EJX64" s="354"/>
      <c r="EJY64" s="355"/>
      <c r="EJZ64" s="354"/>
      <c r="EKA64" s="355"/>
      <c r="EKB64" s="354"/>
      <c r="EKC64" s="355"/>
      <c r="EKD64" s="354"/>
      <c r="EKE64" s="355"/>
      <c r="EKF64" s="354"/>
      <c r="EKG64" s="355"/>
      <c r="EKH64" s="354"/>
      <c r="EKI64" s="355"/>
      <c r="EKJ64" s="354"/>
      <c r="EKK64" s="355"/>
      <c r="EKL64" s="354"/>
      <c r="EKM64" s="355"/>
      <c r="EKN64" s="354"/>
      <c r="EKO64" s="355"/>
      <c r="EKP64" s="354"/>
      <c r="EKQ64" s="355"/>
      <c r="EKR64" s="354"/>
      <c r="EKS64" s="355"/>
      <c r="EKT64" s="354"/>
      <c r="EKU64" s="355"/>
      <c r="EKV64" s="354"/>
      <c r="EKW64" s="355"/>
      <c r="EKX64" s="354"/>
      <c r="EKY64" s="355"/>
      <c r="EKZ64" s="354"/>
      <c r="ELA64" s="355"/>
      <c r="ELB64" s="354"/>
      <c r="ELC64" s="355"/>
      <c r="ELD64" s="354"/>
      <c r="ELE64" s="355"/>
      <c r="ELF64" s="354"/>
      <c r="ELG64" s="355"/>
      <c r="ELH64" s="354"/>
      <c r="ELI64" s="355"/>
      <c r="ELJ64" s="354"/>
      <c r="ELK64" s="355"/>
      <c r="ELL64" s="354"/>
      <c r="ELM64" s="355"/>
      <c r="ELN64" s="354"/>
      <c r="ELO64" s="355"/>
      <c r="ELP64" s="354"/>
      <c r="ELQ64" s="355"/>
      <c r="ELR64" s="354"/>
      <c r="ELS64" s="355"/>
      <c r="ELT64" s="354"/>
      <c r="ELU64" s="355"/>
      <c r="ELV64" s="354"/>
      <c r="ELW64" s="355"/>
      <c r="ELX64" s="354"/>
      <c r="ELY64" s="355"/>
      <c r="ELZ64" s="354"/>
      <c r="EMA64" s="355"/>
      <c r="EMB64" s="354"/>
      <c r="EMC64" s="355"/>
      <c r="EMD64" s="354"/>
      <c r="EME64" s="355"/>
      <c r="EMF64" s="354"/>
      <c r="EMG64" s="355"/>
      <c r="EMH64" s="354"/>
      <c r="EMI64" s="355"/>
      <c r="EMJ64" s="354"/>
      <c r="EMK64" s="355"/>
      <c r="EML64" s="354"/>
      <c r="EMM64" s="355"/>
      <c r="EMN64" s="354"/>
      <c r="EMO64" s="355"/>
      <c r="EMP64" s="354"/>
      <c r="EMQ64" s="355"/>
      <c r="EMR64" s="354"/>
      <c r="EMS64" s="355"/>
      <c r="EMT64" s="354"/>
      <c r="EMU64" s="355"/>
      <c r="EMV64" s="354"/>
      <c r="EMW64" s="355"/>
      <c r="EMX64" s="354"/>
      <c r="EMY64" s="355"/>
      <c r="EMZ64" s="354"/>
      <c r="ENA64" s="355"/>
      <c r="ENB64" s="354"/>
      <c r="ENC64" s="355"/>
      <c r="END64" s="354"/>
      <c r="ENE64" s="355"/>
      <c r="ENF64" s="354"/>
      <c r="ENG64" s="355"/>
      <c r="ENH64" s="354"/>
      <c r="ENI64" s="355"/>
      <c r="ENJ64" s="354"/>
      <c r="ENK64" s="355"/>
      <c r="ENL64" s="354"/>
      <c r="ENM64" s="355"/>
      <c r="ENN64" s="354"/>
      <c r="ENO64" s="355"/>
      <c r="ENP64" s="354"/>
      <c r="ENQ64" s="355"/>
      <c r="ENR64" s="354"/>
      <c r="ENS64" s="355"/>
      <c r="ENT64" s="354"/>
      <c r="ENU64" s="355"/>
      <c r="ENV64" s="354"/>
      <c r="ENW64" s="355"/>
      <c r="ENX64" s="354"/>
      <c r="ENY64" s="355"/>
      <c r="ENZ64" s="354"/>
      <c r="EOA64" s="355"/>
      <c r="EOB64" s="354"/>
      <c r="EOC64" s="355"/>
      <c r="EOD64" s="354"/>
      <c r="EOE64" s="355"/>
      <c r="EOF64" s="354"/>
      <c r="EOG64" s="355"/>
      <c r="EOH64" s="354"/>
      <c r="EOI64" s="355"/>
      <c r="EOJ64" s="354"/>
      <c r="EOK64" s="355"/>
      <c r="EOL64" s="354"/>
      <c r="EOM64" s="355"/>
      <c r="EON64" s="354"/>
      <c r="EOO64" s="355"/>
      <c r="EOP64" s="354"/>
      <c r="EOQ64" s="355"/>
      <c r="EOR64" s="354"/>
      <c r="EOS64" s="355"/>
      <c r="EOT64" s="354"/>
      <c r="EOU64" s="355"/>
      <c r="EOV64" s="354"/>
      <c r="EOW64" s="355"/>
      <c r="EOX64" s="354"/>
      <c r="EOY64" s="355"/>
      <c r="EOZ64" s="354"/>
      <c r="EPA64" s="355"/>
      <c r="EPB64" s="354"/>
      <c r="EPC64" s="355"/>
      <c r="EPD64" s="354"/>
      <c r="EPE64" s="355"/>
      <c r="EPF64" s="354"/>
      <c r="EPG64" s="355"/>
      <c r="EPH64" s="354"/>
      <c r="EPI64" s="355"/>
      <c r="EPJ64" s="354"/>
      <c r="EPK64" s="355"/>
      <c r="EPL64" s="354"/>
      <c r="EPM64" s="355"/>
      <c r="EPN64" s="354"/>
      <c r="EPO64" s="355"/>
      <c r="EPP64" s="354"/>
      <c r="EPQ64" s="355"/>
      <c r="EPR64" s="354"/>
      <c r="EPS64" s="355"/>
      <c r="EPT64" s="354"/>
      <c r="EPU64" s="355"/>
      <c r="EPV64" s="354"/>
      <c r="EPW64" s="355"/>
      <c r="EPX64" s="354"/>
      <c r="EPY64" s="355"/>
      <c r="EPZ64" s="354"/>
      <c r="EQA64" s="355"/>
      <c r="EQB64" s="354"/>
      <c r="EQC64" s="355"/>
      <c r="EQD64" s="354"/>
      <c r="EQE64" s="355"/>
      <c r="EQF64" s="354"/>
      <c r="EQG64" s="355"/>
      <c r="EQH64" s="354"/>
      <c r="EQI64" s="355"/>
      <c r="EQJ64" s="354"/>
      <c r="EQK64" s="355"/>
      <c r="EQL64" s="354"/>
      <c r="EQM64" s="355"/>
      <c r="EQN64" s="354"/>
      <c r="EQO64" s="355"/>
      <c r="EQP64" s="354"/>
      <c r="EQQ64" s="355"/>
      <c r="EQR64" s="354"/>
      <c r="EQS64" s="355"/>
      <c r="EQT64" s="354"/>
      <c r="EQU64" s="355"/>
      <c r="EQV64" s="354"/>
      <c r="EQW64" s="355"/>
      <c r="EQX64" s="354"/>
      <c r="EQY64" s="355"/>
      <c r="EQZ64" s="354"/>
      <c r="ERA64" s="355"/>
      <c r="ERB64" s="354"/>
      <c r="ERC64" s="355"/>
      <c r="ERD64" s="354"/>
      <c r="ERE64" s="355"/>
      <c r="ERF64" s="354"/>
      <c r="ERG64" s="355"/>
      <c r="ERH64" s="354"/>
      <c r="ERI64" s="355"/>
      <c r="ERJ64" s="354"/>
      <c r="ERK64" s="355"/>
      <c r="ERL64" s="354"/>
      <c r="ERM64" s="355"/>
      <c r="ERN64" s="354"/>
      <c r="ERO64" s="355"/>
      <c r="ERP64" s="354"/>
      <c r="ERQ64" s="355"/>
      <c r="ERR64" s="354"/>
      <c r="ERS64" s="355"/>
      <c r="ERT64" s="354"/>
      <c r="ERU64" s="355"/>
      <c r="ERV64" s="354"/>
      <c r="ERW64" s="355"/>
      <c r="ERX64" s="354"/>
      <c r="ERY64" s="355"/>
      <c r="ERZ64" s="354"/>
      <c r="ESA64" s="355"/>
      <c r="ESB64" s="354"/>
      <c r="ESC64" s="355"/>
      <c r="ESD64" s="354"/>
      <c r="ESE64" s="355"/>
      <c r="ESF64" s="354"/>
      <c r="ESG64" s="355"/>
      <c r="ESH64" s="354"/>
      <c r="ESI64" s="355"/>
      <c r="ESJ64" s="354"/>
      <c r="ESK64" s="355"/>
      <c r="ESL64" s="354"/>
      <c r="ESM64" s="355"/>
      <c r="ESN64" s="354"/>
      <c r="ESO64" s="355"/>
      <c r="ESP64" s="354"/>
      <c r="ESQ64" s="355"/>
      <c r="ESR64" s="354"/>
      <c r="ESS64" s="355"/>
      <c r="EST64" s="354"/>
      <c r="ESU64" s="355"/>
      <c r="ESV64" s="354"/>
      <c r="ESW64" s="355"/>
      <c r="ESX64" s="354"/>
      <c r="ESY64" s="355"/>
      <c r="ESZ64" s="354"/>
      <c r="ETA64" s="355"/>
      <c r="ETB64" s="354"/>
      <c r="ETC64" s="355"/>
      <c r="ETD64" s="354"/>
      <c r="ETE64" s="355"/>
      <c r="ETF64" s="354"/>
      <c r="ETG64" s="355"/>
      <c r="ETH64" s="354"/>
      <c r="ETI64" s="355"/>
      <c r="ETJ64" s="354"/>
      <c r="ETK64" s="355"/>
      <c r="ETL64" s="354"/>
      <c r="ETM64" s="355"/>
      <c r="ETN64" s="354"/>
      <c r="ETO64" s="355"/>
      <c r="ETP64" s="354"/>
      <c r="ETQ64" s="355"/>
      <c r="ETR64" s="354"/>
      <c r="ETS64" s="355"/>
      <c r="ETT64" s="354"/>
      <c r="ETU64" s="355"/>
      <c r="ETV64" s="354"/>
      <c r="ETW64" s="355"/>
      <c r="ETX64" s="354"/>
      <c r="ETY64" s="355"/>
      <c r="ETZ64" s="354"/>
      <c r="EUA64" s="355"/>
      <c r="EUB64" s="354"/>
      <c r="EUC64" s="355"/>
      <c r="EUD64" s="354"/>
      <c r="EUE64" s="355"/>
      <c r="EUF64" s="354"/>
      <c r="EUG64" s="355"/>
      <c r="EUH64" s="354"/>
      <c r="EUI64" s="355"/>
      <c r="EUJ64" s="354"/>
      <c r="EUK64" s="355"/>
      <c r="EUL64" s="354"/>
      <c r="EUM64" s="355"/>
      <c r="EUN64" s="354"/>
      <c r="EUO64" s="355"/>
      <c r="EUP64" s="354"/>
      <c r="EUQ64" s="355"/>
      <c r="EUR64" s="354"/>
      <c r="EUS64" s="355"/>
      <c r="EUT64" s="354"/>
      <c r="EUU64" s="355"/>
      <c r="EUV64" s="354"/>
      <c r="EUW64" s="355"/>
      <c r="EUX64" s="354"/>
      <c r="EUY64" s="355"/>
      <c r="EUZ64" s="354"/>
      <c r="EVA64" s="355"/>
      <c r="EVB64" s="354"/>
      <c r="EVC64" s="355"/>
      <c r="EVD64" s="354"/>
      <c r="EVE64" s="355"/>
      <c r="EVF64" s="354"/>
      <c r="EVG64" s="355"/>
      <c r="EVH64" s="354"/>
      <c r="EVI64" s="355"/>
      <c r="EVJ64" s="354"/>
      <c r="EVK64" s="355"/>
      <c r="EVL64" s="354"/>
      <c r="EVM64" s="355"/>
      <c r="EVN64" s="354"/>
      <c r="EVO64" s="355"/>
      <c r="EVP64" s="354"/>
      <c r="EVQ64" s="355"/>
      <c r="EVR64" s="354"/>
      <c r="EVS64" s="355"/>
      <c r="EVT64" s="354"/>
      <c r="EVU64" s="355"/>
      <c r="EVV64" s="354"/>
      <c r="EVW64" s="355"/>
      <c r="EVX64" s="354"/>
      <c r="EVY64" s="355"/>
      <c r="EVZ64" s="354"/>
      <c r="EWA64" s="355"/>
      <c r="EWB64" s="354"/>
      <c r="EWC64" s="355"/>
      <c r="EWD64" s="354"/>
      <c r="EWE64" s="355"/>
      <c r="EWF64" s="354"/>
      <c r="EWG64" s="355"/>
      <c r="EWH64" s="354"/>
      <c r="EWI64" s="355"/>
      <c r="EWJ64" s="354"/>
      <c r="EWK64" s="355"/>
      <c r="EWL64" s="354"/>
      <c r="EWM64" s="355"/>
      <c r="EWN64" s="354"/>
      <c r="EWO64" s="355"/>
      <c r="EWP64" s="354"/>
      <c r="EWQ64" s="355"/>
      <c r="EWR64" s="354"/>
      <c r="EWS64" s="355"/>
      <c r="EWT64" s="354"/>
      <c r="EWU64" s="355"/>
      <c r="EWV64" s="354"/>
      <c r="EWW64" s="355"/>
      <c r="EWX64" s="354"/>
      <c r="EWY64" s="355"/>
      <c r="EWZ64" s="354"/>
      <c r="EXA64" s="355"/>
      <c r="EXB64" s="354"/>
      <c r="EXC64" s="355"/>
      <c r="EXD64" s="354"/>
      <c r="EXE64" s="355"/>
      <c r="EXF64" s="354"/>
      <c r="EXG64" s="355"/>
      <c r="EXH64" s="354"/>
      <c r="EXI64" s="355"/>
      <c r="EXJ64" s="354"/>
      <c r="EXK64" s="355"/>
      <c r="EXL64" s="354"/>
      <c r="EXM64" s="355"/>
      <c r="EXN64" s="354"/>
      <c r="EXO64" s="355"/>
      <c r="EXP64" s="354"/>
      <c r="EXQ64" s="355"/>
      <c r="EXR64" s="354"/>
      <c r="EXS64" s="355"/>
      <c r="EXT64" s="354"/>
      <c r="EXU64" s="355"/>
      <c r="EXV64" s="354"/>
      <c r="EXW64" s="355"/>
      <c r="EXX64" s="354"/>
      <c r="EXY64" s="355"/>
      <c r="EXZ64" s="354"/>
      <c r="EYA64" s="355"/>
      <c r="EYB64" s="354"/>
      <c r="EYC64" s="355"/>
      <c r="EYD64" s="354"/>
      <c r="EYE64" s="355"/>
      <c r="EYF64" s="354"/>
      <c r="EYG64" s="355"/>
      <c r="EYH64" s="354"/>
      <c r="EYI64" s="355"/>
      <c r="EYJ64" s="354"/>
      <c r="EYK64" s="355"/>
      <c r="EYL64" s="354"/>
      <c r="EYM64" s="355"/>
      <c r="EYN64" s="354"/>
      <c r="EYO64" s="355"/>
      <c r="EYP64" s="354"/>
      <c r="EYQ64" s="355"/>
      <c r="EYR64" s="354"/>
      <c r="EYS64" s="355"/>
      <c r="EYT64" s="354"/>
      <c r="EYU64" s="355"/>
      <c r="EYV64" s="354"/>
      <c r="EYW64" s="355"/>
      <c r="EYX64" s="354"/>
      <c r="EYY64" s="355"/>
      <c r="EYZ64" s="354"/>
      <c r="EZA64" s="355"/>
      <c r="EZB64" s="354"/>
      <c r="EZC64" s="355"/>
      <c r="EZD64" s="354"/>
      <c r="EZE64" s="355"/>
      <c r="EZF64" s="354"/>
      <c r="EZG64" s="355"/>
      <c r="EZH64" s="354"/>
      <c r="EZI64" s="355"/>
      <c r="EZJ64" s="354"/>
      <c r="EZK64" s="355"/>
      <c r="EZL64" s="354"/>
      <c r="EZM64" s="355"/>
      <c r="EZN64" s="354"/>
      <c r="EZO64" s="355"/>
      <c r="EZP64" s="354"/>
      <c r="EZQ64" s="355"/>
      <c r="EZR64" s="354"/>
      <c r="EZS64" s="355"/>
      <c r="EZT64" s="354"/>
      <c r="EZU64" s="355"/>
      <c r="EZV64" s="354"/>
      <c r="EZW64" s="355"/>
      <c r="EZX64" s="354"/>
      <c r="EZY64" s="355"/>
      <c r="EZZ64" s="354"/>
      <c r="FAA64" s="355"/>
      <c r="FAB64" s="354"/>
      <c r="FAC64" s="355"/>
      <c r="FAD64" s="354"/>
      <c r="FAE64" s="355"/>
      <c r="FAF64" s="354"/>
      <c r="FAG64" s="355"/>
      <c r="FAH64" s="354"/>
      <c r="FAI64" s="355"/>
      <c r="FAJ64" s="354"/>
      <c r="FAK64" s="355"/>
      <c r="FAL64" s="354"/>
      <c r="FAM64" s="355"/>
      <c r="FAN64" s="354"/>
      <c r="FAO64" s="355"/>
      <c r="FAP64" s="354"/>
      <c r="FAQ64" s="355"/>
      <c r="FAR64" s="354"/>
      <c r="FAS64" s="355"/>
      <c r="FAT64" s="354"/>
      <c r="FAU64" s="355"/>
      <c r="FAV64" s="354"/>
      <c r="FAW64" s="355"/>
      <c r="FAX64" s="354"/>
      <c r="FAY64" s="355"/>
      <c r="FAZ64" s="354"/>
      <c r="FBA64" s="355"/>
      <c r="FBB64" s="354"/>
      <c r="FBC64" s="355"/>
      <c r="FBD64" s="354"/>
      <c r="FBE64" s="355"/>
      <c r="FBF64" s="354"/>
      <c r="FBG64" s="355"/>
      <c r="FBH64" s="354"/>
      <c r="FBI64" s="355"/>
      <c r="FBJ64" s="354"/>
      <c r="FBK64" s="355"/>
      <c r="FBL64" s="354"/>
      <c r="FBM64" s="355"/>
      <c r="FBN64" s="354"/>
      <c r="FBO64" s="355"/>
      <c r="FBP64" s="354"/>
      <c r="FBQ64" s="355"/>
      <c r="FBR64" s="354"/>
      <c r="FBS64" s="355"/>
      <c r="FBT64" s="354"/>
      <c r="FBU64" s="355"/>
      <c r="FBV64" s="354"/>
      <c r="FBW64" s="355"/>
      <c r="FBX64" s="354"/>
      <c r="FBY64" s="355"/>
      <c r="FBZ64" s="354"/>
      <c r="FCA64" s="355"/>
      <c r="FCB64" s="354"/>
      <c r="FCC64" s="355"/>
      <c r="FCD64" s="354"/>
      <c r="FCE64" s="355"/>
      <c r="FCF64" s="354"/>
      <c r="FCG64" s="355"/>
      <c r="FCH64" s="354"/>
      <c r="FCI64" s="355"/>
      <c r="FCJ64" s="354"/>
      <c r="FCK64" s="355"/>
      <c r="FCL64" s="354"/>
      <c r="FCM64" s="355"/>
      <c r="FCN64" s="354"/>
      <c r="FCO64" s="355"/>
      <c r="FCP64" s="354"/>
      <c r="FCQ64" s="355"/>
      <c r="FCR64" s="354"/>
      <c r="FCS64" s="355"/>
      <c r="FCT64" s="354"/>
      <c r="FCU64" s="355"/>
      <c r="FCV64" s="354"/>
      <c r="FCW64" s="355"/>
      <c r="FCX64" s="354"/>
      <c r="FCY64" s="355"/>
      <c r="FCZ64" s="354"/>
      <c r="FDA64" s="355"/>
      <c r="FDB64" s="354"/>
      <c r="FDC64" s="355"/>
      <c r="FDD64" s="354"/>
      <c r="FDE64" s="355"/>
      <c r="FDF64" s="354"/>
      <c r="FDG64" s="355"/>
      <c r="FDH64" s="354"/>
      <c r="FDI64" s="355"/>
      <c r="FDJ64" s="354"/>
      <c r="FDK64" s="355"/>
      <c r="FDL64" s="354"/>
      <c r="FDM64" s="355"/>
      <c r="FDN64" s="354"/>
      <c r="FDO64" s="355"/>
      <c r="FDP64" s="354"/>
      <c r="FDQ64" s="355"/>
      <c r="FDR64" s="354"/>
      <c r="FDS64" s="355"/>
      <c r="FDT64" s="354"/>
      <c r="FDU64" s="355"/>
      <c r="FDV64" s="354"/>
      <c r="FDW64" s="355"/>
      <c r="FDX64" s="354"/>
      <c r="FDY64" s="355"/>
      <c r="FDZ64" s="354"/>
      <c r="FEA64" s="355"/>
      <c r="FEB64" s="354"/>
      <c r="FEC64" s="355"/>
      <c r="FED64" s="354"/>
      <c r="FEE64" s="355"/>
      <c r="FEF64" s="354"/>
      <c r="FEG64" s="355"/>
      <c r="FEH64" s="354"/>
      <c r="FEI64" s="355"/>
      <c r="FEJ64" s="354"/>
      <c r="FEK64" s="355"/>
      <c r="FEL64" s="354"/>
      <c r="FEM64" s="355"/>
      <c r="FEN64" s="354"/>
      <c r="FEO64" s="355"/>
      <c r="FEP64" s="354"/>
      <c r="FEQ64" s="355"/>
      <c r="FER64" s="354"/>
      <c r="FES64" s="355"/>
      <c r="FET64" s="354"/>
      <c r="FEU64" s="355"/>
      <c r="FEV64" s="354"/>
      <c r="FEW64" s="355"/>
      <c r="FEX64" s="354"/>
      <c r="FEY64" s="355"/>
      <c r="FEZ64" s="354"/>
      <c r="FFA64" s="355"/>
      <c r="FFB64" s="354"/>
      <c r="FFC64" s="355"/>
      <c r="FFD64" s="354"/>
      <c r="FFE64" s="355"/>
      <c r="FFF64" s="354"/>
      <c r="FFG64" s="355"/>
      <c r="FFH64" s="354"/>
      <c r="FFI64" s="355"/>
      <c r="FFJ64" s="354"/>
      <c r="FFK64" s="355"/>
      <c r="FFL64" s="354"/>
      <c r="FFM64" s="355"/>
      <c r="FFN64" s="354"/>
      <c r="FFO64" s="355"/>
      <c r="FFP64" s="354"/>
      <c r="FFQ64" s="355"/>
      <c r="FFR64" s="354"/>
      <c r="FFS64" s="355"/>
      <c r="FFT64" s="354"/>
      <c r="FFU64" s="355"/>
      <c r="FFV64" s="354"/>
      <c r="FFW64" s="355"/>
      <c r="FFX64" s="354"/>
      <c r="FFY64" s="355"/>
      <c r="FFZ64" s="354"/>
      <c r="FGA64" s="355"/>
      <c r="FGB64" s="354"/>
      <c r="FGC64" s="355"/>
      <c r="FGD64" s="354"/>
      <c r="FGE64" s="355"/>
      <c r="FGF64" s="354"/>
      <c r="FGG64" s="355"/>
      <c r="FGH64" s="354"/>
      <c r="FGI64" s="355"/>
      <c r="FGJ64" s="354"/>
      <c r="FGK64" s="355"/>
      <c r="FGL64" s="354"/>
      <c r="FGM64" s="355"/>
      <c r="FGN64" s="354"/>
      <c r="FGO64" s="355"/>
      <c r="FGP64" s="354"/>
      <c r="FGQ64" s="355"/>
      <c r="FGR64" s="354"/>
      <c r="FGS64" s="355"/>
      <c r="FGT64" s="354"/>
      <c r="FGU64" s="355"/>
      <c r="FGV64" s="354"/>
      <c r="FGW64" s="355"/>
      <c r="FGX64" s="354"/>
      <c r="FGY64" s="355"/>
      <c r="FGZ64" s="354"/>
      <c r="FHA64" s="355"/>
      <c r="FHB64" s="354"/>
      <c r="FHC64" s="355"/>
      <c r="FHD64" s="354"/>
      <c r="FHE64" s="355"/>
      <c r="FHF64" s="354"/>
      <c r="FHG64" s="355"/>
      <c r="FHH64" s="354"/>
      <c r="FHI64" s="355"/>
      <c r="FHJ64" s="354"/>
      <c r="FHK64" s="355"/>
      <c r="FHL64" s="354"/>
      <c r="FHM64" s="355"/>
      <c r="FHN64" s="354"/>
      <c r="FHO64" s="355"/>
      <c r="FHP64" s="354"/>
      <c r="FHQ64" s="355"/>
      <c r="FHR64" s="354"/>
      <c r="FHS64" s="355"/>
      <c r="FHT64" s="354"/>
      <c r="FHU64" s="355"/>
      <c r="FHV64" s="354"/>
      <c r="FHW64" s="355"/>
      <c r="FHX64" s="354"/>
      <c r="FHY64" s="355"/>
      <c r="FHZ64" s="354"/>
      <c r="FIA64" s="355"/>
      <c r="FIB64" s="354"/>
      <c r="FIC64" s="355"/>
      <c r="FID64" s="354"/>
      <c r="FIE64" s="355"/>
      <c r="FIF64" s="354"/>
      <c r="FIG64" s="355"/>
      <c r="FIH64" s="354"/>
      <c r="FII64" s="355"/>
      <c r="FIJ64" s="354"/>
      <c r="FIK64" s="355"/>
      <c r="FIL64" s="354"/>
      <c r="FIM64" s="355"/>
      <c r="FIN64" s="354"/>
      <c r="FIO64" s="355"/>
      <c r="FIP64" s="354"/>
      <c r="FIQ64" s="355"/>
      <c r="FIR64" s="354"/>
      <c r="FIS64" s="355"/>
      <c r="FIT64" s="354"/>
      <c r="FIU64" s="355"/>
      <c r="FIV64" s="354"/>
      <c r="FIW64" s="355"/>
      <c r="FIX64" s="354"/>
      <c r="FIY64" s="355"/>
      <c r="FIZ64" s="354"/>
      <c r="FJA64" s="355"/>
      <c r="FJB64" s="354"/>
      <c r="FJC64" s="355"/>
      <c r="FJD64" s="354"/>
      <c r="FJE64" s="355"/>
      <c r="FJF64" s="354"/>
      <c r="FJG64" s="355"/>
      <c r="FJH64" s="354"/>
      <c r="FJI64" s="355"/>
      <c r="FJJ64" s="354"/>
      <c r="FJK64" s="355"/>
      <c r="FJL64" s="354"/>
      <c r="FJM64" s="355"/>
      <c r="FJN64" s="354"/>
      <c r="FJO64" s="355"/>
      <c r="FJP64" s="354"/>
      <c r="FJQ64" s="355"/>
      <c r="FJR64" s="354"/>
      <c r="FJS64" s="355"/>
      <c r="FJT64" s="354"/>
      <c r="FJU64" s="355"/>
      <c r="FJV64" s="354"/>
      <c r="FJW64" s="355"/>
      <c r="FJX64" s="354"/>
      <c r="FJY64" s="355"/>
      <c r="FJZ64" s="354"/>
      <c r="FKA64" s="355"/>
      <c r="FKB64" s="354"/>
      <c r="FKC64" s="355"/>
      <c r="FKD64" s="354"/>
      <c r="FKE64" s="355"/>
      <c r="FKF64" s="354"/>
      <c r="FKG64" s="355"/>
      <c r="FKH64" s="354"/>
      <c r="FKI64" s="355"/>
      <c r="FKJ64" s="354"/>
      <c r="FKK64" s="355"/>
      <c r="FKL64" s="354"/>
      <c r="FKM64" s="355"/>
      <c r="FKN64" s="354"/>
      <c r="FKO64" s="355"/>
      <c r="FKP64" s="354"/>
      <c r="FKQ64" s="355"/>
      <c r="FKR64" s="354"/>
      <c r="FKS64" s="355"/>
      <c r="FKT64" s="354"/>
      <c r="FKU64" s="355"/>
      <c r="FKV64" s="354"/>
      <c r="FKW64" s="355"/>
      <c r="FKX64" s="354"/>
      <c r="FKY64" s="355"/>
      <c r="FKZ64" s="354"/>
      <c r="FLA64" s="355"/>
      <c r="FLB64" s="354"/>
      <c r="FLC64" s="355"/>
      <c r="FLD64" s="354"/>
      <c r="FLE64" s="355"/>
      <c r="FLF64" s="354"/>
      <c r="FLG64" s="355"/>
      <c r="FLH64" s="354"/>
      <c r="FLI64" s="355"/>
      <c r="FLJ64" s="354"/>
      <c r="FLK64" s="355"/>
      <c r="FLL64" s="354"/>
      <c r="FLM64" s="355"/>
      <c r="FLN64" s="354"/>
      <c r="FLO64" s="355"/>
      <c r="FLP64" s="354"/>
      <c r="FLQ64" s="355"/>
      <c r="FLR64" s="354"/>
      <c r="FLS64" s="355"/>
      <c r="FLT64" s="354"/>
      <c r="FLU64" s="355"/>
      <c r="FLV64" s="354"/>
      <c r="FLW64" s="355"/>
      <c r="FLX64" s="354"/>
      <c r="FLY64" s="355"/>
      <c r="FLZ64" s="354"/>
      <c r="FMA64" s="355"/>
      <c r="FMB64" s="354"/>
      <c r="FMC64" s="355"/>
      <c r="FMD64" s="354"/>
      <c r="FME64" s="355"/>
      <c r="FMF64" s="354"/>
      <c r="FMG64" s="355"/>
      <c r="FMH64" s="354"/>
      <c r="FMI64" s="355"/>
      <c r="FMJ64" s="354"/>
      <c r="FMK64" s="355"/>
      <c r="FML64" s="354"/>
      <c r="FMM64" s="355"/>
      <c r="FMN64" s="354"/>
      <c r="FMO64" s="355"/>
      <c r="FMP64" s="354"/>
      <c r="FMQ64" s="355"/>
      <c r="FMR64" s="354"/>
      <c r="FMS64" s="355"/>
      <c r="FMT64" s="354"/>
      <c r="FMU64" s="355"/>
      <c r="FMV64" s="354"/>
      <c r="FMW64" s="355"/>
      <c r="FMX64" s="354"/>
      <c r="FMY64" s="355"/>
      <c r="FMZ64" s="354"/>
      <c r="FNA64" s="355"/>
      <c r="FNB64" s="354"/>
      <c r="FNC64" s="355"/>
      <c r="FND64" s="354"/>
      <c r="FNE64" s="355"/>
      <c r="FNF64" s="354"/>
      <c r="FNG64" s="355"/>
      <c r="FNH64" s="354"/>
      <c r="FNI64" s="355"/>
      <c r="FNJ64" s="354"/>
      <c r="FNK64" s="355"/>
      <c r="FNL64" s="354"/>
      <c r="FNM64" s="355"/>
      <c r="FNN64" s="354"/>
      <c r="FNO64" s="355"/>
      <c r="FNP64" s="354"/>
      <c r="FNQ64" s="355"/>
      <c r="FNR64" s="354"/>
      <c r="FNS64" s="355"/>
      <c r="FNT64" s="354"/>
      <c r="FNU64" s="355"/>
      <c r="FNV64" s="354"/>
      <c r="FNW64" s="355"/>
      <c r="FNX64" s="354"/>
      <c r="FNY64" s="355"/>
      <c r="FNZ64" s="354"/>
      <c r="FOA64" s="355"/>
      <c r="FOB64" s="354"/>
      <c r="FOC64" s="355"/>
      <c r="FOD64" s="354"/>
      <c r="FOE64" s="355"/>
      <c r="FOF64" s="354"/>
      <c r="FOG64" s="355"/>
      <c r="FOH64" s="354"/>
      <c r="FOI64" s="355"/>
      <c r="FOJ64" s="354"/>
      <c r="FOK64" s="355"/>
      <c r="FOL64" s="354"/>
      <c r="FOM64" s="355"/>
      <c r="FON64" s="354"/>
      <c r="FOO64" s="355"/>
      <c r="FOP64" s="354"/>
      <c r="FOQ64" s="355"/>
      <c r="FOR64" s="354"/>
      <c r="FOS64" s="355"/>
      <c r="FOT64" s="354"/>
      <c r="FOU64" s="355"/>
      <c r="FOV64" s="354"/>
      <c r="FOW64" s="355"/>
      <c r="FOX64" s="354"/>
      <c r="FOY64" s="355"/>
      <c r="FOZ64" s="354"/>
      <c r="FPA64" s="355"/>
      <c r="FPB64" s="354"/>
      <c r="FPC64" s="355"/>
      <c r="FPD64" s="354"/>
      <c r="FPE64" s="355"/>
      <c r="FPF64" s="354"/>
      <c r="FPG64" s="355"/>
      <c r="FPH64" s="354"/>
      <c r="FPI64" s="355"/>
      <c r="FPJ64" s="354"/>
      <c r="FPK64" s="355"/>
      <c r="FPL64" s="354"/>
      <c r="FPM64" s="355"/>
      <c r="FPN64" s="354"/>
      <c r="FPO64" s="355"/>
      <c r="FPP64" s="354"/>
      <c r="FPQ64" s="355"/>
      <c r="FPR64" s="354"/>
      <c r="FPS64" s="355"/>
      <c r="FPT64" s="354"/>
      <c r="FPU64" s="355"/>
      <c r="FPV64" s="354"/>
      <c r="FPW64" s="355"/>
      <c r="FPX64" s="354"/>
      <c r="FPY64" s="355"/>
      <c r="FPZ64" s="354"/>
      <c r="FQA64" s="355"/>
      <c r="FQB64" s="354"/>
      <c r="FQC64" s="355"/>
      <c r="FQD64" s="354"/>
      <c r="FQE64" s="355"/>
      <c r="FQF64" s="354"/>
      <c r="FQG64" s="355"/>
      <c r="FQH64" s="354"/>
      <c r="FQI64" s="355"/>
      <c r="FQJ64" s="354"/>
      <c r="FQK64" s="355"/>
      <c r="FQL64" s="354"/>
      <c r="FQM64" s="355"/>
      <c r="FQN64" s="354"/>
      <c r="FQO64" s="355"/>
      <c r="FQP64" s="354"/>
      <c r="FQQ64" s="355"/>
      <c r="FQR64" s="354"/>
      <c r="FQS64" s="355"/>
      <c r="FQT64" s="354"/>
      <c r="FQU64" s="355"/>
      <c r="FQV64" s="354"/>
      <c r="FQW64" s="355"/>
      <c r="FQX64" s="354"/>
      <c r="FQY64" s="355"/>
      <c r="FQZ64" s="354"/>
      <c r="FRA64" s="355"/>
      <c r="FRB64" s="354"/>
      <c r="FRC64" s="355"/>
      <c r="FRD64" s="354"/>
      <c r="FRE64" s="355"/>
      <c r="FRF64" s="354"/>
      <c r="FRG64" s="355"/>
      <c r="FRH64" s="354"/>
      <c r="FRI64" s="355"/>
      <c r="FRJ64" s="354"/>
      <c r="FRK64" s="355"/>
      <c r="FRL64" s="354"/>
      <c r="FRM64" s="355"/>
      <c r="FRN64" s="354"/>
      <c r="FRO64" s="355"/>
      <c r="FRP64" s="354"/>
      <c r="FRQ64" s="355"/>
      <c r="FRR64" s="354"/>
      <c r="FRS64" s="355"/>
      <c r="FRT64" s="354"/>
      <c r="FRU64" s="355"/>
      <c r="FRV64" s="354"/>
      <c r="FRW64" s="355"/>
      <c r="FRX64" s="354"/>
      <c r="FRY64" s="355"/>
      <c r="FRZ64" s="354"/>
      <c r="FSA64" s="355"/>
      <c r="FSB64" s="354"/>
      <c r="FSC64" s="355"/>
      <c r="FSD64" s="354"/>
      <c r="FSE64" s="355"/>
      <c r="FSF64" s="354"/>
      <c r="FSG64" s="355"/>
      <c r="FSH64" s="354"/>
      <c r="FSI64" s="355"/>
      <c r="FSJ64" s="354"/>
      <c r="FSK64" s="355"/>
      <c r="FSL64" s="354"/>
      <c r="FSM64" s="355"/>
      <c r="FSN64" s="354"/>
      <c r="FSO64" s="355"/>
      <c r="FSP64" s="354"/>
      <c r="FSQ64" s="355"/>
      <c r="FSR64" s="354"/>
      <c r="FSS64" s="355"/>
      <c r="FST64" s="354"/>
      <c r="FSU64" s="355"/>
      <c r="FSV64" s="354"/>
      <c r="FSW64" s="355"/>
      <c r="FSX64" s="354"/>
      <c r="FSY64" s="355"/>
      <c r="FSZ64" s="354"/>
      <c r="FTA64" s="355"/>
      <c r="FTB64" s="354"/>
      <c r="FTC64" s="355"/>
      <c r="FTD64" s="354"/>
      <c r="FTE64" s="355"/>
      <c r="FTF64" s="354"/>
      <c r="FTG64" s="355"/>
      <c r="FTH64" s="354"/>
      <c r="FTI64" s="355"/>
      <c r="FTJ64" s="354"/>
      <c r="FTK64" s="355"/>
      <c r="FTL64" s="354"/>
      <c r="FTM64" s="355"/>
      <c r="FTN64" s="354"/>
      <c r="FTO64" s="355"/>
      <c r="FTP64" s="354"/>
      <c r="FTQ64" s="355"/>
      <c r="FTR64" s="354"/>
      <c r="FTS64" s="355"/>
      <c r="FTT64" s="354"/>
      <c r="FTU64" s="355"/>
      <c r="FTV64" s="354"/>
      <c r="FTW64" s="355"/>
      <c r="FTX64" s="354"/>
      <c r="FTY64" s="355"/>
      <c r="FTZ64" s="354"/>
      <c r="FUA64" s="355"/>
      <c r="FUB64" s="354"/>
      <c r="FUC64" s="355"/>
      <c r="FUD64" s="354"/>
      <c r="FUE64" s="355"/>
      <c r="FUF64" s="354"/>
      <c r="FUG64" s="355"/>
      <c r="FUH64" s="354"/>
      <c r="FUI64" s="355"/>
      <c r="FUJ64" s="354"/>
      <c r="FUK64" s="355"/>
      <c r="FUL64" s="354"/>
      <c r="FUM64" s="355"/>
      <c r="FUN64" s="354"/>
      <c r="FUO64" s="355"/>
      <c r="FUP64" s="354"/>
      <c r="FUQ64" s="355"/>
      <c r="FUR64" s="354"/>
      <c r="FUS64" s="355"/>
      <c r="FUT64" s="354"/>
      <c r="FUU64" s="355"/>
      <c r="FUV64" s="354"/>
      <c r="FUW64" s="355"/>
      <c r="FUX64" s="354"/>
      <c r="FUY64" s="355"/>
      <c r="FUZ64" s="354"/>
      <c r="FVA64" s="355"/>
      <c r="FVB64" s="354"/>
      <c r="FVC64" s="355"/>
      <c r="FVD64" s="354"/>
      <c r="FVE64" s="355"/>
      <c r="FVF64" s="354"/>
      <c r="FVG64" s="355"/>
      <c r="FVH64" s="354"/>
      <c r="FVI64" s="355"/>
      <c r="FVJ64" s="354"/>
      <c r="FVK64" s="355"/>
      <c r="FVL64" s="354"/>
      <c r="FVM64" s="355"/>
      <c r="FVN64" s="354"/>
      <c r="FVO64" s="355"/>
      <c r="FVP64" s="354"/>
      <c r="FVQ64" s="355"/>
      <c r="FVR64" s="354"/>
      <c r="FVS64" s="355"/>
      <c r="FVT64" s="354"/>
      <c r="FVU64" s="355"/>
      <c r="FVV64" s="354"/>
      <c r="FVW64" s="355"/>
      <c r="FVX64" s="354"/>
      <c r="FVY64" s="355"/>
      <c r="FVZ64" s="354"/>
      <c r="FWA64" s="355"/>
      <c r="FWB64" s="354"/>
      <c r="FWC64" s="355"/>
      <c r="FWD64" s="354"/>
      <c r="FWE64" s="355"/>
      <c r="FWF64" s="354"/>
      <c r="FWG64" s="355"/>
      <c r="FWH64" s="354"/>
      <c r="FWI64" s="355"/>
      <c r="FWJ64" s="354"/>
      <c r="FWK64" s="355"/>
      <c r="FWL64" s="354"/>
      <c r="FWM64" s="355"/>
      <c r="FWN64" s="354"/>
      <c r="FWO64" s="355"/>
      <c r="FWP64" s="354"/>
      <c r="FWQ64" s="355"/>
      <c r="FWR64" s="354"/>
      <c r="FWS64" s="355"/>
      <c r="FWT64" s="354"/>
      <c r="FWU64" s="355"/>
      <c r="FWV64" s="354"/>
      <c r="FWW64" s="355"/>
      <c r="FWX64" s="354"/>
      <c r="FWY64" s="355"/>
      <c r="FWZ64" s="354"/>
      <c r="FXA64" s="355"/>
      <c r="FXB64" s="354"/>
      <c r="FXC64" s="355"/>
      <c r="FXD64" s="354"/>
      <c r="FXE64" s="355"/>
      <c r="FXF64" s="354"/>
      <c r="FXG64" s="355"/>
      <c r="FXH64" s="354"/>
      <c r="FXI64" s="355"/>
      <c r="FXJ64" s="354"/>
      <c r="FXK64" s="355"/>
      <c r="FXL64" s="354"/>
      <c r="FXM64" s="355"/>
      <c r="FXN64" s="354"/>
      <c r="FXO64" s="355"/>
      <c r="FXP64" s="354"/>
      <c r="FXQ64" s="355"/>
      <c r="FXR64" s="354"/>
      <c r="FXS64" s="355"/>
      <c r="FXT64" s="354"/>
      <c r="FXU64" s="355"/>
      <c r="FXV64" s="354"/>
      <c r="FXW64" s="355"/>
      <c r="FXX64" s="354"/>
      <c r="FXY64" s="355"/>
      <c r="FXZ64" s="354"/>
      <c r="FYA64" s="355"/>
      <c r="FYB64" s="354"/>
      <c r="FYC64" s="355"/>
      <c r="FYD64" s="354"/>
      <c r="FYE64" s="355"/>
      <c r="FYF64" s="354"/>
      <c r="FYG64" s="355"/>
      <c r="FYH64" s="354"/>
      <c r="FYI64" s="355"/>
      <c r="FYJ64" s="354"/>
      <c r="FYK64" s="355"/>
      <c r="FYL64" s="354"/>
      <c r="FYM64" s="355"/>
      <c r="FYN64" s="354"/>
      <c r="FYO64" s="355"/>
      <c r="FYP64" s="354"/>
      <c r="FYQ64" s="355"/>
      <c r="FYR64" s="354"/>
      <c r="FYS64" s="355"/>
      <c r="FYT64" s="354"/>
      <c r="FYU64" s="355"/>
      <c r="FYV64" s="354"/>
      <c r="FYW64" s="355"/>
      <c r="FYX64" s="354"/>
      <c r="FYY64" s="355"/>
      <c r="FYZ64" s="354"/>
      <c r="FZA64" s="355"/>
      <c r="FZB64" s="354"/>
      <c r="FZC64" s="355"/>
      <c r="FZD64" s="354"/>
      <c r="FZE64" s="355"/>
      <c r="FZF64" s="354"/>
      <c r="FZG64" s="355"/>
      <c r="FZH64" s="354"/>
      <c r="FZI64" s="355"/>
      <c r="FZJ64" s="354"/>
      <c r="FZK64" s="355"/>
      <c r="FZL64" s="354"/>
      <c r="FZM64" s="355"/>
      <c r="FZN64" s="354"/>
      <c r="FZO64" s="355"/>
      <c r="FZP64" s="354"/>
      <c r="FZQ64" s="355"/>
      <c r="FZR64" s="354"/>
      <c r="FZS64" s="355"/>
      <c r="FZT64" s="354"/>
      <c r="FZU64" s="355"/>
      <c r="FZV64" s="354"/>
      <c r="FZW64" s="355"/>
      <c r="FZX64" s="354"/>
      <c r="FZY64" s="355"/>
      <c r="FZZ64" s="354"/>
      <c r="GAA64" s="355"/>
      <c r="GAB64" s="354"/>
      <c r="GAC64" s="355"/>
      <c r="GAD64" s="354"/>
      <c r="GAE64" s="355"/>
      <c r="GAF64" s="354"/>
      <c r="GAG64" s="355"/>
      <c r="GAH64" s="354"/>
      <c r="GAI64" s="355"/>
      <c r="GAJ64" s="354"/>
      <c r="GAK64" s="355"/>
      <c r="GAL64" s="354"/>
      <c r="GAM64" s="355"/>
      <c r="GAN64" s="354"/>
      <c r="GAO64" s="355"/>
      <c r="GAP64" s="354"/>
      <c r="GAQ64" s="355"/>
      <c r="GAR64" s="354"/>
      <c r="GAS64" s="355"/>
      <c r="GAT64" s="354"/>
      <c r="GAU64" s="355"/>
      <c r="GAV64" s="354"/>
      <c r="GAW64" s="355"/>
      <c r="GAX64" s="354"/>
      <c r="GAY64" s="355"/>
      <c r="GAZ64" s="354"/>
      <c r="GBA64" s="355"/>
      <c r="GBB64" s="354"/>
      <c r="GBC64" s="355"/>
      <c r="GBD64" s="354"/>
      <c r="GBE64" s="355"/>
      <c r="GBF64" s="354"/>
      <c r="GBG64" s="355"/>
      <c r="GBH64" s="354"/>
      <c r="GBI64" s="355"/>
      <c r="GBJ64" s="354"/>
      <c r="GBK64" s="355"/>
      <c r="GBL64" s="354"/>
      <c r="GBM64" s="355"/>
      <c r="GBN64" s="354"/>
      <c r="GBO64" s="355"/>
      <c r="GBP64" s="354"/>
      <c r="GBQ64" s="355"/>
      <c r="GBR64" s="354"/>
      <c r="GBS64" s="355"/>
      <c r="GBT64" s="354"/>
      <c r="GBU64" s="355"/>
      <c r="GBV64" s="354"/>
      <c r="GBW64" s="355"/>
      <c r="GBX64" s="354"/>
      <c r="GBY64" s="355"/>
      <c r="GBZ64" s="354"/>
      <c r="GCA64" s="355"/>
      <c r="GCB64" s="354"/>
      <c r="GCC64" s="355"/>
      <c r="GCD64" s="354"/>
      <c r="GCE64" s="355"/>
      <c r="GCF64" s="354"/>
      <c r="GCG64" s="355"/>
      <c r="GCH64" s="354"/>
      <c r="GCI64" s="355"/>
      <c r="GCJ64" s="354"/>
      <c r="GCK64" s="355"/>
      <c r="GCL64" s="354"/>
      <c r="GCM64" s="355"/>
      <c r="GCN64" s="354"/>
      <c r="GCO64" s="355"/>
      <c r="GCP64" s="354"/>
      <c r="GCQ64" s="355"/>
      <c r="GCR64" s="354"/>
      <c r="GCS64" s="355"/>
      <c r="GCT64" s="354"/>
      <c r="GCU64" s="355"/>
      <c r="GCV64" s="354"/>
      <c r="GCW64" s="355"/>
      <c r="GCX64" s="354"/>
      <c r="GCY64" s="355"/>
      <c r="GCZ64" s="354"/>
      <c r="GDA64" s="355"/>
      <c r="GDB64" s="354"/>
      <c r="GDC64" s="355"/>
      <c r="GDD64" s="354"/>
      <c r="GDE64" s="355"/>
      <c r="GDF64" s="354"/>
      <c r="GDG64" s="355"/>
      <c r="GDH64" s="354"/>
      <c r="GDI64" s="355"/>
      <c r="GDJ64" s="354"/>
      <c r="GDK64" s="355"/>
      <c r="GDL64" s="354"/>
      <c r="GDM64" s="355"/>
      <c r="GDN64" s="354"/>
      <c r="GDO64" s="355"/>
      <c r="GDP64" s="354"/>
      <c r="GDQ64" s="355"/>
      <c r="GDR64" s="354"/>
      <c r="GDS64" s="355"/>
      <c r="GDT64" s="354"/>
      <c r="GDU64" s="355"/>
      <c r="GDV64" s="354"/>
      <c r="GDW64" s="355"/>
      <c r="GDX64" s="354"/>
      <c r="GDY64" s="355"/>
      <c r="GDZ64" s="354"/>
      <c r="GEA64" s="355"/>
      <c r="GEB64" s="354"/>
      <c r="GEC64" s="355"/>
      <c r="GED64" s="354"/>
      <c r="GEE64" s="355"/>
      <c r="GEF64" s="354"/>
      <c r="GEG64" s="355"/>
      <c r="GEH64" s="354"/>
      <c r="GEI64" s="355"/>
      <c r="GEJ64" s="354"/>
      <c r="GEK64" s="355"/>
      <c r="GEL64" s="354"/>
      <c r="GEM64" s="355"/>
      <c r="GEN64" s="354"/>
      <c r="GEO64" s="355"/>
      <c r="GEP64" s="354"/>
      <c r="GEQ64" s="355"/>
      <c r="GER64" s="354"/>
      <c r="GES64" s="355"/>
      <c r="GET64" s="354"/>
      <c r="GEU64" s="355"/>
      <c r="GEV64" s="354"/>
      <c r="GEW64" s="355"/>
      <c r="GEX64" s="354"/>
      <c r="GEY64" s="355"/>
      <c r="GEZ64" s="354"/>
      <c r="GFA64" s="355"/>
      <c r="GFB64" s="354"/>
      <c r="GFC64" s="355"/>
      <c r="GFD64" s="354"/>
      <c r="GFE64" s="355"/>
      <c r="GFF64" s="354"/>
      <c r="GFG64" s="355"/>
      <c r="GFH64" s="354"/>
      <c r="GFI64" s="355"/>
      <c r="GFJ64" s="354"/>
      <c r="GFK64" s="355"/>
      <c r="GFL64" s="354"/>
      <c r="GFM64" s="355"/>
      <c r="GFN64" s="354"/>
      <c r="GFO64" s="355"/>
      <c r="GFP64" s="354"/>
      <c r="GFQ64" s="355"/>
      <c r="GFR64" s="354"/>
      <c r="GFS64" s="355"/>
      <c r="GFT64" s="354"/>
      <c r="GFU64" s="355"/>
      <c r="GFV64" s="354"/>
      <c r="GFW64" s="355"/>
      <c r="GFX64" s="354"/>
      <c r="GFY64" s="355"/>
      <c r="GFZ64" s="354"/>
      <c r="GGA64" s="355"/>
      <c r="GGB64" s="354"/>
      <c r="GGC64" s="355"/>
      <c r="GGD64" s="354"/>
      <c r="GGE64" s="355"/>
      <c r="GGF64" s="354"/>
      <c r="GGG64" s="355"/>
      <c r="GGH64" s="354"/>
      <c r="GGI64" s="355"/>
      <c r="GGJ64" s="354"/>
      <c r="GGK64" s="355"/>
      <c r="GGL64" s="354"/>
      <c r="GGM64" s="355"/>
      <c r="GGN64" s="354"/>
      <c r="GGO64" s="355"/>
      <c r="GGP64" s="354"/>
      <c r="GGQ64" s="355"/>
      <c r="GGR64" s="354"/>
      <c r="GGS64" s="355"/>
      <c r="GGT64" s="354"/>
      <c r="GGU64" s="355"/>
      <c r="GGV64" s="354"/>
      <c r="GGW64" s="355"/>
      <c r="GGX64" s="354"/>
      <c r="GGY64" s="355"/>
      <c r="GGZ64" s="354"/>
      <c r="GHA64" s="355"/>
      <c r="GHB64" s="354"/>
      <c r="GHC64" s="355"/>
      <c r="GHD64" s="354"/>
      <c r="GHE64" s="355"/>
      <c r="GHF64" s="354"/>
      <c r="GHG64" s="355"/>
      <c r="GHH64" s="354"/>
      <c r="GHI64" s="355"/>
      <c r="GHJ64" s="354"/>
      <c r="GHK64" s="355"/>
      <c r="GHL64" s="354"/>
      <c r="GHM64" s="355"/>
      <c r="GHN64" s="354"/>
      <c r="GHO64" s="355"/>
      <c r="GHP64" s="354"/>
      <c r="GHQ64" s="355"/>
      <c r="GHR64" s="354"/>
      <c r="GHS64" s="355"/>
      <c r="GHT64" s="354"/>
      <c r="GHU64" s="355"/>
      <c r="GHV64" s="354"/>
      <c r="GHW64" s="355"/>
      <c r="GHX64" s="354"/>
      <c r="GHY64" s="355"/>
      <c r="GHZ64" s="354"/>
      <c r="GIA64" s="355"/>
      <c r="GIB64" s="354"/>
      <c r="GIC64" s="355"/>
      <c r="GID64" s="354"/>
      <c r="GIE64" s="355"/>
      <c r="GIF64" s="354"/>
      <c r="GIG64" s="355"/>
      <c r="GIH64" s="354"/>
      <c r="GII64" s="355"/>
      <c r="GIJ64" s="354"/>
      <c r="GIK64" s="355"/>
      <c r="GIL64" s="354"/>
      <c r="GIM64" s="355"/>
      <c r="GIN64" s="354"/>
      <c r="GIO64" s="355"/>
      <c r="GIP64" s="354"/>
      <c r="GIQ64" s="355"/>
      <c r="GIR64" s="354"/>
      <c r="GIS64" s="355"/>
      <c r="GIT64" s="354"/>
      <c r="GIU64" s="355"/>
      <c r="GIV64" s="354"/>
      <c r="GIW64" s="355"/>
      <c r="GIX64" s="354"/>
      <c r="GIY64" s="355"/>
      <c r="GIZ64" s="354"/>
      <c r="GJA64" s="355"/>
      <c r="GJB64" s="354"/>
      <c r="GJC64" s="355"/>
      <c r="GJD64" s="354"/>
      <c r="GJE64" s="355"/>
      <c r="GJF64" s="354"/>
      <c r="GJG64" s="355"/>
      <c r="GJH64" s="354"/>
      <c r="GJI64" s="355"/>
      <c r="GJJ64" s="354"/>
      <c r="GJK64" s="355"/>
      <c r="GJL64" s="354"/>
      <c r="GJM64" s="355"/>
      <c r="GJN64" s="354"/>
      <c r="GJO64" s="355"/>
      <c r="GJP64" s="354"/>
      <c r="GJQ64" s="355"/>
      <c r="GJR64" s="354"/>
      <c r="GJS64" s="355"/>
      <c r="GJT64" s="354"/>
      <c r="GJU64" s="355"/>
      <c r="GJV64" s="354"/>
      <c r="GJW64" s="355"/>
      <c r="GJX64" s="354"/>
      <c r="GJY64" s="355"/>
      <c r="GJZ64" s="354"/>
      <c r="GKA64" s="355"/>
      <c r="GKB64" s="354"/>
      <c r="GKC64" s="355"/>
      <c r="GKD64" s="354"/>
      <c r="GKE64" s="355"/>
      <c r="GKF64" s="354"/>
      <c r="GKG64" s="355"/>
      <c r="GKH64" s="354"/>
      <c r="GKI64" s="355"/>
      <c r="GKJ64" s="354"/>
      <c r="GKK64" s="355"/>
      <c r="GKL64" s="354"/>
      <c r="GKM64" s="355"/>
      <c r="GKN64" s="354"/>
      <c r="GKO64" s="355"/>
      <c r="GKP64" s="354"/>
      <c r="GKQ64" s="355"/>
      <c r="GKR64" s="354"/>
      <c r="GKS64" s="355"/>
      <c r="GKT64" s="354"/>
      <c r="GKU64" s="355"/>
      <c r="GKV64" s="354"/>
      <c r="GKW64" s="355"/>
      <c r="GKX64" s="354"/>
      <c r="GKY64" s="355"/>
      <c r="GKZ64" s="354"/>
      <c r="GLA64" s="355"/>
      <c r="GLB64" s="354"/>
      <c r="GLC64" s="355"/>
      <c r="GLD64" s="354"/>
      <c r="GLE64" s="355"/>
      <c r="GLF64" s="354"/>
      <c r="GLG64" s="355"/>
      <c r="GLH64" s="354"/>
      <c r="GLI64" s="355"/>
      <c r="GLJ64" s="354"/>
      <c r="GLK64" s="355"/>
      <c r="GLL64" s="354"/>
      <c r="GLM64" s="355"/>
      <c r="GLN64" s="354"/>
      <c r="GLO64" s="355"/>
      <c r="GLP64" s="354"/>
      <c r="GLQ64" s="355"/>
      <c r="GLR64" s="354"/>
      <c r="GLS64" s="355"/>
      <c r="GLT64" s="354"/>
      <c r="GLU64" s="355"/>
      <c r="GLV64" s="354"/>
      <c r="GLW64" s="355"/>
      <c r="GLX64" s="354"/>
      <c r="GLY64" s="355"/>
      <c r="GLZ64" s="354"/>
      <c r="GMA64" s="355"/>
      <c r="GMB64" s="354"/>
      <c r="GMC64" s="355"/>
      <c r="GMD64" s="354"/>
      <c r="GME64" s="355"/>
      <c r="GMF64" s="354"/>
      <c r="GMG64" s="355"/>
      <c r="GMH64" s="354"/>
      <c r="GMI64" s="355"/>
      <c r="GMJ64" s="354"/>
      <c r="GMK64" s="355"/>
      <c r="GML64" s="354"/>
      <c r="GMM64" s="355"/>
      <c r="GMN64" s="354"/>
      <c r="GMO64" s="355"/>
      <c r="GMP64" s="354"/>
      <c r="GMQ64" s="355"/>
      <c r="GMR64" s="354"/>
      <c r="GMS64" s="355"/>
      <c r="GMT64" s="354"/>
      <c r="GMU64" s="355"/>
      <c r="GMV64" s="354"/>
      <c r="GMW64" s="355"/>
      <c r="GMX64" s="354"/>
      <c r="GMY64" s="355"/>
      <c r="GMZ64" s="354"/>
      <c r="GNA64" s="355"/>
      <c r="GNB64" s="354"/>
      <c r="GNC64" s="355"/>
      <c r="GND64" s="354"/>
      <c r="GNE64" s="355"/>
      <c r="GNF64" s="354"/>
      <c r="GNG64" s="355"/>
      <c r="GNH64" s="354"/>
      <c r="GNI64" s="355"/>
      <c r="GNJ64" s="354"/>
      <c r="GNK64" s="355"/>
      <c r="GNL64" s="354"/>
      <c r="GNM64" s="355"/>
      <c r="GNN64" s="354"/>
      <c r="GNO64" s="355"/>
      <c r="GNP64" s="354"/>
      <c r="GNQ64" s="355"/>
      <c r="GNR64" s="354"/>
      <c r="GNS64" s="355"/>
      <c r="GNT64" s="354"/>
      <c r="GNU64" s="355"/>
      <c r="GNV64" s="354"/>
      <c r="GNW64" s="355"/>
      <c r="GNX64" s="354"/>
      <c r="GNY64" s="355"/>
      <c r="GNZ64" s="354"/>
      <c r="GOA64" s="355"/>
      <c r="GOB64" s="354"/>
      <c r="GOC64" s="355"/>
      <c r="GOD64" s="354"/>
      <c r="GOE64" s="355"/>
      <c r="GOF64" s="354"/>
      <c r="GOG64" s="355"/>
      <c r="GOH64" s="354"/>
      <c r="GOI64" s="355"/>
      <c r="GOJ64" s="354"/>
      <c r="GOK64" s="355"/>
      <c r="GOL64" s="354"/>
      <c r="GOM64" s="355"/>
      <c r="GON64" s="354"/>
      <c r="GOO64" s="355"/>
      <c r="GOP64" s="354"/>
      <c r="GOQ64" s="355"/>
      <c r="GOR64" s="354"/>
      <c r="GOS64" s="355"/>
      <c r="GOT64" s="354"/>
      <c r="GOU64" s="355"/>
      <c r="GOV64" s="354"/>
      <c r="GOW64" s="355"/>
      <c r="GOX64" s="354"/>
      <c r="GOY64" s="355"/>
      <c r="GOZ64" s="354"/>
      <c r="GPA64" s="355"/>
      <c r="GPB64" s="354"/>
      <c r="GPC64" s="355"/>
      <c r="GPD64" s="354"/>
      <c r="GPE64" s="355"/>
      <c r="GPF64" s="354"/>
      <c r="GPG64" s="355"/>
      <c r="GPH64" s="354"/>
      <c r="GPI64" s="355"/>
      <c r="GPJ64" s="354"/>
      <c r="GPK64" s="355"/>
      <c r="GPL64" s="354"/>
      <c r="GPM64" s="355"/>
      <c r="GPN64" s="354"/>
      <c r="GPO64" s="355"/>
      <c r="GPP64" s="354"/>
      <c r="GPQ64" s="355"/>
      <c r="GPR64" s="354"/>
      <c r="GPS64" s="355"/>
      <c r="GPT64" s="354"/>
      <c r="GPU64" s="355"/>
      <c r="GPV64" s="354"/>
      <c r="GPW64" s="355"/>
      <c r="GPX64" s="354"/>
      <c r="GPY64" s="355"/>
      <c r="GPZ64" s="354"/>
      <c r="GQA64" s="355"/>
      <c r="GQB64" s="354"/>
      <c r="GQC64" s="355"/>
      <c r="GQD64" s="354"/>
      <c r="GQE64" s="355"/>
      <c r="GQF64" s="354"/>
      <c r="GQG64" s="355"/>
      <c r="GQH64" s="354"/>
      <c r="GQI64" s="355"/>
      <c r="GQJ64" s="354"/>
      <c r="GQK64" s="355"/>
      <c r="GQL64" s="354"/>
      <c r="GQM64" s="355"/>
      <c r="GQN64" s="354"/>
      <c r="GQO64" s="355"/>
      <c r="GQP64" s="354"/>
      <c r="GQQ64" s="355"/>
      <c r="GQR64" s="354"/>
      <c r="GQS64" s="355"/>
      <c r="GQT64" s="354"/>
      <c r="GQU64" s="355"/>
      <c r="GQV64" s="354"/>
      <c r="GQW64" s="355"/>
      <c r="GQX64" s="354"/>
      <c r="GQY64" s="355"/>
      <c r="GQZ64" s="354"/>
      <c r="GRA64" s="355"/>
      <c r="GRB64" s="354"/>
      <c r="GRC64" s="355"/>
      <c r="GRD64" s="354"/>
      <c r="GRE64" s="355"/>
      <c r="GRF64" s="354"/>
      <c r="GRG64" s="355"/>
      <c r="GRH64" s="354"/>
      <c r="GRI64" s="355"/>
      <c r="GRJ64" s="354"/>
      <c r="GRK64" s="355"/>
      <c r="GRL64" s="354"/>
      <c r="GRM64" s="355"/>
      <c r="GRN64" s="354"/>
      <c r="GRO64" s="355"/>
      <c r="GRP64" s="354"/>
      <c r="GRQ64" s="355"/>
      <c r="GRR64" s="354"/>
      <c r="GRS64" s="355"/>
      <c r="GRT64" s="354"/>
      <c r="GRU64" s="355"/>
      <c r="GRV64" s="354"/>
      <c r="GRW64" s="355"/>
      <c r="GRX64" s="354"/>
      <c r="GRY64" s="355"/>
      <c r="GRZ64" s="354"/>
      <c r="GSA64" s="355"/>
      <c r="GSB64" s="354"/>
      <c r="GSC64" s="355"/>
      <c r="GSD64" s="354"/>
      <c r="GSE64" s="355"/>
      <c r="GSF64" s="354"/>
      <c r="GSG64" s="355"/>
      <c r="GSH64" s="354"/>
      <c r="GSI64" s="355"/>
      <c r="GSJ64" s="354"/>
      <c r="GSK64" s="355"/>
      <c r="GSL64" s="354"/>
      <c r="GSM64" s="355"/>
      <c r="GSN64" s="354"/>
      <c r="GSO64" s="355"/>
      <c r="GSP64" s="354"/>
      <c r="GSQ64" s="355"/>
      <c r="GSR64" s="354"/>
      <c r="GSS64" s="355"/>
      <c r="GST64" s="354"/>
      <c r="GSU64" s="355"/>
      <c r="GSV64" s="354"/>
      <c r="GSW64" s="355"/>
      <c r="GSX64" s="354"/>
      <c r="GSY64" s="355"/>
      <c r="GSZ64" s="354"/>
      <c r="GTA64" s="355"/>
      <c r="GTB64" s="354"/>
      <c r="GTC64" s="355"/>
      <c r="GTD64" s="354"/>
      <c r="GTE64" s="355"/>
      <c r="GTF64" s="354"/>
      <c r="GTG64" s="355"/>
      <c r="GTH64" s="354"/>
      <c r="GTI64" s="355"/>
      <c r="GTJ64" s="354"/>
      <c r="GTK64" s="355"/>
      <c r="GTL64" s="354"/>
      <c r="GTM64" s="355"/>
      <c r="GTN64" s="354"/>
      <c r="GTO64" s="355"/>
      <c r="GTP64" s="354"/>
      <c r="GTQ64" s="355"/>
      <c r="GTR64" s="354"/>
      <c r="GTS64" s="355"/>
      <c r="GTT64" s="354"/>
      <c r="GTU64" s="355"/>
      <c r="GTV64" s="354"/>
      <c r="GTW64" s="355"/>
      <c r="GTX64" s="354"/>
      <c r="GTY64" s="355"/>
      <c r="GTZ64" s="354"/>
      <c r="GUA64" s="355"/>
      <c r="GUB64" s="354"/>
      <c r="GUC64" s="355"/>
      <c r="GUD64" s="354"/>
      <c r="GUE64" s="355"/>
      <c r="GUF64" s="354"/>
      <c r="GUG64" s="355"/>
      <c r="GUH64" s="354"/>
      <c r="GUI64" s="355"/>
      <c r="GUJ64" s="354"/>
      <c r="GUK64" s="355"/>
      <c r="GUL64" s="354"/>
      <c r="GUM64" s="355"/>
      <c r="GUN64" s="354"/>
      <c r="GUO64" s="355"/>
      <c r="GUP64" s="354"/>
      <c r="GUQ64" s="355"/>
      <c r="GUR64" s="354"/>
      <c r="GUS64" s="355"/>
      <c r="GUT64" s="354"/>
      <c r="GUU64" s="355"/>
      <c r="GUV64" s="354"/>
      <c r="GUW64" s="355"/>
      <c r="GUX64" s="354"/>
      <c r="GUY64" s="355"/>
      <c r="GUZ64" s="354"/>
      <c r="GVA64" s="355"/>
      <c r="GVB64" s="354"/>
      <c r="GVC64" s="355"/>
      <c r="GVD64" s="354"/>
      <c r="GVE64" s="355"/>
      <c r="GVF64" s="354"/>
      <c r="GVG64" s="355"/>
      <c r="GVH64" s="354"/>
      <c r="GVI64" s="355"/>
      <c r="GVJ64" s="354"/>
      <c r="GVK64" s="355"/>
      <c r="GVL64" s="354"/>
      <c r="GVM64" s="355"/>
      <c r="GVN64" s="354"/>
      <c r="GVO64" s="355"/>
      <c r="GVP64" s="354"/>
      <c r="GVQ64" s="355"/>
      <c r="GVR64" s="354"/>
      <c r="GVS64" s="355"/>
      <c r="GVT64" s="354"/>
      <c r="GVU64" s="355"/>
      <c r="GVV64" s="354"/>
      <c r="GVW64" s="355"/>
      <c r="GVX64" s="354"/>
      <c r="GVY64" s="355"/>
      <c r="GVZ64" s="354"/>
      <c r="GWA64" s="355"/>
      <c r="GWB64" s="354"/>
      <c r="GWC64" s="355"/>
      <c r="GWD64" s="354"/>
      <c r="GWE64" s="355"/>
      <c r="GWF64" s="354"/>
      <c r="GWG64" s="355"/>
      <c r="GWH64" s="354"/>
      <c r="GWI64" s="355"/>
      <c r="GWJ64" s="354"/>
      <c r="GWK64" s="355"/>
      <c r="GWL64" s="354"/>
      <c r="GWM64" s="355"/>
      <c r="GWN64" s="354"/>
      <c r="GWO64" s="355"/>
      <c r="GWP64" s="354"/>
      <c r="GWQ64" s="355"/>
      <c r="GWR64" s="354"/>
      <c r="GWS64" s="355"/>
      <c r="GWT64" s="354"/>
      <c r="GWU64" s="355"/>
      <c r="GWV64" s="354"/>
      <c r="GWW64" s="355"/>
      <c r="GWX64" s="354"/>
      <c r="GWY64" s="355"/>
      <c r="GWZ64" s="354"/>
      <c r="GXA64" s="355"/>
      <c r="GXB64" s="354"/>
      <c r="GXC64" s="355"/>
      <c r="GXD64" s="354"/>
      <c r="GXE64" s="355"/>
      <c r="GXF64" s="354"/>
      <c r="GXG64" s="355"/>
      <c r="GXH64" s="354"/>
      <c r="GXI64" s="355"/>
      <c r="GXJ64" s="354"/>
      <c r="GXK64" s="355"/>
      <c r="GXL64" s="354"/>
      <c r="GXM64" s="355"/>
      <c r="GXN64" s="354"/>
      <c r="GXO64" s="355"/>
      <c r="GXP64" s="354"/>
      <c r="GXQ64" s="355"/>
      <c r="GXR64" s="354"/>
      <c r="GXS64" s="355"/>
      <c r="GXT64" s="354"/>
      <c r="GXU64" s="355"/>
      <c r="GXV64" s="354"/>
      <c r="GXW64" s="355"/>
      <c r="GXX64" s="354"/>
      <c r="GXY64" s="355"/>
      <c r="GXZ64" s="354"/>
      <c r="GYA64" s="355"/>
      <c r="GYB64" s="354"/>
      <c r="GYC64" s="355"/>
      <c r="GYD64" s="354"/>
      <c r="GYE64" s="355"/>
      <c r="GYF64" s="354"/>
      <c r="GYG64" s="355"/>
      <c r="GYH64" s="354"/>
      <c r="GYI64" s="355"/>
      <c r="GYJ64" s="354"/>
      <c r="GYK64" s="355"/>
      <c r="GYL64" s="354"/>
      <c r="GYM64" s="355"/>
      <c r="GYN64" s="354"/>
      <c r="GYO64" s="355"/>
      <c r="GYP64" s="354"/>
      <c r="GYQ64" s="355"/>
      <c r="GYR64" s="354"/>
      <c r="GYS64" s="355"/>
      <c r="GYT64" s="354"/>
      <c r="GYU64" s="355"/>
      <c r="GYV64" s="354"/>
      <c r="GYW64" s="355"/>
      <c r="GYX64" s="354"/>
      <c r="GYY64" s="355"/>
      <c r="GYZ64" s="354"/>
      <c r="GZA64" s="355"/>
      <c r="GZB64" s="354"/>
      <c r="GZC64" s="355"/>
      <c r="GZD64" s="354"/>
      <c r="GZE64" s="355"/>
      <c r="GZF64" s="354"/>
      <c r="GZG64" s="355"/>
      <c r="GZH64" s="354"/>
      <c r="GZI64" s="355"/>
      <c r="GZJ64" s="354"/>
      <c r="GZK64" s="355"/>
      <c r="GZL64" s="354"/>
      <c r="GZM64" s="355"/>
      <c r="GZN64" s="354"/>
      <c r="GZO64" s="355"/>
      <c r="GZP64" s="354"/>
      <c r="GZQ64" s="355"/>
      <c r="GZR64" s="354"/>
      <c r="GZS64" s="355"/>
      <c r="GZT64" s="354"/>
      <c r="GZU64" s="355"/>
      <c r="GZV64" s="354"/>
      <c r="GZW64" s="355"/>
      <c r="GZX64" s="354"/>
      <c r="GZY64" s="355"/>
      <c r="GZZ64" s="354"/>
      <c r="HAA64" s="355"/>
      <c r="HAB64" s="354"/>
      <c r="HAC64" s="355"/>
      <c r="HAD64" s="354"/>
      <c r="HAE64" s="355"/>
      <c r="HAF64" s="354"/>
      <c r="HAG64" s="355"/>
      <c r="HAH64" s="354"/>
      <c r="HAI64" s="355"/>
      <c r="HAJ64" s="354"/>
      <c r="HAK64" s="355"/>
      <c r="HAL64" s="354"/>
      <c r="HAM64" s="355"/>
      <c r="HAN64" s="354"/>
      <c r="HAO64" s="355"/>
      <c r="HAP64" s="354"/>
      <c r="HAQ64" s="355"/>
      <c r="HAR64" s="354"/>
      <c r="HAS64" s="355"/>
      <c r="HAT64" s="354"/>
      <c r="HAU64" s="355"/>
      <c r="HAV64" s="354"/>
      <c r="HAW64" s="355"/>
      <c r="HAX64" s="354"/>
      <c r="HAY64" s="355"/>
      <c r="HAZ64" s="354"/>
      <c r="HBA64" s="355"/>
      <c r="HBB64" s="354"/>
      <c r="HBC64" s="355"/>
      <c r="HBD64" s="354"/>
      <c r="HBE64" s="355"/>
      <c r="HBF64" s="354"/>
      <c r="HBG64" s="355"/>
      <c r="HBH64" s="354"/>
      <c r="HBI64" s="355"/>
      <c r="HBJ64" s="354"/>
      <c r="HBK64" s="355"/>
      <c r="HBL64" s="354"/>
      <c r="HBM64" s="355"/>
      <c r="HBN64" s="354"/>
      <c r="HBO64" s="355"/>
      <c r="HBP64" s="354"/>
      <c r="HBQ64" s="355"/>
      <c r="HBR64" s="354"/>
      <c r="HBS64" s="355"/>
      <c r="HBT64" s="354"/>
      <c r="HBU64" s="355"/>
      <c r="HBV64" s="354"/>
      <c r="HBW64" s="355"/>
      <c r="HBX64" s="354"/>
      <c r="HBY64" s="355"/>
      <c r="HBZ64" s="354"/>
      <c r="HCA64" s="355"/>
      <c r="HCB64" s="354"/>
      <c r="HCC64" s="355"/>
      <c r="HCD64" s="354"/>
      <c r="HCE64" s="355"/>
      <c r="HCF64" s="354"/>
      <c r="HCG64" s="355"/>
      <c r="HCH64" s="354"/>
      <c r="HCI64" s="355"/>
      <c r="HCJ64" s="354"/>
      <c r="HCK64" s="355"/>
      <c r="HCL64" s="354"/>
      <c r="HCM64" s="355"/>
      <c r="HCN64" s="354"/>
      <c r="HCO64" s="355"/>
      <c r="HCP64" s="354"/>
      <c r="HCQ64" s="355"/>
      <c r="HCR64" s="354"/>
      <c r="HCS64" s="355"/>
      <c r="HCT64" s="354"/>
      <c r="HCU64" s="355"/>
      <c r="HCV64" s="354"/>
      <c r="HCW64" s="355"/>
      <c r="HCX64" s="354"/>
      <c r="HCY64" s="355"/>
      <c r="HCZ64" s="354"/>
      <c r="HDA64" s="355"/>
      <c r="HDB64" s="354"/>
      <c r="HDC64" s="355"/>
      <c r="HDD64" s="354"/>
      <c r="HDE64" s="355"/>
      <c r="HDF64" s="354"/>
      <c r="HDG64" s="355"/>
      <c r="HDH64" s="354"/>
      <c r="HDI64" s="355"/>
      <c r="HDJ64" s="354"/>
      <c r="HDK64" s="355"/>
      <c r="HDL64" s="354"/>
      <c r="HDM64" s="355"/>
      <c r="HDN64" s="354"/>
      <c r="HDO64" s="355"/>
      <c r="HDP64" s="354"/>
      <c r="HDQ64" s="355"/>
      <c r="HDR64" s="354"/>
      <c r="HDS64" s="355"/>
      <c r="HDT64" s="354"/>
      <c r="HDU64" s="355"/>
      <c r="HDV64" s="354"/>
      <c r="HDW64" s="355"/>
      <c r="HDX64" s="354"/>
      <c r="HDY64" s="355"/>
      <c r="HDZ64" s="354"/>
      <c r="HEA64" s="355"/>
      <c r="HEB64" s="354"/>
      <c r="HEC64" s="355"/>
      <c r="HED64" s="354"/>
      <c r="HEE64" s="355"/>
      <c r="HEF64" s="354"/>
      <c r="HEG64" s="355"/>
      <c r="HEH64" s="354"/>
      <c r="HEI64" s="355"/>
      <c r="HEJ64" s="354"/>
      <c r="HEK64" s="355"/>
      <c r="HEL64" s="354"/>
      <c r="HEM64" s="355"/>
      <c r="HEN64" s="354"/>
      <c r="HEO64" s="355"/>
      <c r="HEP64" s="354"/>
      <c r="HEQ64" s="355"/>
      <c r="HER64" s="354"/>
      <c r="HES64" s="355"/>
      <c r="HET64" s="354"/>
      <c r="HEU64" s="355"/>
      <c r="HEV64" s="354"/>
      <c r="HEW64" s="355"/>
      <c r="HEX64" s="354"/>
      <c r="HEY64" s="355"/>
      <c r="HEZ64" s="354"/>
      <c r="HFA64" s="355"/>
      <c r="HFB64" s="354"/>
      <c r="HFC64" s="355"/>
      <c r="HFD64" s="354"/>
      <c r="HFE64" s="355"/>
      <c r="HFF64" s="354"/>
      <c r="HFG64" s="355"/>
      <c r="HFH64" s="354"/>
      <c r="HFI64" s="355"/>
      <c r="HFJ64" s="354"/>
      <c r="HFK64" s="355"/>
      <c r="HFL64" s="354"/>
      <c r="HFM64" s="355"/>
      <c r="HFN64" s="354"/>
      <c r="HFO64" s="355"/>
      <c r="HFP64" s="354"/>
      <c r="HFQ64" s="355"/>
      <c r="HFR64" s="354"/>
      <c r="HFS64" s="355"/>
      <c r="HFT64" s="354"/>
      <c r="HFU64" s="355"/>
      <c r="HFV64" s="354"/>
      <c r="HFW64" s="355"/>
      <c r="HFX64" s="354"/>
      <c r="HFY64" s="355"/>
      <c r="HFZ64" s="354"/>
      <c r="HGA64" s="355"/>
      <c r="HGB64" s="354"/>
      <c r="HGC64" s="355"/>
      <c r="HGD64" s="354"/>
      <c r="HGE64" s="355"/>
      <c r="HGF64" s="354"/>
      <c r="HGG64" s="355"/>
      <c r="HGH64" s="354"/>
      <c r="HGI64" s="355"/>
      <c r="HGJ64" s="354"/>
      <c r="HGK64" s="355"/>
      <c r="HGL64" s="354"/>
      <c r="HGM64" s="355"/>
      <c r="HGN64" s="354"/>
      <c r="HGO64" s="355"/>
      <c r="HGP64" s="354"/>
      <c r="HGQ64" s="355"/>
      <c r="HGR64" s="354"/>
      <c r="HGS64" s="355"/>
      <c r="HGT64" s="354"/>
      <c r="HGU64" s="355"/>
      <c r="HGV64" s="354"/>
      <c r="HGW64" s="355"/>
      <c r="HGX64" s="354"/>
      <c r="HGY64" s="355"/>
      <c r="HGZ64" s="354"/>
      <c r="HHA64" s="355"/>
      <c r="HHB64" s="354"/>
      <c r="HHC64" s="355"/>
      <c r="HHD64" s="354"/>
      <c r="HHE64" s="355"/>
      <c r="HHF64" s="354"/>
      <c r="HHG64" s="355"/>
      <c r="HHH64" s="354"/>
      <c r="HHI64" s="355"/>
      <c r="HHJ64" s="354"/>
      <c r="HHK64" s="355"/>
      <c r="HHL64" s="354"/>
      <c r="HHM64" s="355"/>
      <c r="HHN64" s="354"/>
      <c r="HHO64" s="355"/>
      <c r="HHP64" s="354"/>
      <c r="HHQ64" s="355"/>
      <c r="HHR64" s="354"/>
      <c r="HHS64" s="355"/>
      <c r="HHT64" s="354"/>
      <c r="HHU64" s="355"/>
      <c r="HHV64" s="354"/>
      <c r="HHW64" s="355"/>
      <c r="HHX64" s="354"/>
      <c r="HHY64" s="355"/>
      <c r="HHZ64" s="354"/>
      <c r="HIA64" s="355"/>
      <c r="HIB64" s="354"/>
      <c r="HIC64" s="355"/>
      <c r="HID64" s="354"/>
      <c r="HIE64" s="355"/>
      <c r="HIF64" s="354"/>
      <c r="HIG64" s="355"/>
      <c r="HIH64" s="354"/>
      <c r="HII64" s="355"/>
      <c r="HIJ64" s="354"/>
      <c r="HIK64" s="355"/>
      <c r="HIL64" s="354"/>
      <c r="HIM64" s="355"/>
      <c r="HIN64" s="354"/>
      <c r="HIO64" s="355"/>
      <c r="HIP64" s="354"/>
      <c r="HIQ64" s="355"/>
      <c r="HIR64" s="354"/>
      <c r="HIS64" s="355"/>
      <c r="HIT64" s="354"/>
      <c r="HIU64" s="355"/>
      <c r="HIV64" s="354"/>
      <c r="HIW64" s="355"/>
      <c r="HIX64" s="354"/>
      <c r="HIY64" s="355"/>
      <c r="HIZ64" s="354"/>
      <c r="HJA64" s="355"/>
      <c r="HJB64" s="354"/>
      <c r="HJC64" s="355"/>
      <c r="HJD64" s="354"/>
      <c r="HJE64" s="355"/>
      <c r="HJF64" s="354"/>
      <c r="HJG64" s="355"/>
      <c r="HJH64" s="354"/>
      <c r="HJI64" s="355"/>
      <c r="HJJ64" s="354"/>
      <c r="HJK64" s="355"/>
      <c r="HJL64" s="354"/>
      <c r="HJM64" s="355"/>
      <c r="HJN64" s="354"/>
      <c r="HJO64" s="355"/>
      <c r="HJP64" s="354"/>
      <c r="HJQ64" s="355"/>
      <c r="HJR64" s="354"/>
      <c r="HJS64" s="355"/>
      <c r="HJT64" s="354"/>
      <c r="HJU64" s="355"/>
      <c r="HJV64" s="354"/>
      <c r="HJW64" s="355"/>
      <c r="HJX64" s="354"/>
      <c r="HJY64" s="355"/>
      <c r="HJZ64" s="354"/>
      <c r="HKA64" s="355"/>
      <c r="HKB64" s="354"/>
      <c r="HKC64" s="355"/>
      <c r="HKD64" s="354"/>
      <c r="HKE64" s="355"/>
      <c r="HKF64" s="354"/>
      <c r="HKG64" s="355"/>
      <c r="HKH64" s="354"/>
      <c r="HKI64" s="355"/>
      <c r="HKJ64" s="354"/>
      <c r="HKK64" s="355"/>
      <c r="HKL64" s="354"/>
      <c r="HKM64" s="355"/>
      <c r="HKN64" s="354"/>
      <c r="HKO64" s="355"/>
      <c r="HKP64" s="354"/>
      <c r="HKQ64" s="355"/>
      <c r="HKR64" s="354"/>
      <c r="HKS64" s="355"/>
      <c r="HKT64" s="354"/>
      <c r="HKU64" s="355"/>
      <c r="HKV64" s="354"/>
      <c r="HKW64" s="355"/>
      <c r="HKX64" s="354"/>
      <c r="HKY64" s="355"/>
      <c r="HKZ64" s="354"/>
      <c r="HLA64" s="355"/>
      <c r="HLB64" s="354"/>
      <c r="HLC64" s="355"/>
      <c r="HLD64" s="354"/>
      <c r="HLE64" s="355"/>
      <c r="HLF64" s="354"/>
      <c r="HLG64" s="355"/>
      <c r="HLH64" s="354"/>
      <c r="HLI64" s="355"/>
      <c r="HLJ64" s="354"/>
      <c r="HLK64" s="355"/>
      <c r="HLL64" s="354"/>
      <c r="HLM64" s="355"/>
      <c r="HLN64" s="354"/>
      <c r="HLO64" s="355"/>
      <c r="HLP64" s="354"/>
      <c r="HLQ64" s="355"/>
      <c r="HLR64" s="354"/>
      <c r="HLS64" s="355"/>
      <c r="HLT64" s="354"/>
      <c r="HLU64" s="355"/>
      <c r="HLV64" s="354"/>
      <c r="HLW64" s="355"/>
      <c r="HLX64" s="354"/>
      <c r="HLY64" s="355"/>
      <c r="HLZ64" s="354"/>
      <c r="HMA64" s="355"/>
      <c r="HMB64" s="354"/>
      <c r="HMC64" s="355"/>
      <c r="HMD64" s="354"/>
      <c r="HME64" s="355"/>
      <c r="HMF64" s="354"/>
      <c r="HMG64" s="355"/>
      <c r="HMH64" s="354"/>
      <c r="HMI64" s="355"/>
      <c r="HMJ64" s="354"/>
      <c r="HMK64" s="355"/>
      <c r="HML64" s="354"/>
      <c r="HMM64" s="355"/>
      <c r="HMN64" s="354"/>
      <c r="HMO64" s="355"/>
      <c r="HMP64" s="354"/>
      <c r="HMQ64" s="355"/>
      <c r="HMR64" s="354"/>
      <c r="HMS64" s="355"/>
      <c r="HMT64" s="354"/>
      <c r="HMU64" s="355"/>
      <c r="HMV64" s="354"/>
      <c r="HMW64" s="355"/>
      <c r="HMX64" s="354"/>
      <c r="HMY64" s="355"/>
      <c r="HMZ64" s="354"/>
      <c r="HNA64" s="355"/>
      <c r="HNB64" s="354"/>
      <c r="HNC64" s="355"/>
      <c r="HND64" s="354"/>
      <c r="HNE64" s="355"/>
      <c r="HNF64" s="354"/>
      <c r="HNG64" s="355"/>
      <c r="HNH64" s="354"/>
      <c r="HNI64" s="355"/>
      <c r="HNJ64" s="354"/>
      <c r="HNK64" s="355"/>
      <c r="HNL64" s="354"/>
      <c r="HNM64" s="355"/>
      <c r="HNN64" s="354"/>
      <c r="HNO64" s="355"/>
      <c r="HNP64" s="354"/>
      <c r="HNQ64" s="355"/>
      <c r="HNR64" s="354"/>
      <c r="HNS64" s="355"/>
      <c r="HNT64" s="354"/>
      <c r="HNU64" s="355"/>
      <c r="HNV64" s="354"/>
      <c r="HNW64" s="355"/>
      <c r="HNX64" s="354"/>
      <c r="HNY64" s="355"/>
      <c r="HNZ64" s="354"/>
      <c r="HOA64" s="355"/>
      <c r="HOB64" s="354"/>
      <c r="HOC64" s="355"/>
      <c r="HOD64" s="354"/>
      <c r="HOE64" s="355"/>
      <c r="HOF64" s="354"/>
      <c r="HOG64" s="355"/>
      <c r="HOH64" s="354"/>
      <c r="HOI64" s="355"/>
      <c r="HOJ64" s="354"/>
      <c r="HOK64" s="355"/>
      <c r="HOL64" s="354"/>
      <c r="HOM64" s="355"/>
      <c r="HON64" s="354"/>
      <c r="HOO64" s="355"/>
      <c r="HOP64" s="354"/>
      <c r="HOQ64" s="355"/>
      <c r="HOR64" s="354"/>
      <c r="HOS64" s="355"/>
      <c r="HOT64" s="354"/>
      <c r="HOU64" s="355"/>
      <c r="HOV64" s="354"/>
      <c r="HOW64" s="355"/>
      <c r="HOX64" s="354"/>
      <c r="HOY64" s="355"/>
      <c r="HOZ64" s="354"/>
      <c r="HPA64" s="355"/>
      <c r="HPB64" s="354"/>
      <c r="HPC64" s="355"/>
      <c r="HPD64" s="354"/>
      <c r="HPE64" s="355"/>
      <c r="HPF64" s="354"/>
      <c r="HPG64" s="355"/>
      <c r="HPH64" s="354"/>
      <c r="HPI64" s="355"/>
      <c r="HPJ64" s="354"/>
      <c r="HPK64" s="355"/>
      <c r="HPL64" s="354"/>
      <c r="HPM64" s="355"/>
      <c r="HPN64" s="354"/>
      <c r="HPO64" s="355"/>
      <c r="HPP64" s="354"/>
      <c r="HPQ64" s="355"/>
      <c r="HPR64" s="354"/>
      <c r="HPS64" s="355"/>
      <c r="HPT64" s="354"/>
      <c r="HPU64" s="355"/>
      <c r="HPV64" s="354"/>
      <c r="HPW64" s="355"/>
      <c r="HPX64" s="354"/>
      <c r="HPY64" s="355"/>
      <c r="HPZ64" s="354"/>
      <c r="HQA64" s="355"/>
      <c r="HQB64" s="354"/>
      <c r="HQC64" s="355"/>
      <c r="HQD64" s="354"/>
      <c r="HQE64" s="355"/>
      <c r="HQF64" s="354"/>
      <c r="HQG64" s="355"/>
      <c r="HQH64" s="354"/>
      <c r="HQI64" s="355"/>
      <c r="HQJ64" s="354"/>
      <c r="HQK64" s="355"/>
      <c r="HQL64" s="354"/>
      <c r="HQM64" s="355"/>
      <c r="HQN64" s="354"/>
      <c r="HQO64" s="355"/>
      <c r="HQP64" s="354"/>
      <c r="HQQ64" s="355"/>
      <c r="HQR64" s="354"/>
      <c r="HQS64" s="355"/>
      <c r="HQT64" s="354"/>
      <c r="HQU64" s="355"/>
      <c r="HQV64" s="354"/>
      <c r="HQW64" s="355"/>
      <c r="HQX64" s="354"/>
      <c r="HQY64" s="355"/>
      <c r="HQZ64" s="354"/>
      <c r="HRA64" s="355"/>
      <c r="HRB64" s="354"/>
      <c r="HRC64" s="355"/>
      <c r="HRD64" s="354"/>
      <c r="HRE64" s="355"/>
      <c r="HRF64" s="354"/>
      <c r="HRG64" s="355"/>
      <c r="HRH64" s="354"/>
      <c r="HRI64" s="355"/>
      <c r="HRJ64" s="354"/>
      <c r="HRK64" s="355"/>
      <c r="HRL64" s="354"/>
      <c r="HRM64" s="355"/>
      <c r="HRN64" s="354"/>
      <c r="HRO64" s="355"/>
      <c r="HRP64" s="354"/>
      <c r="HRQ64" s="355"/>
      <c r="HRR64" s="354"/>
      <c r="HRS64" s="355"/>
      <c r="HRT64" s="354"/>
      <c r="HRU64" s="355"/>
      <c r="HRV64" s="354"/>
      <c r="HRW64" s="355"/>
      <c r="HRX64" s="354"/>
      <c r="HRY64" s="355"/>
      <c r="HRZ64" s="354"/>
      <c r="HSA64" s="355"/>
      <c r="HSB64" s="354"/>
      <c r="HSC64" s="355"/>
      <c r="HSD64" s="354"/>
      <c r="HSE64" s="355"/>
      <c r="HSF64" s="354"/>
      <c r="HSG64" s="355"/>
      <c r="HSH64" s="354"/>
      <c r="HSI64" s="355"/>
      <c r="HSJ64" s="354"/>
      <c r="HSK64" s="355"/>
      <c r="HSL64" s="354"/>
      <c r="HSM64" s="355"/>
      <c r="HSN64" s="354"/>
      <c r="HSO64" s="355"/>
      <c r="HSP64" s="354"/>
      <c r="HSQ64" s="355"/>
      <c r="HSR64" s="354"/>
      <c r="HSS64" s="355"/>
      <c r="HST64" s="354"/>
      <c r="HSU64" s="355"/>
      <c r="HSV64" s="354"/>
      <c r="HSW64" s="355"/>
      <c r="HSX64" s="354"/>
      <c r="HSY64" s="355"/>
      <c r="HSZ64" s="354"/>
      <c r="HTA64" s="355"/>
      <c r="HTB64" s="354"/>
      <c r="HTC64" s="355"/>
      <c r="HTD64" s="354"/>
      <c r="HTE64" s="355"/>
      <c r="HTF64" s="354"/>
      <c r="HTG64" s="355"/>
      <c r="HTH64" s="354"/>
      <c r="HTI64" s="355"/>
      <c r="HTJ64" s="354"/>
      <c r="HTK64" s="355"/>
      <c r="HTL64" s="354"/>
      <c r="HTM64" s="355"/>
      <c r="HTN64" s="354"/>
      <c r="HTO64" s="355"/>
      <c r="HTP64" s="354"/>
      <c r="HTQ64" s="355"/>
      <c r="HTR64" s="354"/>
      <c r="HTS64" s="355"/>
      <c r="HTT64" s="354"/>
      <c r="HTU64" s="355"/>
      <c r="HTV64" s="354"/>
      <c r="HTW64" s="355"/>
      <c r="HTX64" s="354"/>
      <c r="HTY64" s="355"/>
      <c r="HTZ64" s="354"/>
      <c r="HUA64" s="355"/>
      <c r="HUB64" s="354"/>
      <c r="HUC64" s="355"/>
      <c r="HUD64" s="354"/>
      <c r="HUE64" s="355"/>
      <c r="HUF64" s="354"/>
      <c r="HUG64" s="355"/>
      <c r="HUH64" s="354"/>
      <c r="HUI64" s="355"/>
      <c r="HUJ64" s="354"/>
      <c r="HUK64" s="355"/>
      <c r="HUL64" s="354"/>
      <c r="HUM64" s="355"/>
      <c r="HUN64" s="354"/>
      <c r="HUO64" s="355"/>
      <c r="HUP64" s="354"/>
      <c r="HUQ64" s="355"/>
      <c r="HUR64" s="354"/>
      <c r="HUS64" s="355"/>
      <c r="HUT64" s="354"/>
      <c r="HUU64" s="355"/>
      <c r="HUV64" s="354"/>
      <c r="HUW64" s="355"/>
      <c r="HUX64" s="354"/>
      <c r="HUY64" s="355"/>
      <c r="HUZ64" s="354"/>
      <c r="HVA64" s="355"/>
      <c r="HVB64" s="354"/>
      <c r="HVC64" s="355"/>
      <c r="HVD64" s="354"/>
      <c r="HVE64" s="355"/>
      <c r="HVF64" s="354"/>
      <c r="HVG64" s="355"/>
      <c r="HVH64" s="354"/>
      <c r="HVI64" s="355"/>
      <c r="HVJ64" s="354"/>
      <c r="HVK64" s="355"/>
      <c r="HVL64" s="354"/>
      <c r="HVM64" s="355"/>
      <c r="HVN64" s="354"/>
      <c r="HVO64" s="355"/>
      <c r="HVP64" s="354"/>
      <c r="HVQ64" s="355"/>
      <c r="HVR64" s="354"/>
      <c r="HVS64" s="355"/>
      <c r="HVT64" s="354"/>
      <c r="HVU64" s="355"/>
      <c r="HVV64" s="354"/>
      <c r="HVW64" s="355"/>
      <c r="HVX64" s="354"/>
      <c r="HVY64" s="355"/>
      <c r="HVZ64" s="354"/>
      <c r="HWA64" s="355"/>
      <c r="HWB64" s="354"/>
      <c r="HWC64" s="355"/>
      <c r="HWD64" s="354"/>
      <c r="HWE64" s="355"/>
      <c r="HWF64" s="354"/>
      <c r="HWG64" s="355"/>
      <c r="HWH64" s="354"/>
      <c r="HWI64" s="355"/>
      <c r="HWJ64" s="354"/>
      <c r="HWK64" s="355"/>
      <c r="HWL64" s="354"/>
      <c r="HWM64" s="355"/>
      <c r="HWN64" s="354"/>
      <c r="HWO64" s="355"/>
      <c r="HWP64" s="354"/>
      <c r="HWQ64" s="355"/>
      <c r="HWR64" s="354"/>
      <c r="HWS64" s="355"/>
      <c r="HWT64" s="354"/>
      <c r="HWU64" s="355"/>
      <c r="HWV64" s="354"/>
      <c r="HWW64" s="355"/>
      <c r="HWX64" s="354"/>
      <c r="HWY64" s="355"/>
      <c r="HWZ64" s="354"/>
      <c r="HXA64" s="355"/>
      <c r="HXB64" s="354"/>
      <c r="HXC64" s="355"/>
      <c r="HXD64" s="354"/>
      <c r="HXE64" s="355"/>
      <c r="HXF64" s="354"/>
      <c r="HXG64" s="355"/>
      <c r="HXH64" s="354"/>
      <c r="HXI64" s="355"/>
      <c r="HXJ64" s="354"/>
      <c r="HXK64" s="355"/>
      <c r="HXL64" s="354"/>
      <c r="HXM64" s="355"/>
      <c r="HXN64" s="354"/>
      <c r="HXO64" s="355"/>
      <c r="HXP64" s="354"/>
      <c r="HXQ64" s="355"/>
      <c r="HXR64" s="354"/>
      <c r="HXS64" s="355"/>
      <c r="HXT64" s="354"/>
      <c r="HXU64" s="355"/>
      <c r="HXV64" s="354"/>
      <c r="HXW64" s="355"/>
      <c r="HXX64" s="354"/>
      <c r="HXY64" s="355"/>
      <c r="HXZ64" s="354"/>
      <c r="HYA64" s="355"/>
      <c r="HYB64" s="354"/>
      <c r="HYC64" s="355"/>
      <c r="HYD64" s="354"/>
      <c r="HYE64" s="355"/>
      <c r="HYF64" s="354"/>
      <c r="HYG64" s="355"/>
      <c r="HYH64" s="354"/>
      <c r="HYI64" s="355"/>
      <c r="HYJ64" s="354"/>
      <c r="HYK64" s="355"/>
      <c r="HYL64" s="354"/>
      <c r="HYM64" s="355"/>
      <c r="HYN64" s="354"/>
      <c r="HYO64" s="355"/>
      <c r="HYP64" s="354"/>
      <c r="HYQ64" s="355"/>
      <c r="HYR64" s="354"/>
      <c r="HYS64" s="355"/>
      <c r="HYT64" s="354"/>
      <c r="HYU64" s="355"/>
      <c r="HYV64" s="354"/>
      <c r="HYW64" s="355"/>
      <c r="HYX64" s="354"/>
      <c r="HYY64" s="355"/>
      <c r="HYZ64" s="354"/>
      <c r="HZA64" s="355"/>
      <c r="HZB64" s="354"/>
      <c r="HZC64" s="355"/>
      <c r="HZD64" s="354"/>
      <c r="HZE64" s="355"/>
      <c r="HZF64" s="354"/>
      <c r="HZG64" s="355"/>
      <c r="HZH64" s="354"/>
      <c r="HZI64" s="355"/>
      <c r="HZJ64" s="354"/>
      <c r="HZK64" s="355"/>
      <c r="HZL64" s="354"/>
      <c r="HZM64" s="355"/>
      <c r="HZN64" s="354"/>
      <c r="HZO64" s="355"/>
      <c r="HZP64" s="354"/>
      <c r="HZQ64" s="355"/>
      <c r="HZR64" s="354"/>
      <c r="HZS64" s="355"/>
      <c r="HZT64" s="354"/>
      <c r="HZU64" s="355"/>
      <c r="HZV64" s="354"/>
      <c r="HZW64" s="355"/>
      <c r="HZX64" s="354"/>
      <c r="HZY64" s="355"/>
      <c r="HZZ64" s="354"/>
      <c r="IAA64" s="355"/>
      <c r="IAB64" s="354"/>
      <c r="IAC64" s="355"/>
      <c r="IAD64" s="354"/>
      <c r="IAE64" s="355"/>
      <c r="IAF64" s="354"/>
      <c r="IAG64" s="355"/>
      <c r="IAH64" s="354"/>
      <c r="IAI64" s="355"/>
      <c r="IAJ64" s="354"/>
      <c r="IAK64" s="355"/>
      <c r="IAL64" s="354"/>
      <c r="IAM64" s="355"/>
      <c r="IAN64" s="354"/>
      <c r="IAO64" s="355"/>
      <c r="IAP64" s="354"/>
      <c r="IAQ64" s="355"/>
      <c r="IAR64" s="354"/>
      <c r="IAS64" s="355"/>
      <c r="IAT64" s="354"/>
      <c r="IAU64" s="355"/>
      <c r="IAV64" s="354"/>
      <c r="IAW64" s="355"/>
      <c r="IAX64" s="354"/>
      <c r="IAY64" s="355"/>
      <c r="IAZ64" s="354"/>
      <c r="IBA64" s="355"/>
      <c r="IBB64" s="354"/>
      <c r="IBC64" s="355"/>
      <c r="IBD64" s="354"/>
      <c r="IBE64" s="355"/>
      <c r="IBF64" s="354"/>
      <c r="IBG64" s="355"/>
      <c r="IBH64" s="354"/>
      <c r="IBI64" s="355"/>
      <c r="IBJ64" s="354"/>
      <c r="IBK64" s="355"/>
      <c r="IBL64" s="354"/>
      <c r="IBM64" s="355"/>
      <c r="IBN64" s="354"/>
      <c r="IBO64" s="355"/>
      <c r="IBP64" s="354"/>
      <c r="IBQ64" s="355"/>
      <c r="IBR64" s="354"/>
      <c r="IBS64" s="355"/>
      <c r="IBT64" s="354"/>
      <c r="IBU64" s="355"/>
      <c r="IBV64" s="354"/>
      <c r="IBW64" s="355"/>
      <c r="IBX64" s="354"/>
      <c r="IBY64" s="355"/>
      <c r="IBZ64" s="354"/>
      <c r="ICA64" s="355"/>
      <c r="ICB64" s="354"/>
      <c r="ICC64" s="355"/>
      <c r="ICD64" s="354"/>
      <c r="ICE64" s="355"/>
      <c r="ICF64" s="354"/>
      <c r="ICG64" s="355"/>
      <c r="ICH64" s="354"/>
      <c r="ICI64" s="355"/>
      <c r="ICJ64" s="354"/>
      <c r="ICK64" s="355"/>
      <c r="ICL64" s="354"/>
      <c r="ICM64" s="355"/>
      <c r="ICN64" s="354"/>
      <c r="ICO64" s="355"/>
      <c r="ICP64" s="354"/>
      <c r="ICQ64" s="355"/>
      <c r="ICR64" s="354"/>
      <c r="ICS64" s="355"/>
      <c r="ICT64" s="354"/>
      <c r="ICU64" s="355"/>
      <c r="ICV64" s="354"/>
      <c r="ICW64" s="355"/>
      <c r="ICX64" s="354"/>
      <c r="ICY64" s="355"/>
      <c r="ICZ64" s="354"/>
      <c r="IDA64" s="355"/>
      <c r="IDB64" s="354"/>
      <c r="IDC64" s="355"/>
      <c r="IDD64" s="354"/>
      <c r="IDE64" s="355"/>
      <c r="IDF64" s="354"/>
      <c r="IDG64" s="355"/>
      <c r="IDH64" s="354"/>
      <c r="IDI64" s="355"/>
      <c r="IDJ64" s="354"/>
      <c r="IDK64" s="355"/>
      <c r="IDL64" s="354"/>
      <c r="IDM64" s="355"/>
      <c r="IDN64" s="354"/>
      <c r="IDO64" s="355"/>
      <c r="IDP64" s="354"/>
      <c r="IDQ64" s="355"/>
      <c r="IDR64" s="354"/>
      <c r="IDS64" s="355"/>
      <c r="IDT64" s="354"/>
      <c r="IDU64" s="355"/>
      <c r="IDV64" s="354"/>
      <c r="IDW64" s="355"/>
      <c r="IDX64" s="354"/>
      <c r="IDY64" s="355"/>
      <c r="IDZ64" s="354"/>
      <c r="IEA64" s="355"/>
      <c r="IEB64" s="354"/>
      <c r="IEC64" s="355"/>
      <c r="IED64" s="354"/>
      <c r="IEE64" s="355"/>
      <c r="IEF64" s="354"/>
      <c r="IEG64" s="355"/>
      <c r="IEH64" s="354"/>
      <c r="IEI64" s="355"/>
      <c r="IEJ64" s="354"/>
      <c r="IEK64" s="355"/>
      <c r="IEL64" s="354"/>
      <c r="IEM64" s="355"/>
      <c r="IEN64" s="354"/>
      <c r="IEO64" s="355"/>
      <c r="IEP64" s="354"/>
      <c r="IEQ64" s="355"/>
      <c r="IER64" s="354"/>
      <c r="IES64" s="355"/>
      <c r="IET64" s="354"/>
      <c r="IEU64" s="355"/>
      <c r="IEV64" s="354"/>
      <c r="IEW64" s="355"/>
      <c r="IEX64" s="354"/>
      <c r="IEY64" s="355"/>
      <c r="IEZ64" s="354"/>
      <c r="IFA64" s="355"/>
      <c r="IFB64" s="354"/>
      <c r="IFC64" s="355"/>
      <c r="IFD64" s="354"/>
      <c r="IFE64" s="355"/>
      <c r="IFF64" s="354"/>
      <c r="IFG64" s="355"/>
      <c r="IFH64" s="354"/>
      <c r="IFI64" s="355"/>
      <c r="IFJ64" s="354"/>
      <c r="IFK64" s="355"/>
      <c r="IFL64" s="354"/>
      <c r="IFM64" s="355"/>
      <c r="IFN64" s="354"/>
      <c r="IFO64" s="355"/>
      <c r="IFP64" s="354"/>
      <c r="IFQ64" s="355"/>
      <c r="IFR64" s="354"/>
      <c r="IFS64" s="355"/>
      <c r="IFT64" s="354"/>
      <c r="IFU64" s="355"/>
      <c r="IFV64" s="354"/>
      <c r="IFW64" s="355"/>
      <c r="IFX64" s="354"/>
      <c r="IFY64" s="355"/>
      <c r="IFZ64" s="354"/>
      <c r="IGA64" s="355"/>
      <c r="IGB64" s="354"/>
      <c r="IGC64" s="355"/>
      <c r="IGD64" s="354"/>
      <c r="IGE64" s="355"/>
      <c r="IGF64" s="354"/>
      <c r="IGG64" s="355"/>
      <c r="IGH64" s="354"/>
      <c r="IGI64" s="355"/>
      <c r="IGJ64" s="354"/>
      <c r="IGK64" s="355"/>
      <c r="IGL64" s="354"/>
      <c r="IGM64" s="355"/>
      <c r="IGN64" s="354"/>
      <c r="IGO64" s="355"/>
      <c r="IGP64" s="354"/>
      <c r="IGQ64" s="355"/>
      <c r="IGR64" s="354"/>
      <c r="IGS64" s="355"/>
      <c r="IGT64" s="354"/>
      <c r="IGU64" s="355"/>
      <c r="IGV64" s="354"/>
      <c r="IGW64" s="355"/>
      <c r="IGX64" s="354"/>
      <c r="IGY64" s="355"/>
      <c r="IGZ64" s="354"/>
      <c r="IHA64" s="355"/>
      <c r="IHB64" s="354"/>
      <c r="IHC64" s="355"/>
      <c r="IHD64" s="354"/>
      <c r="IHE64" s="355"/>
      <c r="IHF64" s="354"/>
      <c r="IHG64" s="355"/>
      <c r="IHH64" s="354"/>
      <c r="IHI64" s="355"/>
      <c r="IHJ64" s="354"/>
      <c r="IHK64" s="355"/>
      <c r="IHL64" s="354"/>
      <c r="IHM64" s="355"/>
      <c r="IHN64" s="354"/>
      <c r="IHO64" s="355"/>
      <c r="IHP64" s="354"/>
      <c r="IHQ64" s="355"/>
      <c r="IHR64" s="354"/>
      <c r="IHS64" s="355"/>
      <c r="IHT64" s="354"/>
      <c r="IHU64" s="355"/>
      <c r="IHV64" s="354"/>
      <c r="IHW64" s="355"/>
      <c r="IHX64" s="354"/>
      <c r="IHY64" s="355"/>
      <c r="IHZ64" s="354"/>
      <c r="IIA64" s="355"/>
      <c r="IIB64" s="354"/>
      <c r="IIC64" s="355"/>
      <c r="IID64" s="354"/>
      <c r="IIE64" s="355"/>
      <c r="IIF64" s="354"/>
      <c r="IIG64" s="355"/>
      <c r="IIH64" s="354"/>
      <c r="III64" s="355"/>
      <c r="IIJ64" s="354"/>
      <c r="IIK64" s="355"/>
      <c r="IIL64" s="354"/>
      <c r="IIM64" s="355"/>
      <c r="IIN64" s="354"/>
      <c r="IIO64" s="355"/>
      <c r="IIP64" s="354"/>
      <c r="IIQ64" s="355"/>
      <c r="IIR64" s="354"/>
      <c r="IIS64" s="355"/>
      <c r="IIT64" s="354"/>
      <c r="IIU64" s="355"/>
      <c r="IIV64" s="354"/>
      <c r="IIW64" s="355"/>
      <c r="IIX64" s="354"/>
      <c r="IIY64" s="355"/>
      <c r="IIZ64" s="354"/>
      <c r="IJA64" s="355"/>
      <c r="IJB64" s="354"/>
      <c r="IJC64" s="355"/>
      <c r="IJD64" s="354"/>
      <c r="IJE64" s="355"/>
      <c r="IJF64" s="354"/>
      <c r="IJG64" s="355"/>
      <c r="IJH64" s="354"/>
      <c r="IJI64" s="355"/>
      <c r="IJJ64" s="354"/>
      <c r="IJK64" s="355"/>
      <c r="IJL64" s="354"/>
      <c r="IJM64" s="355"/>
      <c r="IJN64" s="354"/>
      <c r="IJO64" s="355"/>
      <c r="IJP64" s="354"/>
      <c r="IJQ64" s="355"/>
      <c r="IJR64" s="354"/>
      <c r="IJS64" s="355"/>
      <c r="IJT64" s="354"/>
      <c r="IJU64" s="355"/>
      <c r="IJV64" s="354"/>
      <c r="IJW64" s="355"/>
      <c r="IJX64" s="354"/>
      <c r="IJY64" s="355"/>
      <c r="IJZ64" s="354"/>
      <c r="IKA64" s="355"/>
      <c r="IKB64" s="354"/>
      <c r="IKC64" s="355"/>
      <c r="IKD64" s="354"/>
      <c r="IKE64" s="355"/>
      <c r="IKF64" s="354"/>
      <c r="IKG64" s="355"/>
      <c r="IKH64" s="354"/>
      <c r="IKI64" s="355"/>
      <c r="IKJ64" s="354"/>
      <c r="IKK64" s="355"/>
      <c r="IKL64" s="354"/>
      <c r="IKM64" s="355"/>
      <c r="IKN64" s="354"/>
      <c r="IKO64" s="355"/>
      <c r="IKP64" s="354"/>
      <c r="IKQ64" s="355"/>
      <c r="IKR64" s="354"/>
      <c r="IKS64" s="355"/>
      <c r="IKT64" s="354"/>
      <c r="IKU64" s="355"/>
      <c r="IKV64" s="354"/>
      <c r="IKW64" s="355"/>
      <c r="IKX64" s="354"/>
      <c r="IKY64" s="355"/>
      <c r="IKZ64" s="354"/>
      <c r="ILA64" s="355"/>
      <c r="ILB64" s="354"/>
      <c r="ILC64" s="355"/>
      <c r="ILD64" s="354"/>
      <c r="ILE64" s="355"/>
      <c r="ILF64" s="354"/>
      <c r="ILG64" s="355"/>
      <c r="ILH64" s="354"/>
      <c r="ILI64" s="355"/>
      <c r="ILJ64" s="354"/>
      <c r="ILK64" s="355"/>
      <c r="ILL64" s="354"/>
      <c r="ILM64" s="355"/>
      <c r="ILN64" s="354"/>
      <c r="ILO64" s="355"/>
      <c r="ILP64" s="354"/>
      <c r="ILQ64" s="355"/>
      <c r="ILR64" s="354"/>
      <c r="ILS64" s="355"/>
      <c r="ILT64" s="354"/>
      <c r="ILU64" s="355"/>
      <c r="ILV64" s="354"/>
      <c r="ILW64" s="355"/>
      <c r="ILX64" s="354"/>
      <c r="ILY64" s="355"/>
      <c r="ILZ64" s="354"/>
      <c r="IMA64" s="355"/>
      <c r="IMB64" s="354"/>
      <c r="IMC64" s="355"/>
      <c r="IMD64" s="354"/>
      <c r="IME64" s="355"/>
      <c r="IMF64" s="354"/>
      <c r="IMG64" s="355"/>
      <c r="IMH64" s="354"/>
      <c r="IMI64" s="355"/>
      <c r="IMJ64" s="354"/>
      <c r="IMK64" s="355"/>
      <c r="IML64" s="354"/>
      <c r="IMM64" s="355"/>
      <c r="IMN64" s="354"/>
      <c r="IMO64" s="355"/>
      <c r="IMP64" s="354"/>
      <c r="IMQ64" s="355"/>
      <c r="IMR64" s="354"/>
      <c r="IMS64" s="355"/>
      <c r="IMT64" s="354"/>
      <c r="IMU64" s="355"/>
      <c r="IMV64" s="354"/>
      <c r="IMW64" s="355"/>
      <c r="IMX64" s="354"/>
      <c r="IMY64" s="355"/>
      <c r="IMZ64" s="354"/>
      <c r="INA64" s="355"/>
      <c r="INB64" s="354"/>
      <c r="INC64" s="355"/>
      <c r="IND64" s="354"/>
      <c r="INE64" s="355"/>
      <c r="INF64" s="354"/>
      <c r="ING64" s="355"/>
      <c r="INH64" s="354"/>
      <c r="INI64" s="355"/>
      <c r="INJ64" s="354"/>
      <c r="INK64" s="355"/>
      <c r="INL64" s="354"/>
      <c r="INM64" s="355"/>
      <c r="INN64" s="354"/>
      <c r="INO64" s="355"/>
      <c r="INP64" s="354"/>
      <c r="INQ64" s="355"/>
      <c r="INR64" s="354"/>
      <c r="INS64" s="355"/>
      <c r="INT64" s="354"/>
      <c r="INU64" s="355"/>
      <c r="INV64" s="354"/>
      <c r="INW64" s="355"/>
      <c r="INX64" s="354"/>
      <c r="INY64" s="355"/>
      <c r="INZ64" s="354"/>
      <c r="IOA64" s="355"/>
      <c r="IOB64" s="354"/>
      <c r="IOC64" s="355"/>
      <c r="IOD64" s="354"/>
      <c r="IOE64" s="355"/>
      <c r="IOF64" s="354"/>
      <c r="IOG64" s="355"/>
      <c r="IOH64" s="354"/>
      <c r="IOI64" s="355"/>
      <c r="IOJ64" s="354"/>
      <c r="IOK64" s="355"/>
      <c r="IOL64" s="354"/>
      <c r="IOM64" s="355"/>
      <c r="ION64" s="354"/>
      <c r="IOO64" s="355"/>
      <c r="IOP64" s="354"/>
      <c r="IOQ64" s="355"/>
      <c r="IOR64" s="354"/>
      <c r="IOS64" s="355"/>
      <c r="IOT64" s="354"/>
      <c r="IOU64" s="355"/>
      <c r="IOV64" s="354"/>
      <c r="IOW64" s="355"/>
      <c r="IOX64" s="354"/>
      <c r="IOY64" s="355"/>
      <c r="IOZ64" s="354"/>
      <c r="IPA64" s="355"/>
      <c r="IPB64" s="354"/>
      <c r="IPC64" s="355"/>
      <c r="IPD64" s="354"/>
      <c r="IPE64" s="355"/>
      <c r="IPF64" s="354"/>
      <c r="IPG64" s="355"/>
      <c r="IPH64" s="354"/>
      <c r="IPI64" s="355"/>
      <c r="IPJ64" s="354"/>
      <c r="IPK64" s="355"/>
      <c r="IPL64" s="354"/>
      <c r="IPM64" s="355"/>
      <c r="IPN64" s="354"/>
      <c r="IPO64" s="355"/>
      <c r="IPP64" s="354"/>
      <c r="IPQ64" s="355"/>
      <c r="IPR64" s="354"/>
      <c r="IPS64" s="355"/>
      <c r="IPT64" s="354"/>
      <c r="IPU64" s="355"/>
      <c r="IPV64" s="354"/>
      <c r="IPW64" s="355"/>
      <c r="IPX64" s="354"/>
      <c r="IPY64" s="355"/>
      <c r="IPZ64" s="354"/>
      <c r="IQA64" s="355"/>
      <c r="IQB64" s="354"/>
      <c r="IQC64" s="355"/>
      <c r="IQD64" s="354"/>
      <c r="IQE64" s="355"/>
      <c r="IQF64" s="354"/>
      <c r="IQG64" s="355"/>
      <c r="IQH64" s="354"/>
      <c r="IQI64" s="355"/>
      <c r="IQJ64" s="354"/>
      <c r="IQK64" s="355"/>
      <c r="IQL64" s="354"/>
      <c r="IQM64" s="355"/>
      <c r="IQN64" s="354"/>
      <c r="IQO64" s="355"/>
      <c r="IQP64" s="354"/>
      <c r="IQQ64" s="355"/>
      <c r="IQR64" s="354"/>
      <c r="IQS64" s="355"/>
      <c r="IQT64" s="354"/>
      <c r="IQU64" s="355"/>
      <c r="IQV64" s="354"/>
      <c r="IQW64" s="355"/>
      <c r="IQX64" s="354"/>
      <c r="IQY64" s="355"/>
      <c r="IQZ64" s="354"/>
      <c r="IRA64" s="355"/>
      <c r="IRB64" s="354"/>
      <c r="IRC64" s="355"/>
      <c r="IRD64" s="354"/>
      <c r="IRE64" s="355"/>
      <c r="IRF64" s="354"/>
      <c r="IRG64" s="355"/>
      <c r="IRH64" s="354"/>
      <c r="IRI64" s="355"/>
      <c r="IRJ64" s="354"/>
      <c r="IRK64" s="355"/>
      <c r="IRL64" s="354"/>
      <c r="IRM64" s="355"/>
      <c r="IRN64" s="354"/>
      <c r="IRO64" s="355"/>
      <c r="IRP64" s="354"/>
      <c r="IRQ64" s="355"/>
      <c r="IRR64" s="354"/>
      <c r="IRS64" s="355"/>
      <c r="IRT64" s="354"/>
      <c r="IRU64" s="355"/>
      <c r="IRV64" s="354"/>
      <c r="IRW64" s="355"/>
      <c r="IRX64" s="354"/>
      <c r="IRY64" s="355"/>
      <c r="IRZ64" s="354"/>
      <c r="ISA64" s="355"/>
      <c r="ISB64" s="354"/>
      <c r="ISC64" s="355"/>
      <c r="ISD64" s="354"/>
      <c r="ISE64" s="355"/>
      <c r="ISF64" s="354"/>
      <c r="ISG64" s="355"/>
      <c r="ISH64" s="354"/>
      <c r="ISI64" s="355"/>
      <c r="ISJ64" s="354"/>
      <c r="ISK64" s="355"/>
      <c r="ISL64" s="354"/>
      <c r="ISM64" s="355"/>
      <c r="ISN64" s="354"/>
      <c r="ISO64" s="355"/>
      <c r="ISP64" s="354"/>
      <c r="ISQ64" s="355"/>
      <c r="ISR64" s="354"/>
      <c r="ISS64" s="355"/>
      <c r="IST64" s="354"/>
      <c r="ISU64" s="355"/>
      <c r="ISV64" s="354"/>
      <c r="ISW64" s="355"/>
      <c r="ISX64" s="354"/>
      <c r="ISY64" s="355"/>
      <c r="ISZ64" s="354"/>
      <c r="ITA64" s="355"/>
      <c r="ITB64" s="354"/>
      <c r="ITC64" s="355"/>
      <c r="ITD64" s="354"/>
      <c r="ITE64" s="355"/>
      <c r="ITF64" s="354"/>
      <c r="ITG64" s="355"/>
      <c r="ITH64" s="354"/>
      <c r="ITI64" s="355"/>
      <c r="ITJ64" s="354"/>
      <c r="ITK64" s="355"/>
      <c r="ITL64" s="354"/>
      <c r="ITM64" s="355"/>
      <c r="ITN64" s="354"/>
      <c r="ITO64" s="355"/>
      <c r="ITP64" s="354"/>
      <c r="ITQ64" s="355"/>
      <c r="ITR64" s="354"/>
      <c r="ITS64" s="355"/>
      <c r="ITT64" s="354"/>
      <c r="ITU64" s="355"/>
      <c r="ITV64" s="354"/>
      <c r="ITW64" s="355"/>
      <c r="ITX64" s="354"/>
      <c r="ITY64" s="355"/>
      <c r="ITZ64" s="354"/>
      <c r="IUA64" s="355"/>
      <c r="IUB64" s="354"/>
      <c r="IUC64" s="355"/>
      <c r="IUD64" s="354"/>
      <c r="IUE64" s="355"/>
      <c r="IUF64" s="354"/>
      <c r="IUG64" s="355"/>
      <c r="IUH64" s="354"/>
      <c r="IUI64" s="355"/>
      <c r="IUJ64" s="354"/>
      <c r="IUK64" s="355"/>
      <c r="IUL64" s="354"/>
      <c r="IUM64" s="355"/>
      <c r="IUN64" s="354"/>
      <c r="IUO64" s="355"/>
      <c r="IUP64" s="354"/>
      <c r="IUQ64" s="355"/>
      <c r="IUR64" s="354"/>
      <c r="IUS64" s="355"/>
      <c r="IUT64" s="354"/>
      <c r="IUU64" s="355"/>
      <c r="IUV64" s="354"/>
      <c r="IUW64" s="355"/>
      <c r="IUX64" s="354"/>
      <c r="IUY64" s="355"/>
      <c r="IUZ64" s="354"/>
      <c r="IVA64" s="355"/>
      <c r="IVB64" s="354"/>
      <c r="IVC64" s="355"/>
      <c r="IVD64" s="354"/>
      <c r="IVE64" s="355"/>
      <c r="IVF64" s="354"/>
      <c r="IVG64" s="355"/>
      <c r="IVH64" s="354"/>
      <c r="IVI64" s="355"/>
      <c r="IVJ64" s="354"/>
      <c r="IVK64" s="355"/>
      <c r="IVL64" s="354"/>
      <c r="IVM64" s="355"/>
      <c r="IVN64" s="354"/>
      <c r="IVO64" s="355"/>
      <c r="IVP64" s="354"/>
      <c r="IVQ64" s="355"/>
      <c r="IVR64" s="354"/>
      <c r="IVS64" s="355"/>
      <c r="IVT64" s="354"/>
      <c r="IVU64" s="355"/>
      <c r="IVV64" s="354"/>
      <c r="IVW64" s="355"/>
      <c r="IVX64" s="354"/>
      <c r="IVY64" s="355"/>
      <c r="IVZ64" s="354"/>
      <c r="IWA64" s="355"/>
      <c r="IWB64" s="354"/>
      <c r="IWC64" s="355"/>
      <c r="IWD64" s="354"/>
      <c r="IWE64" s="355"/>
      <c r="IWF64" s="354"/>
      <c r="IWG64" s="355"/>
      <c r="IWH64" s="354"/>
      <c r="IWI64" s="355"/>
      <c r="IWJ64" s="354"/>
      <c r="IWK64" s="355"/>
      <c r="IWL64" s="354"/>
      <c r="IWM64" s="355"/>
      <c r="IWN64" s="354"/>
      <c r="IWO64" s="355"/>
      <c r="IWP64" s="354"/>
      <c r="IWQ64" s="355"/>
      <c r="IWR64" s="354"/>
      <c r="IWS64" s="355"/>
      <c r="IWT64" s="354"/>
      <c r="IWU64" s="355"/>
      <c r="IWV64" s="354"/>
      <c r="IWW64" s="355"/>
      <c r="IWX64" s="354"/>
      <c r="IWY64" s="355"/>
      <c r="IWZ64" s="354"/>
      <c r="IXA64" s="355"/>
      <c r="IXB64" s="354"/>
      <c r="IXC64" s="355"/>
      <c r="IXD64" s="354"/>
      <c r="IXE64" s="355"/>
      <c r="IXF64" s="354"/>
      <c r="IXG64" s="355"/>
      <c r="IXH64" s="354"/>
      <c r="IXI64" s="355"/>
      <c r="IXJ64" s="354"/>
      <c r="IXK64" s="355"/>
      <c r="IXL64" s="354"/>
      <c r="IXM64" s="355"/>
      <c r="IXN64" s="354"/>
      <c r="IXO64" s="355"/>
      <c r="IXP64" s="354"/>
      <c r="IXQ64" s="355"/>
      <c r="IXR64" s="354"/>
      <c r="IXS64" s="355"/>
      <c r="IXT64" s="354"/>
      <c r="IXU64" s="355"/>
      <c r="IXV64" s="354"/>
      <c r="IXW64" s="355"/>
      <c r="IXX64" s="354"/>
      <c r="IXY64" s="355"/>
      <c r="IXZ64" s="354"/>
      <c r="IYA64" s="355"/>
      <c r="IYB64" s="354"/>
      <c r="IYC64" s="355"/>
      <c r="IYD64" s="354"/>
      <c r="IYE64" s="355"/>
      <c r="IYF64" s="354"/>
      <c r="IYG64" s="355"/>
      <c r="IYH64" s="354"/>
      <c r="IYI64" s="355"/>
      <c r="IYJ64" s="354"/>
      <c r="IYK64" s="355"/>
      <c r="IYL64" s="354"/>
      <c r="IYM64" s="355"/>
      <c r="IYN64" s="354"/>
      <c r="IYO64" s="355"/>
      <c r="IYP64" s="354"/>
      <c r="IYQ64" s="355"/>
      <c r="IYR64" s="354"/>
      <c r="IYS64" s="355"/>
      <c r="IYT64" s="354"/>
      <c r="IYU64" s="355"/>
      <c r="IYV64" s="354"/>
      <c r="IYW64" s="355"/>
      <c r="IYX64" s="354"/>
      <c r="IYY64" s="355"/>
      <c r="IYZ64" s="354"/>
      <c r="IZA64" s="355"/>
      <c r="IZB64" s="354"/>
      <c r="IZC64" s="355"/>
      <c r="IZD64" s="354"/>
      <c r="IZE64" s="355"/>
      <c r="IZF64" s="354"/>
      <c r="IZG64" s="355"/>
      <c r="IZH64" s="354"/>
      <c r="IZI64" s="355"/>
      <c r="IZJ64" s="354"/>
      <c r="IZK64" s="355"/>
      <c r="IZL64" s="354"/>
      <c r="IZM64" s="355"/>
      <c r="IZN64" s="354"/>
      <c r="IZO64" s="355"/>
      <c r="IZP64" s="354"/>
      <c r="IZQ64" s="355"/>
      <c r="IZR64" s="354"/>
      <c r="IZS64" s="355"/>
      <c r="IZT64" s="354"/>
      <c r="IZU64" s="355"/>
      <c r="IZV64" s="354"/>
      <c r="IZW64" s="355"/>
      <c r="IZX64" s="354"/>
      <c r="IZY64" s="355"/>
      <c r="IZZ64" s="354"/>
      <c r="JAA64" s="355"/>
      <c r="JAB64" s="354"/>
      <c r="JAC64" s="355"/>
      <c r="JAD64" s="354"/>
      <c r="JAE64" s="355"/>
      <c r="JAF64" s="354"/>
      <c r="JAG64" s="355"/>
      <c r="JAH64" s="354"/>
      <c r="JAI64" s="355"/>
      <c r="JAJ64" s="354"/>
      <c r="JAK64" s="355"/>
      <c r="JAL64" s="354"/>
      <c r="JAM64" s="355"/>
      <c r="JAN64" s="354"/>
      <c r="JAO64" s="355"/>
      <c r="JAP64" s="354"/>
      <c r="JAQ64" s="355"/>
      <c r="JAR64" s="354"/>
      <c r="JAS64" s="355"/>
      <c r="JAT64" s="354"/>
      <c r="JAU64" s="355"/>
      <c r="JAV64" s="354"/>
      <c r="JAW64" s="355"/>
      <c r="JAX64" s="354"/>
      <c r="JAY64" s="355"/>
      <c r="JAZ64" s="354"/>
      <c r="JBA64" s="355"/>
      <c r="JBB64" s="354"/>
      <c r="JBC64" s="355"/>
      <c r="JBD64" s="354"/>
      <c r="JBE64" s="355"/>
      <c r="JBF64" s="354"/>
      <c r="JBG64" s="355"/>
      <c r="JBH64" s="354"/>
      <c r="JBI64" s="355"/>
      <c r="JBJ64" s="354"/>
      <c r="JBK64" s="355"/>
      <c r="JBL64" s="354"/>
      <c r="JBM64" s="355"/>
      <c r="JBN64" s="354"/>
      <c r="JBO64" s="355"/>
      <c r="JBP64" s="354"/>
      <c r="JBQ64" s="355"/>
      <c r="JBR64" s="354"/>
      <c r="JBS64" s="355"/>
      <c r="JBT64" s="354"/>
      <c r="JBU64" s="355"/>
      <c r="JBV64" s="354"/>
      <c r="JBW64" s="355"/>
      <c r="JBX64" s="354"/>
      <c r="JBY64" s="355"/>
      <c r="JBZ64" s="354"/>
      <c r="JCA64" s="355"/>
      <c r="JCB64" s="354"/>
      <c r="JCC64" s="355"/>
      <c r="JCD64" s="354"/>
      <c r="JCE64" s="355"/>
      <c r="JCF64" s="354"/>
      <c r="JCG64" s="355"/>
      <c r="JCH64" s="354"/>
      <c r="JCI64" s="355"/>
      <c r="JCJ64" s="354"/>
      <c r="JCK64" s="355"/>
      <c r="JCL64" s="354"/>
      <c r="JCM64" s="355"/>
      <c r="JCN64" s="354"/>
      <c r="JCO64" s="355"/>
      <c r="JCP64" s="354"/>
      <c r="JCQ64" s="355"/>
      <c r="JCR64" s="354"/>
      <c r="JCS64" s="355"/>
      <c r="JCT64" s="354"/>
      <c r="JCU64" s="355"/>
      <c r="JCV64" s="354"/>
      <c r="JCW64" s="355"/>
      <c r="JCX64" s="354"/>
      <c r="JCY64" s="355"/>
      <c r="JCZ64" s="354"/>
      <c r="JDA64" s="355"/>
      <c r="JDB64" s="354"/>
      <c r="JDC64" s="355"/>
      <c r="JDD64" s="354"/>
      <c r="JDE64" s="355"/>
      <c r="JDF64" s="354"/>
      <c r="JDG64" s="355"/>
      <c r="JDH64" s="354"/>
      <c r="JDI64" s="355"/>
      <c r="JDJ64" s="354"/>
      <c r="JDK64" s="355"/>
      <c r="JDL64" s="354"/>
      <c r="JDM64" s="355"/>
      <c r="JDN64" s="354"/>
      <c r="JDO64" s="355"/>
      <c r="JDP64" s="354"/>
      <c r="JDQ64" s="355"/>
      <c r="JDR64" s="354"/>
      <c r="JDS64" s="355"/>
      <c r="JDT64" s="354"/>
      <c r="JDU64" s="355"/>
      <c r="JDV64" s="354"/>
      <c r="JDW64" s="355"/>
      <c r="JDX64" s="354"/>
      <c r="JDY64" s="355"/>
      <c r="JDZ64" s="354"/>
      <c r="JEA64" s="355"/>
      <c r="JEB64" s="354"/>
      <c r="JEC64" s="355"/>
      <c r="JED64" s="354"/>
      <c r="JEE64" s="355"/>
      <c r="JEF64" s="354"/>
      <c r="JEG64" s="355"/>
      <c r="JEH64" s="354"/>
      <c r="JEI64" s="355"/>
      <c r="JEJ64" s="354"/>
      <c r="JEK64" s="355"/>
      <c r="JEL64" s="354"/>
      <c r="JEM64" s="355"/>
      <c r="JEN64" s="354"/>
      <c r="JEO64" s="355"/>
      <c r="JEP64" s="354"/>
      <c r="JEQ64" s="355"/>
      <c r="JER64" s="354"/>
      <c r="JES64" s="355"/>
      <c r="JET64" s="354"/>
      <c r="JEU64" s="355"/>
      <c r="JEV64" s="354"/>
      <c r="JEW64" s="355"/>
      <c r="JEX64" s="354"/>
      <c r="JEY64" s="355"/>
      <c r="JEZ64" s="354"/>
      <c r="JFA64" s="355"/>
      <c r="JFB64" s="354"/>
      <c r="JFC64" s="355"/>
      <c r="JFD64" s="354"/>
      <c r="JFE64" s="355"/>
      <c r="JFF64" s="354"/>
      <c r="JFG64" s="355"/>
      <c r="JFH64" s="354"/>
      <c r="JFI64" s="355"/>
      <c r="JFJ64" s="354"/>
      <c r="JFK64" s="355"/>
      <c r="JFL64" s="354"/>
      <c r="JFM64" s="355"/>
      <c r="JFN64" s="354"/>
      <c r="JFO64" s="355"/>
      <c r="JFP64" s="354"/>
      <c r="JFQ64" s="355"/>
      <c r="JFR64" s="354"/>
      <c r="JFS64" s="355"/>
      <c r="JFT64" s="354"/>
      <c r="JFU64" s="355"/>
      <c r="JFV64" s="354"/>
      <c r="JFW64" s="355"/>
      <c r="JFX64" s="354"/>
      <c r="JFY64" s="355"/>
      <c r="JFZ64" s="354"/>
      <c r="JGA64" s="355"/>
      <c r="JGB64" s="354"/>
      <c r="JGC64" s="355"/>
      <c r="JGD64" s="354"/>
      <c r="JGE64" s="355"/>
      <c r="JGF64" s="354"/>
      <c r="JGG64" s="355"/>
      <c r="JGH64" s="354"/>
      <c r="JGI64" s="355"/>
      <c r="JGJ64" s="354"/>
      <c r="JGK64" s="355"/>
      <c r="JGL64" s="354"/>
      <c r="JGM64" s="355"/>
      <c r="JGN64" s="354"/>
      <c r="JGO64" s="355"/>
      <c r="JGP64" s="354"/>
      <c r="JGQ64" s="355"/>
      <c r="JGR64" s="354"/>
      <c r="JGS64" s="355"/>
      <c r="JGT64" s="354"/>
      <c r="JGU64" s="355"/>
      <c r="JGV64" s="354"/>
      <c r="JGW64" s="355"/>
      <c r="JGX64" s="354"/>
      <c r="JGY64" s="355"/>
      <c r="JGZ64" s="354"/>
      <c r="JHA64" s="355"/>
      <c r="JHB64" s="354"/>
      <c r="JHC64" s="355"/>
      <c r="JHD64" s="354"/>
      <c r="JHE64" s="355"/>
      <c r="JHF64" s="354"/>
      <c r="JHG64" s="355"/>
      <c r="JHH64" s="354"/>
      <c r="JHI64" s="355"/>
      <c r="JHJ64" s="354"/>
      <c r="JHK64" s="355"/>
      <c r="JHL64" s="354"/>
      <c r="JHM64" s="355"/>
      <c r="JHN64" s="354"/>
      <c r="JHO64" s="355"/>
      <c r="JHP64" s="354"/>
      <c r="JHQ64" s="355"/>
      <c r="JHR64" s="354"/>
      <c r="JHS64" s="355"/>
      <c r="JHT64" s="354"/>
      <c r="JHU64" s="355"/>
      <c r="JHV64" s="354"/>
      <c r="JHW64" s="355"/>
      <c r="JHX64" s="354"/>
      <c r="JHY64" s="355"/>
      <c r="JHZ64" s="354"/>
      <c r="JIA64" s="355"/>
      <c r="JIB64" s="354"/>
      <c r="JIC64" s="355"/>
      <c r="JID64" s="354"/>
      <c r="JIE64" s="355"/>
      <c r="JIF64" s="354"/>
      <c r="JIG64" s="355"/>
      <c r="JIH64" s="354"/>
      <c r="JII64" s="355"/>
      <c r="JIJ64" s="354"/>
      <c r="JIK64" s="355"/>
      <c r="JIL64" s="354"/>
      <c r="JIM64" s="355"/>
      <c r="JIN64" s="354"/>
      <c r="JIO64" s="355"/>
      <c r="JIP64" s="354"/>
      <c r="JIQ64" s="355"/>
      <c r="JIR64" s="354"/>
      <c r="JIS64" s="355"/>
      <c r="JIT64" s="354"/>
      <c r="JIU64" s="355"/>
      <c r="JIV64" s="354"/>
      <c r="JIW64" s="355"/>
      <c r="JIX64" s="354"/>
      <c r="JIY64" s="355"/>
      <c r="JIZ64" s="354"/>
      <c r="JJA64" s="355"/>
      <c r="JJB64" s="354"/>
      <c r="JJC64" s="355"/>
      <c r="JJD64" s="354"/>
      <c r="JJE64" s="355"/>
      <c r="JJF64" s="354"/>
      <c r="JJG64" s="355"/>
      <c r="JJH64" s="354"/>
      <c r="JJI64" s="355"/>
      <c r="JJJ64" s="354"/>
      <c r="JJK64" s="355"/>
      <c r="JJL64" s="354"/>
      <c r="JJM64" s="355"/>
      <c r="JJN64" s="354"/>
      <c r="JJO64" s="355"/>
      <c r="JJP64" s="354"/>
      <c r="JJQ64" s="355"/>
      <c r="JJR64" s="354"/>
      <c r="JJS64" s="355"/>
      <c r="JJT64" s="354"/>
      <c r="JJU64" s="355"/>
      <c r="JJV64" s="354"/>
      <c r="JJW64" s="355"/>
      <c r="JJX64" s="354"/>
      <c r="JJY64" s="355"/>
      <c r="JJZ64" s="354"/>
      <c r="JKA64" s="355"/>
      <c r="JKB64" s="354"/>
      <c r="JKC64" s="355"/>
      <c r="JKD64" s="354"/>
      <c r="JKE64" s="355"/>
      <c r="JKF64" s="354"/>
      <c r="JKG64" s="355"/>
      <c r="JKH64" s="354"/>
      <c r="JKI64" s="355"/>
      <c r="JKJ64" s="354"/>
      <c r="JKK64" s="355"/>
      <c r="JKL64" s="354"/>
      <c r="JKM64" s="355"/>
      <c r="JKN64" s="354"/>
      <c r="JKO64" s="355"/>
      <c r="JKP64" s="354"/>
      <c r="JKQ64" s="355"/>
      <c r="JKR64" s="354"/>
      <c r="JKS64" s="355"/>
      <c r="JKT64" s="354"/>
      <c r="JKU64" s="355"/>
      <c r="JKV64" s="354"/>
      <c r="JKW64" s="355"/>
      <c r="JKX64" s="354"/>
      <c r="JKY64" s="355"/>
      <c r="JKZ64" s="354"/>
      <c r="JLA64" s="355"/>
      <c r="JLB64" s="354"/>
      <c r="JLC64" s="355"/>
      <c r="JLD64" s="354"/>
      <c r="JLE64" s="355"/>
      <c r="JLF64" s="354"/>
      <c r="JLG64" s="355"/>
      <c r="JLH64" s="354"/>
      <c r="JLI64" s="355"/>
      <c r="JLJ64" s="354"/>
      <c r="JLK64" s="355"/>
      <c r="JLL64" s="354"/>
      <c r="JLM64" s="355"/>
      <c r="JLN64" s="354"/>
      <c r="JLO64" s="355"/>
      <c r="JLP64" s="354"/>
      <c r="JLQ64" s="355"/>
      <c r="JLR64" s="354"/>
      <c r="JLS64" s="355"/>
      <c r="JLT64" s="354"/>
      <c r="JLU64" s="355"/>
      <c r="JLV64" s="354"/>
      <c r="JLW64" s="355"/>
      <c r="JLX64" s="354"/>
      <c r="JLY64" s="355"/>
      <c r="JLZ64" s="354"/>
      <c r="JMA64" s="355"/>
      <c r="JMB64" s="354"/>
      <c r="JMC64" s="355"/>
      <c r="JMD64" s="354"/>
      <c r="JME64" s="355"/>
      <c r="JMF64" s="354"/>
      <c r="JMG64" s="355"/>
      <c r="JMH64" s="354"/>
      <c r="JMI64" s="355"/>
      <c r="JMJ64" s="354"/>
      <c r="JMK64" s="355"/>
      <c r="JML64" s="354"/>
      <c r="JMM64" s="355"/>
      <c r="JMN64" s="354"/>
      <c r="JMO64" s="355"/>
      <c r="JMP64" s="354"/>
      <c r="JMQ64" s="355"/>
      <c r="JMR64" s="354"/>
      <c r="JMS64" s="355"/>
      <c r="JMT64" s="354"/>
      <c r="JMU64" s="355"/>
      <c r="JMV64" s="354"/>
      <c r="JMW64" s="355"/>
      <c r="JMX64" s="354"/>
      <c r="JMY64" s="355"/>
      <c r="JMZ64" s="354"/>
      <c r="JNA64" s="355"/>
      <c r="JNB64" s="354"/>
      <c r="JNC64" s="355"/>
      <c r="JND64" s="354"/>
      <c r="JNE64" s="355"/>
      <c r="JNF64" s="354"/>
      <c r="JNG64" s="355"/>
      <c r="JNH64" s="354"/>
      <c r="JNI64" s="355"/>
      <c r="JNJ64" s="354"/>
      <c r="JNK64" s="355"/>
      <c r="JNL64" s="354"/>
      <c r="JNM64" s="355"/>
      <c r="JNN64" s="354"/>
      <c r="JNO64" s="355"/>
      <c r="JNP64" s="354"/>
      <c r="JNQ64" s="355"/>
      <c r="JNR64" s="354"/>
      <c r="JNS64" s="355"/>
      <c r="JNT64" s="354"/>
      <c r="JNU64" s="355"/>
      <c r="JNV64" s="354"/>
      <c r="JNW64" s="355"/>
      <c r="JNX64" s="354"/>
      <c r="JNY64" s="355"/>
      <c r="JNZ64" s="354"/>
      <c r="JOA64" s="355"/>
      <c r="JOB64" s="354"/>
      <c r="JOC64" s="355"/>
      <c r="JOD64" s="354"/>
      <c r="JOE64" s="355"/>
      <c r="JOF64" s="354"/>
      <c r="JOG64" s="355"/>
      <c r="JOH64" s="354"/>
      <c r="JOI64" s="355"/>
      <c r="JOJ64" s="354"/>
      <c r="JOK64" s="355"/>
      <c r="JOL64" s="354"/>
      <c r="JOM64" s="355"/>
      <c r="JON64" s="354"/>
      <c r="JOO64" s="355"/>
      <c r="JOP64" s="354"/>
      <c r="JOQ64" s="355"/>
      <c r="JOR64" s="354"/>
      <c r="JOS64" s="355"/>
      <c r="JOT64" s="354"/>
      <c r="JOU64" s="355"/>
      <c r="JOV64" s="354"/>
      <c r="JOW64" s="355"/>
      <c r="JOX64" s="354"/>
      <c r="JOY64" s="355"/>
      <c r="JOZ64" s="354"/>
      <c r="JPA64" s="355"/>
      <c r="JPB64" s="354"/>
      <c r="JPC64" s="355"/>
      <c r="JPD64" s="354"/>
      <c r="JPE64" s="355"/>
      <c r="JPF64" s="354"/>
      <c r="JPG64" s="355"/>
      <c r="JPH64" s="354"/>
      <c r="JPI64" s="355"/>
      <c r="JPJ64" s="354"/>
      <c r="JPK64" s="355"/>
      <c r="JPL64" s="354"/>
      <c r="JPM64" s="355"/>
      <c r="JPN64" s="354"/>
      <c r="JPO64" s="355"/>
      <c r="JPP64" s="354"/>
      <c r="JPQ64" s="355"/>
      <c r="JPR64" s="354"/>
      <c r="JPS64" s="355"/>
      <c r="JPT64" s="354"/>
      <c r="JPU64" s="355"/>
      <c r="JPV64" s="354"/>
      <c r="JPW64" s="355"/>
      <c r="JPX64" s="354"/>
      <c r="JPY64" s="355"/>
      <c r="JPZ64" s="354"/>
      <c r="JQA64" s="355"/>
      <c r="JQB64" s="354"/>
      <c r="JQC64" s="355"/>
      <c r="JQD64" s="354"/>
      <c r="JQE64" s="355"/>
      <c r="JQF64" s="354"/>
      <c r="JQG64" s="355"/>
      <c r="JQH64" s="354"/>
      <c r="JQI64" s="355"/>
      <c r="JQJ64" s="354"/>
      <c r="JQK64" s="355"/>
      <c r="JQL64" s="354"/>
      <c r="JQM64" s="355"/>
      <c r="JQN64" s="354"/>
      <c r="JQO64" s="355"/>
      <c r="JQP64" s="354"/>
      <c r="JQQ64" s="355"/>
      <c r="JQR64" s="354"/>
      <c r="JQS64" s="355"/>
      <c r="JQT64" s="354"/>
      <c r="JQU64" s="355"/>
      <c r="JQV64" s="354"/>
      <c r="JQW64" s="355"/>
      <c r="JQX64" s="354"/>
      <c r="JQY64" s="355"/>
      <c r="JQZ64" s="354"/>
      <c r="JRA64" s="355"/>
      <c r="JRB64" s="354"/>
      <c r="JRC64" s="355"/>
      <c r="JRD64" s="354"/>
      <c r="JRE64" s="355"/>
      <c r="JRF64" s="354"/>
      <c r="JRG64" s="355"/>
      <c r="JRH64" s="354"/>
      <c r="JRI64" s="355"/>
      <c r="JRJ64" s="354"/>
      <c r="JRK64" s="355"/>
      <c r="JRL64" s="354"/>
      <c r="JRM64" s="355"/>
      <c r="JRN64" s="354"/>
      <c r="JRO64" s="355"/>
      <c r="JRP64" s="354"/>
      <c r="JRQ64" s="355"/>
      <c r="JRR64" s="354"/>
      <c r="JRS64" s="355"/>
      <c r="JRT64" s="354"/>
      <c r="JRU64" s="355"/>
      <c r="JRV64" s="354"/>
      <c r="JRW64" s="355"/>
      <c r="JRX64" s="354"/>
      <c r="JRY64" s="355"/>
      <c r="JRZ64" s="354"/>
      <c r="JSA64" s="355"/>
      <c r="JSB64" s="354"/>
      <c r="JSC64" s="355"/>
      <c r="JSD64" s="354"/>
      <c r="JSE64" s="355"/>
      <c r="JSF64" s="354"/>
      <c r="JSG64" s="355"/>
      <c r="JSH64" s="354"/>
      <c r="JSI64" s="355"/>
      <c r="JSJ64" s="354"/>
      <c r="JSK64" s="355"/>
      <c r="JSL64" s="354"/>
      <c r="JSM64" s="355"/>
      <c r="JSN64" s="354"/>
      <c r="JSO64" s="355"/>
      <c r="JSP64" s="354"/>
      <c r="JSQ64" s="355"/>
      <c r="JSR64" s="354"/>
      <c r="JSS64" s="355"/>
      <c r="JST64" s="354"/>
      <c r="JSU64" s="355"/>
      <c r="JSV64" s="354"/>
      <c r="JSW64" s="355"/>
      <c r="JSX64" s="354"/>
      <c r="JSY64" s="355"/>
      <c r="JSZ64" s="354"/>
      <c r="JTA64" s="355"/>
      <c r="JTB64" s="354"/>
      <c r="JTC64" s="355"/>
      <c r="JTD64" s="354"/>
      <c r="JTE64" s="355"/>
      <c r="JTF64" s="354"/>
      <c r="JTG64" s="355"/>
      <c r="JTH64" s="354"/>
      <c r="JTI64" s="355"/>
      <c r="JTJ64" s="354"/>
      <c r="JTK64" s="355"/>
      <c r="JTL64" s="354"/>
      <c r="JTM64" s="355"/>
      <c r="JTN64" s="354"/>
      <c r="JTO64" s="355"/>
      <c r="JTP64" s="354"/>
      <c r="JTQ64" s="355"/>
      <c r="JTR64" s="354"/>
      <c r="JTS64" s="355"/>
      <c r="JTT64" s="354"/>
      <c r="JTU64" s="355"/>
      <c r="JTV64" s="354"/>
      <c r="JTW64" s="355"/>
      <c r="JTX64" s="354"/>
      <c r="JTY64" s="355"/>
      <c r="JTZ64" s="354"/>
      <c r="JUA64" s="355"/>
      <c r="JUB64" s="354"/>
      <c r="JUC64" s="355"/>
      <c r="JUD64" s="354"/>
      <c r="JUE64" s="355"/>
      <c r="JUF64" s="354"/>
      <c r="JUG64" s="355"/>
      <c r="JUH64" s="354"/>
      <c r="JUI64" s="355"/>
      <c r="JUJ64" s="354"/>
      <c r="JUK64" s="355"/>
      <c r="JUL64" s="354"/>
      <c r="JUM64" s="355"/>
      <c r="JUN64" s="354"/>
      <c r="JUO64" s="355"/>
      <c r="JUP64" s="354"/>
      <c r="JUQ64" s="355"/>
      <c r="JUR64" s="354"/>
      <c r="JUS64" s="355"/>
      <c r="JUT64" s="354"/>
      <c r="JUU64" s="355"/>
      <c r="JUV64" s="354"/>
      <c r="JUW64" s="355"/>
      <c r="JUX64" s="354"/>
      <c r="JUY64" s="355"/>
      <c r="JUZ64" s="354"/>
      <c r="JVA64" s="355"/>
      <c r="JVB64" s="354"/>
      <c r="JVC64" s="355"/>
      <c r="JVD64" s="354"/>
      <c r="JVE64" s="355"/>
      <c r="JVF64" s="354"/>
      <c r="JVG64" s="355"/>
      <c r="JVH64" s="354"/>
      <c r="JVI64" s="355"/>
      <c r="JVJ64" s="354"/>
      <c r="JVK64" s="355"/>
      <c r="JVL64" s="354"/>
      <c r="JVM64" s="355"/>
      <c r="JVN64" s="354"/>
      <c r="JVO64" s="355"/>
      <c r="JVP64" s="354"/>
      <c r="JVQ64" s="355"/>
      <c r="JVR64" s="354"/>
      <c r="JVS64" s="355"/>
      <c r="JVT64" s="354"/>
      <c r="JVU64" s="355"/>
      <c r="JVV64" s="354"/>
      <c r="JVW64" s="355"/>
      <c r="JVX64" s="354"/>
      <c r="JVY64" s="355"/>
      <c r="JVZ64" s="354"/>
      <c r="JWA64" s="355"/>
      <c r="JWB64" s="354"/>
      <c r="JWC64" s="355"/>
      <c r="JWD64" s="354"/>
      <c r="JWE64" s="355"/>
      <c r="JWF64" s="354"/>
      <c r="JWG64" s="355"/>
      <c r="JWH64" s="354"/>
      <c r="JWI64" s="355"/>
      <c r="JWJ64" s="354"/>
      <c r="JWK64" s="355"/>
      <c r="JWL64" s="354"/>
      <c r="JWM64" s="355"/>
      <c r="JWN64" s="354"/>
      <c r="JWO64" s="355"/>
      <c r="JWP64" s="354"/>
      <c r="JWQ64" s="355"/>
      <c r="JWR64" s="354"/>
      <c r="JWS64" s="355"/>
      <c r="JWT64" s="354"/>
      <c r="JWU64" s="355"/>
      <c r="JWV64" s="354"/>
      <c r="JWW64" s="355"/>
      <c r="JWX64" s="354"/>
      <c r="JWY64" s="355"/>
      <c r="JWZ64" s="354"/>
      <c r="JXA64" s="355"/>
      <c r="JXB64" s="354"/>
      <c r="JXC64" s="355"/>
      <c r="JXD64" s="354"/>
      <c r="JXE64" s="355"/>
      <c r="JXF64" s="354"/>
      <c r="JXG64" s="355"/>
      <c r="JXH64" s="354"/>
      <c r="JXI64" s="355"/>
      <c r="JXJ64" s="354"/>
      <c r="JXK64" s="355"/>
      <c r="JXL64" s="354"/>
      <c r="JXM64" s="355"/>
      <c r="JXN64" s="354"/>
      <c r="JXO64" s="355"/>
      <c r="JXP64" s="354"/>
      <c r="JXQ64" s="355"/>
      <c r="JXR64" s="354"/>
      <c r="JXS64" s="355"/>
      <c r="JXT64" s="354"/>
      <c r="JXU64" s="355"/>
      <c r="JXV64" s="354"/>
      <c r="JXW64" s="355"/>
      <c r="JXX64" s="354"/>
      <c r="JXY64" s="355"/>
      <c r="JXZ64" s="354"/>
      <c r="JYA64" s="355"/>
      <c r="JYB64" s="354"/>
      <c r="JYC64" s="355"/>
      <c r="JYD64" s="354"/>
      <c r="JYE64" s="355"/>
      <c r="JYF64" s="354"/>
      <c r="JYG64" s="355"/>
      <c r="JYH64" s="354"/>
      <c r="JYI64" s="355"/>
      <c r="JYJ64" s="354"/>
      <c r="JYK64" s="355"/>
      <c r="JYL64" s="354"/>
      <c r="JYM64" s="355"/>
      <c r="JYN64" s="354"/>
      <c r="JYO64" s="355"/>
      <c r="JYP64" s="354"/>
      <c r="JYQ64" s="355"/>
      <c r="JYR64" s="354"/>
      <c r="JYS64" s="355"/>
      <c r="JYT64" s="354"/>
      <c r="JYU64" s="355"/>
      <c r="JYV64" s="354"/>
      <c r="JYW64" s="355"/>
      <c r="JYX64" s="354"/>
      <c r="JYY64" s="355"/>
      <c r="JYZ64" s="354"/>
      <c r="JZA64" s="355"/>
      <c r="JZB64" s="354"/>
      <c r="JZC64" s="355"/>
      <c r="JZD64" s="354"/>
      <c r="JZE64" s="355"/>
      <c r="JZF64" s="354"/>
      <c r="JZG64" s="355"/>
      <c r="JZH64" s="354"/>
      <c r="JZI64" s="355"/>
      <c r="JZJ64" s="354"/>
      <c r="JZK64" s="355"/>
      <c r="JZL64" s="354"/>
      <c r="JZM64" s="355"/>
      <c r="JZN64" s="354"/>
      <c r="JZO64" s="355"/>
      <c r="JZP64" s="354"/>
      <c r="JZQ64" s="355"/>
      <c r="JZR64" s="354"/>
      <c r="JZS64" s="355"/>
      <c r="JZT64" s="354"/>
      <c r="JZU64" s="355"/>
      <c r="JZV64" s="354"/>
      <c r="JZW64" s="355"/>
      <c r="JZX64" s="354"/>
      <c r="JZY64" s="355"/>
      <c r="JZZ64" s="354"/>
      <c r="KAA64" s="355"/>
      <c r="KAB64" s="354"/>
      <c r="KAC64" s="355"/>
      <c r="KAD64" s="354"/>
      <c r="KAE64" s="355"/>
      <c r="KAF64" s="354"/>
      <c r="KAG64" s="355"/>
      <c r="KAH64" s="354"/>
      <c r="KAI64" s="355"/>
      <c r="KAJ64" s="354"/>
      <c r="KAK64" s="355"/>
      <c r="KAL64" s="354"/>
      <c r="KAM64" s="355"/>
      <c r="KAN64" s="354"/>
      <c r="KAO64" s="355"/>
      <c r="KAP64" s="354"/>
      <c r="KAQ64" s="355"/>
      <c r="KAR64" s="354"/>
      <c r="KAS64" s="355"/>
      <c r="KAT64" s="354"/>
      <c r="KAU64" s="355"/>
      <c r="KAV64" s="354"/>
      <c r="KAW64" s="355"/>
      <c r="KAX64" s="354"/>
      <c r="KAY64" s="355"/>
      <c r="KAZ64" s="354"/>
      <c r="KBA64" s="355"/>
      <c r="KBB64" s="354"/>
      <c r="KBC64" s="355"/>
      <c r="KBD64" s="354"/>
      <c r="KBE64" s="355"/>
      <c r="KBF64" s="354"/>
      <c r="KBG64" s="355"/>
      <c r="KBH64" s="354"/>
      <c r="KBI64" s="355"/>
      <c r="KBJ64" s="354"/>
      <c r="KBK64" s="355"/>
      <c r="KBL64" s="354"/>
      <c r="KBM64" s="355"/>
      <c r="KBN64" s="354"/>
      <c r="KBO64" s="355"/>
      <c r="KBP64" s="354"/>
      <c r="KBQ64" s="355"/>
      <c r="KBR64" s="354"/>
      <c r="KBS64" s="355"/>
      <c r="KBT64" s="354"/>
      <c r="KBU64" s="355"/>
      <c r="KBV64" s="354"/>
      <c r="KBW64" s="355"/>
      <c r="KBX64" s="354"/>
      <c r="KBY64" s="355"/>
      <c r="KBZ64" s="354"/>
      <c r="KCA64" s="355"/>
      <c r="KCB64" s="354"/>
      <c r="KCC64" s="355"/>
      <c r="KCD64" s="354"/>
      <c r="KCE64" s="355"/>
      <c r="KCF64" s="354"/>
      <c r="KCG64" s="355"/>
      <c r="KCH64" s="354"/>
      <c r="KCI64" s="355"/>
      <c r="KCJ64" s="354"/>
      <c r="KCK64" s="355"/>
      <c r="KCL64" s="354"/>
      <c r="KCM64" s="355"/>
      <c r="KCN64" s="354"/>
      <c r="KCO64" s="355"/>
      <c r="KCP64" s="354"/>
      <c r="KCQ64" s="355"/>
      <c r="KCR64" s="354"/>
      <c r="KCS64" s="355"/>
      <c r="KCT64" s="354"/>
      <c r="KCU64" s="355"/>
      <c r="KCV64" s="354"/>
      <c r="KCW64" s="355"/>
      <c r="KCX64" s="354"/>
      <c r="KCY64" s="355"/>
      <c r="KCZ64" s="354"/>
      <c r="KDA64" s="355"/>
      <c r="KDB64" s="354"/>
      <c r="KDC64" s="355"/>
      <c r="KDD64" s="354"/>
      <c r="KDE64" s="355"/>
      <c r="KDF64" s="354"/>
      <c r="KDG64" s="355"/>
      <c r="KDH64" s="354"/>
      <c r="KDI64" s="355"/>
      <c r="KDJ64" s="354"/>
      <c r="KDK64" s="355"/>
      <c r="KDL64" s="354"/>
      <c r="KDM64" s="355"/>
      <c r="KDN64" s="354"/>
      <c r="KDO64" s="355"/>
      <c r="KDP64" s="354"/>
      <c r="KDQ64" s="355"/>
      <c r="KDR64" s="354"/>
      <c r="KDS64" s="355"/>
      <c r="KDT64" s="354"/>
      <c r="KDU64" s="355"/>
      <c r="KDV64" s="354"/>
      <c r="KDW64" s="355"/>
      <c r="KDX64" s="354"/>
      <c r="KDY64" s="355"/>
      <c r="KDZ64" s="354"/>
      <c r="KEA64" s="355"/>
      <c r="KEB64" s="354"/>
      <c r="KEC64" s="355"/>
      <c r="KED64" s="354"/>
      <c r="KEE64" s="355"/>
      <c r="KEF64" s="354"/>
      <c r="KEG64" s="355"/>
      <c r="KEH64" s="354"/>
      <c r="KEI64" s="355"/>
      <c r="KEJ64" s="354"/>
      <c r="KEK64" s="355"/>
      <c r="KEL64" s="354"/>
      <c r="KEM64" s="355"/>
      <c r="KEN64" s="354"/>
      <c r="KEO64" s="355"/>
      <c r="KEP64" s="354"/>
      <c r="KEQ64" s="355"/>
      <c r="KER64" s="354"/>
      <c r="KES64" s="355"/>
      <c r="KET64" s="354"/>
      <c r="KEU64" s="355"/>
      <c r="KEV64" s="354"/>
      <c r="KEW64" s="355"/>
      <c r="KEX64" s="354"/>
      <c r="KEY64" s="355"/>
      <c r="KEZ64" s="354"/>
      <c r="KFA64" s="355"/>
      <c r="KFB64" s="354"/>
      <c r="KFC64" s="355"/>
      <c r="KFD64" s="354"/>
      <c r="KFE64" s="355"/>
      <c r="KFF64" s="354"/>
      <c r="KFG64" s="355"/>
      <c r="KFH64" s="354"/>
      <c r="KFI64" s="355"/>
      <c r="KFJ64" s="354"/>
      <c r="KFK64" s="355"/>
      <c r="KFL64" s="354"/>
      <c r="KFM64" s="355"/>
      <c r="KFN64" s="354"/>
      <c r="KFO64" s="355"/>
      <c r="KFP64" s="354"/>
      <c r="KFQ64" s="355"/>
      <c r="KFR64" s="354"/>
      <c r="KFS64" s="355"/>
      <c r="KFT64" s="354"/>
      <c r="KFU64" s="355"/>
      <c r="KFV64" s="354"/>
      <c r="KFW64" s="355"/>
      <c r="KFX64" s="354"/>
      <c r="KFY64" s="355"/>
      <c r="KFZ64" s="354"/>
      <c r="KGA64" s="355"/>
      <c r="KGB64" s="354"/>
      <c r="KGC64" s="355"/>
      <c r="KGD64" s="354"/>
      <c r="KGE64" s="355"/>
      <c r="KGF64" s="354"/>
      <c r="KGG64" s="355"/>
      <c r="KGH64" s="354"/>
      <c r="KGI64" s="355"/>
      <c r="KGJ64" s="354"/>
      <c r="KGK64" s="355"/>
      <c r="KGL64" s="354"/>
      <c r="KGM64" s="355"/>
      <c r="KGN64" s="354"/>
      <c r="KGO64" s="355"/>
      <c r="KGP64" s="354"/>
      <c r="KGQ64" s="355"/>
      <c r="KGR64" s="354"/>
      <c r="KGS64" s="355"/>
      <c r="KGT64" s="354"/>
      <c r="KGU64" s="355"/>
      <c r="KGV64" s="354"/>
      <c r="KGW64" s="355"/>
      <c r="KGX64" s="354"/>
      <c r="KGY64" s="355"/>
      <c r="KGZ64" s="354"/>
      <c r="KHA64" s="355"/>
      <c r="KHB64" s="354"/>
      <c r="KHC64" s="355"/>
      <c r="KHD64" s="354"/>
      <c r="KHE64" s="355"/>
      <c r="KHF64" s="354"/>
      <c r="KHG64" s="355"/>
      <c r="KHH64" s="354"/>
      <c r="KHI64" s="355"/>
      <c r="KHJ64" s="354"/>
      <c r="KHK64" s="355"/>
      <c r="KHL64" s="354"/>
      <c r="KHM64" s="355"/>
      <c r="KHN64" s="354"/>
      <c r="KHO64" s="355"/>
      <c r="KHP64" s="354"/>
      <c r="KHQ64" s="355"/>
      <c r="KHR64" s="354"/>
      <c r="KHS64" s="355"/>
      <c r="KHT64" s="354"/>
      <c r="KHU64" s="355"/>
      <c r="KHV64" s="354"/>
      <c r="KHW64" s="355"/>
      <c r="KHX64" s="354"/>
      <c r="KHY64" s="355"/>
      <c r="KHZ64" s="354"/>
      <c r="KIA64" s="355"/>
      <c r="KIB64" s="354"/>
      <c r="KIC64" s="355"/>
      <c r="KID64" s="354"/>
      <c r="KIE64" s="355"/>
      <c r="KIF64" s="354"/>
      <c r="KIG64" s="355"/>
      <c r="KIH64" s="354"/>
      <c r="KII64" s="355"/>
      <c r="KIJ64" s="354"/>
      <c r="KIK64" s="355"/>
      <c r="KIL64" s="354"/>
      <c r="KIM64" s="355"/>
      <c r="KIN64" s="354"/>
      <c r="KIO64" s="355"/>
      <c r="KIP64" s="354"/>
      <c r="KIQ64" s="355"/>
      <c r="KIR64" s="354"/>
      <c r="KIS64" s="355"/>
      <c r="KIT64" s="354"/>
      <c r="KIU64" s="355"/>
      <c r="KIV64" s="354"/>
      <c r="KIW64" s="355"/>
      <c r="KIX64" s="354"/>
      <c r="KIY64" s="355"/>
      <c r="KIZ64" s="354"/>
      <c r="KJA64" s="355"/>
      <c r="KJB64" s="354"/>
      <c r="KJC64" s="355"/>
      <c r="KJD64" s="354"/>
      <c r="KJE64" s="355"/>
      <c r="KJF64" s="354"/>
      <c r="KJG64" s="355"/>
      <c r="KJH64" s="354"/>
      <c r="KJI64" s="355"/>
      <c r="KJJ64" s="354"/>
      <c r="KJK64" s="355"/>
      <c r="KJL64" s="354"/>
      <c r="KJM64" s="355"/>
      <c r="KJN64" s="354"/>
      <c r="KJO64" s="355"/>
      <c r="KJP64" s="354"/>
      <c r="KJQ64" s="355"/>
      <c r="KJR64" s="354"/>
      <c r="KJS64" s="355"/>
      <c r="KJT64" s="354"/>
      <c r="KJU64" s="355"/>
      <c r="KJV64" s="354"/>
      <c r="KJW64" s="355"/>
      <c r="KJX64" s="354"/>
      <c r="KJY64" s="355"/>
      <c r="KJZ64" s="354"/>
      <c r="KKA64" s="355"/>
      <c r="KKB64" s="354"/>
      <c r="KKC64" s="355"/>
      <c r="KKD64" s="354"/>
      <c r="KKE64" s="355"/>
      <c r="KKF64" s="354"/>
      <c r="KKG64" s="355"/>
      <c r="KKH64" s="354"/>
      <c r="KKI64" s="355"/>
      <c r="KKJ64" s="354"/>
      <c r="KKK64" s="355"/>
      <c r="KKL64" s="354"/>
      <c r="KKM64" s="355"/>
      <c r="KKN64" s="354"/>
      <c r="KKO64" s="355"/>
      <c r="KKP64" s="354"/>
      <c r="KKQ64" s="355"/>
      <c r="KKR64" s="354"/>
      <c r="KKS64" s="355"/>
      <c r="KKT64" s="354"/>
      <c r="KKU64" s="355"/>
      <c r="KKV64" s="354"/>
      <c r="KKW64" s="355"/>
      <c r="KKX64" s="354"/>
      <c r="KKY64" s="355"/>
      <c r="KKZ64" s="354"/>
      <c r="KLA64" s="355"/>
      <c r="KLB64" s="354"/>
      <c r="KLC64" s="355"/>
      <c r="KLD64" s="354"/>
      <c r="KLE64" s="355"/>
      <c r="KLF64" s="354"/>
      <c r="KLG64" s="355"/>
      <c r="KLH64" s="354"/>
      <c r="KLI64" s="355"/>
      <c r="KLJ64" s="354"/>
      <c r="KLK64" s="355"/>
      <c r="KLL64" s="354"/>
      <c r="KLM64" s="355"/>
      <c r="KLN64" s="354"/>
      <c r="KLO64" s="355"/>
      <c r="KLP64" s="354"/>
      <c r="KLQ64" s="355"/>
      <c r="KLR64" s="354"/>
      <c r="KLS64" s="355"/>
      <c r="KLT64" s="354"/>
      <c r="KLU64" s="355"/>
      <c r="KLV64" s="354"/>
      <c r="KLW64" s="355"/>
      <c r="KLX64" s="354"/>
      <c r="KLY64" s="355"/>
      <c r="KLZ64" s="354"/>
      <c r="KMA64" s="355"/>
      <c r="KMB64" s="354"/>
      <c r="KMC64" s="355"/>
      <c r="KMD64" s="354"/>
      <c r="KME64" s="355"/>
      <c r="KMF64" s="354"/>
      <c r="KMG64" s="355"/>
      <c r="KMH64" s="354"/>
      <c r="KMI64" s="355"/>
      <c r="KMJ64" s="354"/>
      <c r="KMK64" s="355"/>
      <c r="KML64" s="354"/>
      <c r="KMM64" s="355"/>
      <c r="KMN64" s="354"/>
      <c r="KMO64" s="355"/>
      <c r="KMP64" s="354"/>
      <c r="KMQ64" s="355"/>
      <c r="KMR64" s="354"/>
      <c r="KMS64" s="355"/>
      <c r="KMT64" s="354"/>
      <c r="KMU64" s="355"/>
      <c r="KMV64" s="354"/>
      <c r="KMW64" s="355"/>
      <c r="KMX64" s="354"/>
      <c r="KMY64" s="355"/>
      <c r="KMZ64" s="354"/>
      <c r="KNA64" s="355"/>
      <c r="KNB64" s="354"/>
      <c r="KNC64" s="355"/>
      <c r="KND64" s="354"/>
      <c r="KNE64" s="355"/>
      <c r="KNF64" s="354"/>
      <c r="KNG64" s="355"/>
      <c r="KNH64" s="354"/>
      <c r="KNI64" s="355"/>
      <c r="KNJ64" s="354"/>
      <c r="KNK64" s="355"/>
      <c r="KNL64" s="354"/>
      <c r="KNM64" s="355"/>
      <c r="KNN64" s="354"/>
      <c r="KNO64" s="355"/>
      <c r="KNP64" s="354"/>
      <c r="KNQ64" s="355"/>
      <c r="KNR64" s="354"/>
      <c r="KNS64" s="355"/>
      <c r="KNT64" s="354"/>
      <c r="KNU64" s="355"/>
      <c r="KNV64" s="354"/>
      <c r="KNW64" s="355"/>
      <c r="KNX64" s="354"/>
      <c r="KNY64" s="355"/>
      <c r="KNZ64" s="354"/>
      <c r="KOA64" s="355"/>
      <c r="KOB64" s="354"/>
      <c r="KOC64" s="355"/>
      <c r="KOD64" s="354"/>
      <c r="KOE64" s="355"/>
      <c r="KOF64" s="354"/>
      <c r="KOG64" s="355"/>
      <c r="KOH64" s="354"/>
      <c r="KOI64" s="355"/>
      <c r="KOJ64" s="354"/>
      <c r="KOK64" s="355"/>
      <c r="KOL64" s="354"/>
      <c r="KOM64" s="355"/>
      <c r="KON64" s="354"/>
      <c r="KOO64" s="355"/>
      <c r="KOP64" s="354"/>
      <c r="KOQ64" s="355"/>
      <c r="KOR64" s="354"/>
      <c r="KOS64" s="355"/>
      <c r="KOT64" s="354"/>
      <c r="KOU64" s="355"/>
      <c r="KOV64" s="354"/>
      <c r="KOW64" s="355"/>
      <c r="KOX64" s="354"/>
      <c r="KOY64" s="355"/>
      <c r="KOZ64" s="354"/>
      <c r="KPA64" s="355"/>
      <c r="KPB64" s="354"/>
      <c r="KPC64" s="355"/>
      <c r="KPD64" s="354"/>
      <c r="KPE64" s="355"/>
      <c r="KPF64" s="354"/>
      <c r="KPG64" s="355"/>
      <c r="KPH64" s="354"/>
      <c r="KPI64" s="355"/>
      <c r="KPJ64" s="354"/>
      <c r="KPK64" s="355"/>
      <c r="KPL64" s="354"/>
      <c r="KPM64" s="355"/>
      <c r="KPN64" s="354"/>
      <c r="KPO64" s="355"/>
      <c r="KPP64" s="354"/>
      <c r="KPQ64" s="355"/>
      <c r="KPR64" s="354"/>
      <c r="KPS64" s="355"/>
      <c r="KPT64" s="354"/>
      <c r="KPU64" s="355"/>
      <c r="KPV64" s="354"/>
      <c r="KPW64" s="355"/>
      <c r="KPX64" s="354"/>
      <c r="KPY64" s="355"/>
      <c r="KPZ64" s="354"/>
      <c r="KQA64" s="355"/>
      <c r="KQB64" s="354"/>
      <c r="KQC64" s="355"/>
      <c r="KQD64" s="354"/>
      <c r="KQE64" s="355"/>
      <c r="KQF64" s="354"/>
      <c r="KQG64" s="355"/>
      <c r="KQH64" s="354"/>
      <c r="KQI64" s="355"/>
      <c r="KQJ64" s="354"/>
      <c r="KQK64" s="355"/>
      <c r="KQL64" s="354"/>
      <c r="KQM64" s="355"/>
      <c r="KQN64" s="354"/>
      <c r="KQO64" s="355"/>
      <c r="KQP64" s="354"/>
      <c r="KQQ64" s="355"/>
      <c r="KQR64" s="354"/>
      <c r="KQS64" s="355"/>
      <c r="KQT64" s="354"/>
      <c r="KQU64" s="355"/>
      <c r="KQV64" s="354"/>
      <c r="KQW64" s="355"/>
      <c r="KQX64" s="354"/>
      <c r="KQY64" s="355"/>
      <c r="KQZ64" s="354"/>
      <c r="KRA64" s="355"/>
      <c r="KRB64" s="354"/>
      <c r="KRC64" s="355"/>
      <c r="KRD64" s="354"/>
      <c r="KRE64" s="355"/>
      <c r="KRF64" s="354"/>
      <c r="KRG64" s="355"/>
      <c r="KRH64" s="354"/>
      <c r="KRI64" s="355"/>
      <c r="KRJ64" s="354"/>
      <c r="KRK64" s="355"/>
      <c r="KRL64" s="354"/>
      <c r="KRM64" s="355"/>
      <c r="KRN64" s="354"/>
      <c r="KRO64" s="355"/>
      <c r="KRP64" s="354"/>
      <c r="KRQ64" s="355"/>
      <c r="KRR64" s="354"/>
      <c r="KRS64" s="355"/>
      <c r="KRT64" s="354"/>
      <c r="KRU64" s="355"/>
      <c r="KRV64" s="354"/>
      <c r="KRW64" s="355"/>
      <c r="KRX64" s="354"/>
      <c r="KRY64" s="355"/>
      <c r="KRZ64" s="354"/>
      <c r="KSA64" s="355"/>
      <c r="KSB64" s="354"/>
      <c r="KSC64" s="355"/>
      <c r="KSD64" s="354"/>
      <c r="KSE64" s="355"/>
      <c r="KSF64" s="354"/>
      <c r="KSG64" s="355"/>
      <c r="KSH64" s="354"/>
      <c r="KSI64" s="355"/>
      <c r="KSJ64" s="354"/>
      <c r="KSK64" s="355"/>
      <c r="KSL64" s="354"/>
      <c r="KSM64" s="355"/>
      <c r="KSN64" s="354"/>
      <c r="KSO64" s="355"/>
      <c r="KSP64" s="354"/>
      <c r="KSQ64" s="355"/>
      <c r="KSR64" s="354"/>
      <c r="KSS64" s="355"/>
      <c r="KST64" s="354"/>
      <c r="KSU64" s="355"/>
      <c r="KSV64" s="354"/>
      <c r="KSW64" s="355"/>
      <c r="KSX64" s="354"/>
      <c r="KSY64" s="355"/>
      <c r="KSZ64" s="354"/>
      <c r="KTA64" s="355"/>
      <c r="KTB64" s="354"/>
      <c r="KTC64" s="355"/>
      <c r="KTD64" s="354"/>
      <c r="KTE64" s="355"/>
      <c r="KTF64" s="354"/>
      <c r="KTG64" s="355"/>
      <c r="KTH64" s="354"/>
      <c r="KTI64" s="355"/>
      <c r="KTJ64" s="354"/>
      <c r="KTK64" s="355"/>
      <c r="KTL64" s="354"/>
      <c r="KTM64" s="355"/>
      <c r="KTN64" s="354"/>
      <c r="KTO64" s="355"/>
      <c r="KTP64" s="354"/>
      <c r="KTQ64" s="355"/>
      <c r="KTR64" s="354"/>
      <c r="KTS64" s="355"/>
      <c r="KTT64" s="354"/>
      <c r="KTU64" s="355"/>
      <c r="KTV64" s="354"/>
      <c r="KTW64" s="355"/>
      <c r="KTX64" s="354"/>
      <c r="KTY64" s="355"/>
      <c r="KTZ64" s="354"/>
      <c r="KUA64" s="355"/>
      <c r="KUB64" s="354"/>
      <c r="KUC64" s="355"/>
      <c r="KUD64" s="354"/>
      <c r="KUE64" s="355"/>
      <c r="KUF64" s="354"/>
      <c r="KUG64" s="355"/>
      <c r="KUH64" s="354"/>
      <c r="KUI64" s="355"/>
      <c r="KUJ64" s="354"/>
      <c r="KUK64" s="355"/>
      <c r="KUL64" s="354"/>
      <c r="KUM64" s="355"/>
      <c r="KUN64" s="354"/>
      <c r="KUO64" s="355"/>
      <c r="KUP64" s="354"/>
      <c r="KUQ64" s="355"/>
      <c r="KUR64" s="354"/>
      <c r="KUS64" s="355"/>
      <c r="KUT64" s="354"/>
      <c r="KUU64" s="355"/>
      <c r="KUV64" s="354"/>
      <c r="KUW64" s="355"/>
      <c r="KUX64" s="354"/>
      <c r="KUY64" s="355"/>
      <c r="KUZ64" s="354"/>
      <c r="KVA64" s="355"/>
      <c r="KVB64" s="354"/>
      <c r="KVC64" s="355"/>
      <c r="KVD64" s="354"/>
      <c r="KVE64" s="355"/>
      <c r="KVF64" s="354"/>
      <c r="KVG64" s="355"/>
      <c r="KVH64" s="354"/>
      <c r="KVI64" s="355"/>
      <c r="KVJ64" s="354"/>
      <c r="KVK64" s="355"/>
      <c r="KVL64" s="354"/>
      <c r="KVM64" s="355"/>
      <c r="KVN64" s="354"/>
      <c r="KVO64" s="355"/>
      <c r="KVP64" s="354"/>
      <c r="KVQ64" s="355"/>
      <c r="KVR64" s="354"/>
      <c r="KVS64" s="355"/>
      <c r="KVT64" s="354"/>
      <c r="KVU64" s="355"/>
      <c r="KVV64" s="354"/>
      <c r="KVW64" s="355"/>
      <c r="KVX64" s="354"/>
      <c r="KVY64" s="355"/>
      <c r="KVZ64" s="354"/>
      <c r="KWA64" s="355"/>
      <c r="KWB64" s="354"/>
      <c r="KWC64" s="355"/>
      <c r="KWD64" s="354"/>
      <c r="KWE64" s="355"/>
      <c r="KWF64" s="354"/>
      <c r="KWG64" s="355"/>
      <c r="KWH64" s="354"/>
      <c r="KWI64" s="355"/>
      <c r="KWJ64" s="354"/>
      <c r="KWK64" s="355"/>
      <c r="KWL64" s="354"/>
      <c r="KWM64" s="355"/>
      <c r="KWN64" s="354"/>
      <c r="KWO64" s="355"/>
      <c r="KWP64" s="354"/>
      <c r="KWQ64" s="355"/>
      <c r="KWR64" s="354"/>
      <c r="KWS64" s="355"/>
      <c r="KWT64" s="354"/>
      <c r="KWU64" s="355"/>
      <c r="KWV64" s="354"/>
      <c r="KWW64" s="355"/>
      <c r="KWX64" s="354"/>
      <c r="KWY64" s="355"/>
      <c r="KWZ64" s="354"/>
      <c r="KXA64" s="355"/>
      <c r="KXB64" s="354"/>
      <c r="KXC64" s="355"/>
      <c r="KXD64" s="354"/>
      <c r="KXE64" s="355"/>
      <c r="KXF64" s="354"/>
      <c r="KXG64" s="355"/>
      <c r="KXH64" s="354"/>
      <c r="KXI64" s="355"/>
      <c r="KXJ64" s="354"/>
      <c r="KXK64" s="355"/>
      <c r="KXL64" s="354"/>
      <c r="KXM64" s="355"/>
      <c r="KXN64" s="354"/>
      <c r="KXO64" s="355"/>
      <c r="KXP64" s="354"/>
      <c r="KXQ64" s="355"/>
      <c r="KXR64" s="354"/>
      <c r="KXS64" s="355"/>
      <c r="KXT64" s="354"/>
      <c r="KXU64" s="355"/>
      <c r="KXV64" s="354"/>
      <c r="KXW64" s="355"/>
      <c r="KXX64" s="354"/>
      <c r="KXY64" s="355"/>
      <c r="KXZ64" s="354"/>
      <c r="KYA64" s="355"/>
      <c r="KYB64" s="354"/>
      <c r="KYC64" s="355"/>
      <c r="KYD64" s="354"/>
      <c r="KYE64" s="355"/>
      <c r="KYF64" s="354"/>
      <c r="KYG64" s="355"/>
      <c r="KYH64" s="354"/>
      <c r="KYI64" s="355"/>
      <c r="KYJ64" s="354"/>
      <c r="KYK64" s="355"/>
      <c r="KYL64" s="354"/>
      <c r="KYM64" s="355"/>
      <c r="KYN64" s="354"/>
      <c r="KYO64" s="355"/>
      <c r="KYP64" s="354"/>
      <c r="KYQ64" s="355"/>
      <c r="KYR64" s="354"/>
      <c r="KYS64" s="355"/>
      <c r="KYT64" s="354"/>
      <c r="KYU64" s="355"/>
      <c r="KYV64" s="354"/>
      <c r="KYW64" s="355"/>
      <c r="KYX64" s="354"/>
      <c r="KYY64" s="355"/>
      <c r="KYZ64" s="354"/>
      <c r="KZA64" s="355"/>
      <c r="KZB64" s="354"/>
      <c r="KZC64" s="355"/>
      <c r="KZD64" s="354"/>
      <c r="KZE64" s="355"/>
      <c r="KZF64" s="354"/>
      <c r="KZG64" s="355"/>
      <c r="KZH64" s="354"/>
      <c r="KZI64" s="355"/>
      <c r="KZJ64" s="354"/>
      <c r="KZK64" s="355"/>
      <c r="KZL64" s="354"/>
      <c r="KZM64" s="355"/>
      <c r="KZN64" s="354"/>
      <c r="KZO64" s="355"/>
      <c r="KZP64" s="354"/>
      <c r="KZQ64" s="355"/>
      <c r="KZR64" s="354"/>
      <c r="KZS64" s="355"/>
      <c r="KZT64" s="354"/>
      <c r="KZU64" s="355"/>
      <c r="KZV64" s="354"/>
      <c r="KZW64" s="355"/>
      <c r="KZX64" s="354"/>
      <c r="KZY64" s="355"/>
      <c r="KZZ64" s="354"/>
      <c r="LAA64" s="355"/>
      <c r="LAB64" s="354"/>
      <c r="LAC64" s="355"/>
      <c r="LAD64" s="354"/>
      <c r="LAE64" s="355"/>
      <c r="LAF64" s="354"/>
      <c r="LAG64" s="355"/>
      <c r="LAH64" s="354"/>
      <c r="LAI64" s="355"/>
      <c r="LAJ64" s="354"/>
      <c r="LAK64" s="355"/>
      <c r="LAL64" s="354"/>
      <c r="LAM64" s="355"/>
      <c r="LAN64" s="354"/>
      <c r="LAO64" s="355"/>
      <c r="LAP64" s="354"/>
      <c r="LAQ64" s="355"/>
      <c r="LAR64" s="354"/>
      <c r="LAS64" s="355"/>
      <c r="LAT64" s="354"/>
      <c r="LAU64" s="355"/>
      <c r="LAV64" s="354"/>
      <c r="LAW64" s="355"/>
      <c r="LAX64" s="354"/>
      <c r="LAY64" s="355"/>
      <c r="LAZ64" s="354"/>
      <c r="LBA64" s="355"/>
      <c r="LBB64" s="354"/>
      <c r="LBC64" s="355"/>
      <c r="LBD64" s="354"/>
      <c r="LBE64" s="355"/>
      <c r="LBF64" s="354"/>
      <c r="LBG64" s="355"/>
      <c r="LBH64" s="354"/>
      <c r="LBI64" s="355"/>
      <c r="LBJ64" s="354"/>
      <c r="LBK64" s="355"/>
      <c r="LBL64" s="354"/>
      <c r="LBM64" s="355"/>
      <c r="LBN64" s="354"/>
      <c r="LBO64" s="355"/>
      <c r="LBP64" s="354"/>
      <c r="LBQ64" s="355"/>
      <c r="LBR64" s="354"/>
      <c r="LBS64" s="355"/>
      <c r="LBT64" s="354"/>
      <c r="LBU64" s="355"/>
      <c r="LBV64" s="354"/>
      <c r="LBW64" s="355"/>
      <c r="LBX64" s="354"/>
      <c r="LBY64" s="355"/>
      <c r="LBZ64" s="354"/>
      <c r="LCA64" s="355"/>
      <c r="LCB64" s="354"/>
      <c r="LCC64" s="355"/>
      <c r="LCD64" s="354"/>
      <c r="LCE64" s="355"/>
      <c r="LCF64" s="354"/>
      <c r="LCG64" s="355"/>
      <c r="LCH64" s="354"/>
      <c r="LCI64" s="355"/>
      <c r="LCJ64" s="354"/>
      <c r="LCK64" s="355"/>
      <c r="LCL64" s="354"/>
      <c r="LCM64" s="355"/>
      <c r="LCN64" s="354"/>
      <c r="LCO64" s="355"/>
      <c r="LCP64" s="354"/>
      <c r="LCQ64" s="355"/>
      <c r="LCR64" s="354"/>
      <c r="LCS64" s="355"/>
      <c r="LCT64" s="354"/>
      <c r="LCU64" s="355"/>
      <c r="LCV64" s="354"/>
      <c r="LCW64" s="355"/>
      <c r="LCX64" s="354"/>
      <c r="LCY64" s="355"/>
      <c r="LCZ64" s="354"/>
      <c r="LDA64" s="355"/>
      <c r="LDB64" s="354"/>
      <c r="LDC64" s="355"/>
      <c r="LDD64" s="354"/>
      <c r="LDE64" s="355"/>
      <c r="LDF64" s="354"/>
      <c r="LDG64" s="355"/>
      <c r="LDH64" s="354"/>
      <c r="LDI64" s="355"/>
      <c r="LDJ64" s="354"/>
      <c r="LDK64" s="355"/>
      <c r="LDL64" s="354"/>
      <c r="LDM64" s="355"/>
      <c r="LDN64" s="354"/>
      <c r="LDO64" s="355"/>
      <c r="LDP64" s="354"/>
      <c r="LDQ64" s="355"/>
      <c r="LDR64" s="354"/>
      <c r="LDS64" s="355"/>
      <c r="LDT64" s="354"/>
      <c r="LDU64" s="355"/>
      <c r="LDV64" s="354"/>
      <c r="LDW64" s="355"/>
      <c r="LDX64" s="354"/>
      <c r="LDY64" s="355"/>
      <c r="LDZ64" s="354"/>
      <c r="LEA64" s="355"/>
      <c r="LEB64" s="354"/>
      <c r="LEC64" s="355"/>
      <c r="LED64" s="354"/>
      <c r="LEE64" s="355"/>
      <c r="LEF64" s="354"/>
      <c r="LEG64" s="355"/>
      <c r="LEH64" s="354"/>
      <c r="LEI64" s="355"/>
      <c r="LEJ64" s="354"/>
      <c r="LEK64" s="355"/>
      <c r="LEL64" s="354"/>
      <c r="LEM64" s="355"/>
      <c r="LEN64" s="354"/>
      <c r="LEO64" s="355"/>
      <c r="LEP64" s="354"/>
      <c r="LEQ64" s="355"/>
      <c r="LER64" s="354"/>
      <c r="LES64" s="355"/>
      <c r="LET64" s="354"/>
      <c r="LEU64" s="355"/>
      <c r="LEV64" s="354"/>
      <c r="LEW64" s="355"/>
      <c r="LEX64" s="354"/>
      <c r="LEY64" s="355"/>
      <c r="LEZ64" s="354"/>
      <c r="LFA64" s="355"/>
      <c r="LFB64" s="354"/>
      <c r="LFC64" s="355"/>
      <c r="LFD64" s="354"/>
      <c r="LFE64" s="355"/>
      <c r="LFF64" s="354"/>
      <c r="LFG64" s="355"/>
      <c r="LFH64" s="354"/>
      <c r="LFI64" s="355"/>
      <c r="LFJ64" s="354"/>
      <c r="LFK64" s="355"/>
      <c r="LFL64" s="354"/>
      <c r="LFM64" s="355"/>
      <c r="LFN64" s="354"/>
      <c r="LFO64" s="355"/>
      <c r="LFP64" s="354"/>
      <c r="LFQ64" s="355"/>
      <c r="LFR64" s="354"/>
      <c r="LFS64" s="355"/>
      <c r="LFT64" s="354"/>
      <c r="LFU64" s="355"/>
      <c r="LFV64" s="354"/>
      <c r="LFW64" s="355"/>
      <c r="LFX64" s="354"/>
      <c r="LFY64" s="355"/>
      <c r="LFZ64" s="354"/>
      <c r="LGA64" s="355"/>
      <c r="LGB64" s="354"/>
      <c r="LGC64" s="355"/>
      <c r="LGD64" s="354"/>
      <c r="LGE64" s="355"/>
      <c r="LGF64" s="354"/>
      <c r="LGG64" s="355"/>
      <c r="LGH64" s="354"/>
      <c r="LGI64" s="355"/>
      <c r="LGJ64" s="354"/>
      <c r="LGK64" s="355"/>
      <c r="LGL64" s="354"/>
      <c r="LGM64" s="355"/>
      <c r="LGN64" s="354"/>
      <c r="LGO64" s="355"/>
      <c r="LGP64" s="354"/>
      <c r="LGQ64" s="355"/>
      <c r="LGR64" s="354"/>
      <c r="LGS64" s="355"/>
      <c r="LGT64" s="354"/>
      <c r="LGU64" s="355"/>
      <c r="LGV64" s="354"/>
      <c r="LGW64" s="355"/>
      <c r="LGX64" s="354"/>
      <c r="LGY64" s="355"/>
      <c r="LGZ64" s="354"/>
      <c r="LHA64" s="355"/>
      <c r="LHB64" s="354"/>
      <c r="LHC64" s="355"/>
      <c r="LHD64" s="354"/>
      <c r="LHE64" s="355"/>
      <c r="LHF64" s="354"/>
      <c r="LHG64" s="355"/>
      <c r="LHH64" s="354"/>
      <c r="LHI64" s="355"/>
      <c r="LHJ64" s="354"/>
      <c r="LHK64" s="355"/>
      <c r="LHL64" s="354"/>
      <c r="LHM64" s="355"/>
      <c r="LHN64" s="354"/>
      <c r="LHO64" s="355"/>
      <c r="LHP64" s="354"/>
      <c r="LHQ64" s="355"/>
      <c r="LHR64" s="354"/>
      <c r="LHS64" s="355"/>
      <c r="LHT64" s="354"/>
      <c r="LHU64" s="355"/>
      <c r="LHV64" s="354"/>
      <c r="LHW64" s="355"/>
      <c r="LHX64" s="354"/>
      <c r="LHY64" s="355"/>
      <c r="LHZ64" s="354"/>
      <c r="LIA64" s="355"/>
      <c r="LIB64" s="354"/>
      <c r="LIC64" s="355"/>
      <c r="LID64" s="354"/>
      <c r="LIE64" s="355"/>
      <c r="LIF64" s="354"/>
      <c r="LIG64" s="355"/>
      <c r="LIH64" s="354"/>
      <c r="LII64" s="355"/>
      <c r="LIJ64" s="354"/>
      <c r="LIK64" s="355"/>
      <c r="LIL64" s="354"/>
      <c r="LIM64" s="355"/>
      <c r="LIN64" s="354"/>
      <c r="LIO64" s="355"/>
      <c r="LIP64" s="354"/>
      <c r="LIQ64" s="355"/>
      <c r="LIR64" s="354"/>
      <c r="LIS64" s="355"/>
      <c r="LIT64" s="354"/>
      <c r="LIU64" s="355"/>
      <c r="LIV64" s="354"/>
      <c r="LIW64" s="355"/>
      <c r="LIX64" s="354"/>
      <c r="LIY64" s="355"/>
      <c r="LIZ64" s="354"/>
      <c r="LJA64" s="355"/>
      <c r="LJB64" s="354"/>
      <c r="LJC64" s="355"/>
      <c r="LJD64" s="354"/>
      <c r="LJE64" s="355"/>
      <c r="LJF64" s="354"/>
      <c r="LJG64" s="355"/>
      <c r="LJH64" s="354"/>
      <c r="LJI64" s="355"/>
      <c r="LJJ64" s="354"/>
      <c r="LJK64" s="355"/>
      <c r="LJL64" s="354"/>
      <c r="LJM64" s="355"/>
      <c r="LJN64" s="354"/>
      <c r="LJO64" s="355"/>
      <c r="LJP64" s="354"/>
      <c r="LJQ64" s="355"/>
      <c r="LJR64" s="354"/>
      <c r="LJS64" s="355"/>
      <c r="LJT64" s="354"/>
      <c r="LJU64" s="355"/>
      <c r="LJV64" s="354"/>
      <c r="LJW64" s="355"/>
      <c r="LJX64" s="354"/>
      <c r="LJY64" s="355"/>
      <c r="LJZ64" s="354"/>
      <c r="LKA64" s="355"/>
      <c r="LKB64" s="354"/>
      <c r="LKC64" s="355"/>
      <c r="LKD64" s="354"/>
      <c r="LKE64" s="355"/>
      <c r="LKF64" s="354"/>
      <c r="LKG64" s="355"/>
      <c r="LKH64" s="354"/>
      <c r="LKI64" s="355"/>
      <c r="LKJ64" s="354"/>
      <c r="LKK64" s="355"/>
      <c r="LKL64" s="354"/>
      <c r="LKM64" s="355"/>
      <c r="LKN64" s="354"/>
      <c r="LKO64" s="355"/>
      <c r="LKP64" s="354"/>
      <c r="LKQ64" s="355"/>
      <c r="LKR64" s="354"/>
      <c r="LKS64" s="355"/>
      <c r="LKT64" s="354"/>
      <c r="LKU64" s="355"/>
      <c r="LKV64" s="354"/>
      <c r="LKW64" s="355"/>
      <c r="LKX64" s="354"/>
      <c r="LKY64" s="355"/>
      <c r="LKZ64" s="354"/>
      <c r="LLA64" s="355"/>
      <c r="LLB64" s="354"/>
      <c r="LLC64" s="355"/>
      <c r="LLD64" s="354"/>
      <c r="LLE64" s="355"/>
      <c r="LLF64" s="354"/>
      <c r="LLG64" s="355"/>
      <c r="LLH64" s="354"/>
      <c r="LLI64" s="355"/>
      <c r="LLJ64" s="354"/>
      <c r="LLK64" s="355"/>
      <c r="LLL64" s="354"/>
      <c r="LLM64" s="355"/>
      <c r="LLN64" s="354"/>
      <c r="LLO64" s="355"/>
      <c r="LLP64" s="354"/>
      <c r="LLQ64" s="355"/>
      <c r="LLR64" s="354"/>
      <c r="LLS64" s="355"/>
      <c r="LLT64" s="354"/>
      <c r="LLU64" s="355"/>
      <c r="LLV64" s="354"/>
      <c r="LLW64" s="355"/>
      <c r="LLX64" s="354"/>
      <c r="LLY64" s="355"/>
      <c r="LLZ64" s="354"/>
      <c r="LMA64" s="355"/>
      <c r="LMB64" s="354"/>
      <c r="LMC64" s="355"/>
      <c r="LMD64" s="354"/>
      <c r="LME64" s="355"/>
      <c r="LMF64" s="354"/>
      <c r="LMG64" s="355"/>
      <c r="LMH64" s="354"/>
      <c r="LMI64" s="355"/>
      <c r="LMJ64" s="354"/>
      <c r="LMK64" s="355"/>
      <c r="LML64" s="354"/>
      <c r="LMM64" s="355"/>
      <c r="LMN64" s="354"/>
      <c r="LMO64" s="355"/>
      <c r="LMP64" s="354"/>
      <c r="LMQ64" s="355"/>
      <c r="LMR64" s="354"/>
      <c r="LMS64" s="355"/>
      <c r="LMT64" s="354"/>
      <c r="LMU64" s="355"/>
      <c r="LMV64" s="354"/>
      <c r="LMW64" s="355"/>
      <c r="LMX64" s="354"/>
      <c r="LMY64" s="355"/>
      <c r="LMZ64" s="354"/>
      <c r="LNA64" s="355"/>
      <c r="LNB64" s="354"/>
      <c r="LNC64" s="355"/>
      <c r="LND64" s="354"/>
      <c r="LNE64" s="355"/>
      <c r="LNF64" s="354"/>
      <c r="LNG64" s="355"/>
      <c r="LNH64" s="354"/>
      <c r="LNI64" s="355"/>
      <c r="LNJ64" s="354"/>
      <c r="LNK64" s="355"/>
      <c r="LNL64" s="354"/>
      <c r="LNM64" s="355"/>
      <c r="LNN64" s="354"/>
      <c r="LNO64" s="355"/>
      <c r="LNP64" s="354"/>
      <c r="LNQ64" s="355"/>
      <c r="LNR64" s="354"/>
      <c r="LNS64" s="355"/>
      <c r="LNT64" s="354"/>
      <c r="LNU64" s="355"/>
      <c r="LNV64" s="354"/>
      <c r="LNW64" s="355"/>
      <c r="LNX64" s="354"/>
      <c r="LNY64" s="355"/>
      <c r="LNZ64" s="354"/>
      <c r="LOA64" s="355"/>
      <c r="LOB64" s="354"/>
      <c r="LOC64" s="355"/>
      <c r="LOD64" s="354"/>
      <c r="LOE64" s="355"/>
      <c r="LOF64" s="354"/>
      <c r="LOG64" s="355"/>
      <c r="LOH64" s="354"/>
      <c r="LOI64" s="355"/>
      <c r="LOJ64" s="354"/>
      <c r="LOK64" s="355"/>
      <c r="LOL64" s="354"/>
      <c r="LOM64" s="355"/>
      <c r="LON64" s="354"/>
      <c r="LOO64" s="355"/>
      <c r="LOP64" s="354"/>
      <c r="LOQ64" s="355"/>
      <c r="LOR64" s="354"/>
      <c r="LOS64" s="355"/>
      <c r="LOT64" s="354"/>
      <c r="LOU64" s="355"/>
      <c r="LOV64" s="354"/>
      <c r="LOW64" s="355"/>
      <c r="LOX64" s="354"/>
      <c r="LOY64" s="355"/>
      <c r="LOZ64" s="354"/>
      <c r="LPA64" s="355"/>
      <c r="LPB64" s="354"/>
      <c r="LPC64" s="355"/>
      <c r="LPD64" s="354"/>
      <c r="LPE64" s="355"/>
      <c r="LPF64" s="354"/>
      <c r="LPG64" s="355"/>
      <c r="LPH64" s="354"/>
      <c r="LPI64" s="355"/>
      <c r="LPJ64" s="354"/>
      <c r="LPK64" s="355"/>
      <c r="LPL64" s="354"/>
      <c r="LPM64" s="355"/>
      <c r="LPN64" s="354"/>
      <c r="LPO64" s="355"/>
      <c r="LPP64" s="354"/>
      <c r="LPQ64" s="355"/>
      <c r="LPR64" s="354"/>
      <c r="LPS64" s="355"/>
      <c r="LPT64" s="354"/>
      <c r="LPU64" s="355"/>
      <c r="LPV64" s="354"/>
      <c r="LPW64" s="355"/>
      <c r="LPX64" s="354"/>
      <c r="LPY64" s="355"/>
      <c r="LPZ64" s="354"/>
      <c r="LQA64" s="355"/>
      <c r="LQB64" s="354"/>
      <c r="LQC64" s="355"/>
      <c r="LQD64" s="354"/>
      <c r="LQE64" s="355"/>
      <c r="LQF64" s="354"/>
      <c r="LQG64" s="355"/>
      <c r="LQH64" s="354"/>
      <c r="LQI64" s="355"/>
      <c r="LQJ64" s="354"/>
      <c r="LQK64" s="355"/>
      <c r="LQL64" s="354"/>
      <c r="LQM64" s="355"/>
      <c r="LQN64" s="354"/>
      <c r="LQO64" s="355"/>
      <c r="LQP64" s="354"/>
      <c r="LQQ64" s="355"/>
      <c r="LQR64" s="354"/>
      <c r="LQS64" s="355"/>
      <c r="LQT64" s="354"/>
      <c r="LQU64" s="355"/>
      <c r="LQV64" s="354"/>
      <c r="LQW64" s="355"/>
      <c r="LQX64" s="354"/>
      <c r="LQY64" s="355"/>
      <c r="LQZ64" s="354"/>
      <c r="LRA64" s="355"/>
      <c r="LRB64" s="354"/>
      <c r="LRC64" s="355"/>
      <c r="LRD64" s="354"/>
      <c r="LRE64" s="355"/>
      <c r="LRF64" s="354"/>
      <c r="LRG64" s="355"/>
      <c r="LRH64" s="354"/>
      <c r="LRI64" s="355"/>
      <c r="LRJ64" s="354"/>
      <c r="LRK64" s="355"/>
      <c r="LRL64" s="354"/>
      <c r="LRM64" s="355"/>
      <c r="LRN64" s="354"/>
      <c r="LRO64" s="355"/>
      <c r="LRP64" s="354"/>
      <c r="LRQ64" s="355"/>
      <c r="LRR64" s="354"/>
      <c r="LRS64" s="355"/>
      <c r="LRT64" s="354"/>
      <c r="LRU64" s="355"/>
      <c r="LRV64" s="354"/>
      <c r="LRW64" s="355"/>
      <c r="LRX64" s="354"/>
      <c r="LRY64" s="355"/>
      <c r="LRZ64" s="354"/>
      <c r="LSA64" s="355"/>
      <c r="LSB64" s="354"/>
      <c r="LSC64" s="355"/>
      <c r="LSD64" s="354"/>
      <c r="LSE64" s="355"/>
      <c r="LSF64" s="354"/>
      <c r="LSG64" s="355"/>
      <c r="LSH64" s="354"/>
      <c r="LSI64" s="355"/>
      <c r="LSJ64" s="354"/>
      <c r="LSK64" s="355"/>
      <c r="LSL64" s="354"/>
      <c r="LSM64" s="355"/>
      <c r="LSN64" s="354"/>
      <c r="LSO64" s="355"/>
      <c r="LSP64" s="354"/>
      <c r="LSQ64" s="355"/>
      <c r="LSR64" s="354"/>
      <c r="LSS64" s="355"/>
      <c r="LST64" s="354"/>
      <c r="LSU64" s="355"/>
      <c r="LSV64" s="354"/>
      <c r="LSW64" s="355"/>
      <c r="LSX64" s="354"/>
      <c r="LSY64" s="355"/>
      <c r="LSZ64" s="354"/>
      <c r="LTA64" s="355"/>
      <c r="LTB64" s="354"/>
      <c r="LTC64" s="355"/>
      <c r="LTD64" s="354"/>
      <c r="LTE64" s="355"/>
      <c r="LTF64" s="354"/>
      <c r="LTG64" s="355"/>
      <c r="LTH64" s="354"/>
      <c r="LTI64" s="355"/>
      <c r="LTJ64" s="354"/>
      <c r="LTK64" s="355"/>
      <c r="LTL64" s="354"/>
      <c r="LTM64" s="355"/>
      <c r="LTN64" s="354"/>
      <c r="LTO64" s="355"/>
      <c r="LTP64" s="354"/>
      <c r="LTQ64" s="355"/>
      <c r="LTR64" s="354"/>
      <c r="LTS64" s="355"/>
      <c r="LTT64" s="354"/>
      <c r="LTU64" s="355"/>
      <c r="LTV64" s="354"/>
      <c r="LTW64" s="355"/>
      <c r="LTX64" s="354"/>
      <c r="LTY64" s="355"/>
      <c r="LTZ64" s="354"/>
      <c r="LUA64" s="355"/>
      <c r="LUB64" s="354"/>
      <c r="LUC64" s="355"/>
      <c r="LUD64" s="354"/>
      <c r="LUE64" s="355"/>
      <c r="LUF64" s="354"/>
      <c r="LUG64" s="355"/>
      <c r="LUH64" s="354"/>
      <c r="LUI64" s="355"/>
      <c r="LUJ64" s="354"/>
      <c r="LUK64" s="355"/>
      <c r="LUL64" s="354"/>
      <c r="LUM64" s="355"/>
      <c r="LUN64" s="354"/>
      <c r="LUO64" s="355"/>
      <c r="LUP64" s="354"/>
      <c r="LUQ64" s="355"/>
      <c r="LUR64" s="354"/>
      <c r="LUS64" s="355"/>
      <c r="LUT64" s="354"/>
      <c r="LUU64" s="355"/>
      <c r="LUV64" s="354"/>
      <c r="LUW64" s="355"/>
      <c r="LUX64" s="354"/>
      <c r="LUY64" s="355"/>
      <c r="LUZ64" s="354"/>
      <c r="LVA64" s="355"/>
      <c r="LVB64" s="354"/>
      <c r="LVC64" s="355"/>
      <c r="LVD64" s="354"/>
      <c r="LVE64" s="355"/>
      <c r="LVF64" s="354"/>
      <c r="LVG64" s="355"/>
      <c r="LVH64" s="354"/>
      <c r="LVI64" s="355"/>
      <c r="LVJ64" s="354"/>
      <c r="LVK64" s="355"/>
      <c r="LVL64" s="354"/>
      <c r="LVM64" s="355"/>
      <c r="LVN64" s="354"/>
      <c r="LVO64" s="355"/>
      <c r="LVP64" s="354"/>
      <c r="LVQ64" s="355"/>
      <c r="LVR64" s="354"/>
      <c r="LVS64" s="355"/>
      <c r="LVT64" s="354"/>
      <c r="LVU64" s="355"/>
      <c r="LVV64" s="354"/>
      <c r="LVW64" s="355"/>
      <c r="LVX64" s="354"/>
      <c r="LVY64" s="355"/>
      <c r="LVZ64" s="354"/>
      <c r="LWA64" s="355"/>
      <c r="LWB64" s="354"/>
      <c r="LWC64" s="355"/>
      <c r="LWD64" s="354"/>
      <c r="LWE64" s="355"/>
      <c r="LWF64" s="354"/>
      <c r="LWG64" s="355"/>
      <c r="LWH64" s="354"/>
      <c r="LWI64" s="355"/>
      <c r="LWJ64" s="354"/>
      <c r="LWK64" s="355"/>
      <c r="LWL64" s="354"/>
      <c r="LWM64" s="355"/>
      <c r="LWN64" s="354"/>
      <c r="LWO64" s="355"/>
      <c r="LWP64" s="354"/>
      <c r="LWQ64" s="355"/>
      <c r="LWR64" s="354"/>
      <c r="LWS64" s="355"/>
      <c r="LWT64" s="354"/>
      <c r="LWU64" s="355"/>
      <c r="LWV64" s="354"/>
      <c r="LWW64" s="355"/>
      <c r="LWX64" s="354"/>
      <c r="LWY64" s="355"/>
      <c r="LWZ64" s="354"/>
      <c r="LXA64" s="355"/>
      <c r="LXB64" s="354"/>
      <c r="LXC64" s="355"/>
      <c r="LXD64" s="354"/>
      <c r="LXE64" s="355"/>
      <c r="LXF64" s="354"/>
      <c r="LXG64" s="355"/>
      <c r="LXH64" s="354"/>
      <c r="LXI64" s="355"/>
      <c r="LXJ64" s="354"/>
      <c r="LXK64" s="355"/>
      <c r="LXL64" s="354"/>
      <c r="LXM64" s="355"/>
      <c r="LXN64" s="354"/>
      <c r="LXO64" s="355"/>
      <c r="LXP64" s="354"/>
      <c r="LXQ64" s="355"/>
      <c r="LXR64" s="354"/>
      <c r="LXS64" s="355"/>
      <c r="LXT64" s="354"/>
      <c r="LXU64" s="355"/>
      <c r="LXV64" s="354"/>
      <c r="LXW64" s="355"/>
      <c r="LXX64" s="354"/>
      <c r="LXY64" s="355"/>
      <c r="LXZ64" s="354"/>
      <c r="LYA64" s="355"/>
      <c r="LYB64" s="354"/>
      <c r="LYC64" s="355"/>
      <c r="LYD64" s="354"/>
      <c r="LYE64" s="355"/>
      <c r="LYF64" s="354"/>
      <c r="LYG64" s="355"/>
      <c r="LYH64" s="354"/>
      <c r="LYI64" s="355"/>
      <c r="LYJ64" s="354"/>
      <c r="LYK64" s="355"/>
      <c r="LYL64" s="354"/>
      <c r="LYM64" s="355"/>
      <c r="LYN64" s="354"/>
      <c r="LYO64" s="355"/>
      <c r="LYP64" s="354"/>
      <c r="LYQ64" s="355"/>
      <c r="LYR64" s="354"/>
      <c r="LYS64" s="355"/>
      <c r="LYT64" s="354"/>
      <c r="LYU64" s="355"/>
      <c r="LYV64" s="354"/>
      <c r="LYW64" s="355"/>
      <c r="LYX64" s="354"/>
      <c r="LYY64" s="355"/>
      <c r="LYZ64" s="354"/>
      <c r="LZA64" s="355"/>
      <c r="LZB64" s="354"/>
      <c r="LZC64" s="355"/>
      <c r="LZD64" s="354"/>
      <c r="LZE64" s="355"/>
      <c r="LZF64" s="354"/>
      <c r="LZG64" s="355"/>
      <c r="LZH64" s="354"/>
      <c r="LZI64" s="355"/>
      <c r="LZJ64" s="354"/>
      <c r="LZK64" s="355"/>
      <c r="LZL64" s="354"/>
      <c r="LZM64" s="355"/>
      <c r="LZN64" s="354"/>
      <c r="LZO64" s="355"/>
      <c r="LZP64" s="354"/>
      <c r="LZQ64" s="355"/>
      <c r="LZR64" s="354"/>
      <c r="LZS64" s="355"/>
      <c r="LZT64" s="354"/>
      <c r="LZU64" s="355"/>
      <c r="LZV64" s="354"/>
      <c r="LZW64" s="355"/>
      <c r="LZX64" s="354"/>
      <c r="LZY64" s="355"/>
      <c r="LZZ64" s="354"/>
      <c r="MAA64" s="355"/>
      <c r="MAB64" s="354"/>
      <c r="MAC64" s="355"/>
      <c r="MAD64" s="354"/>
      <c r="MAE64" s="355"/>
      <c r="MAF64" s="354"/>
      <c r="MAG64" s="355"/>
      <c r="MAH64" s="354"/>
      <c r="MAI64" s="355"/>
      <c r="MAJ64" s="354"/>
      <c r="MAK64" s="355"/>
      <c r="MAL64" s="354"/>
      <c r="MAM64" s="355"/>
      <c r="MAN64" s="354"/>
      <c r="MAO64" s="355"/>
      <c r="MAP64" s="354"/>
      <c r="MAQ64" s="355"/>
      <c r="MAR64" s="354"/>
      <c r="MAS64" s="355"/>
      <c r="MAT64" s="354"/>
      <c r="MAU64" s="355"/>
      <c r="MAV64" s="354"/>
      <c r="MAW64" s="355"/>
      <c r="MAX64" s="354"/>
      <c r="MAY64" s="355"/>
      <c r="MAZ64" s="354"/>
      <c r="MBA64" s="355"/>
      <c r="MBB64" s="354"/>
      <c r="MBC64" s="355"/>
      <c r="MBD64" s="354"/>
      <c r="MBE64" s="355"/>
      <c r="MBF64" s="354"/>
      <c r="MBG64" s="355"/>
      <c r="MBH64" s="354"/>
      <c r="MBI64" s="355"/>
      <c r="MBJ64" s="354"/>
      <c r="MBK64" s="355"/>
      <c r="MBL64" s="354"/>
      <c r="MBM64" s="355"/>
      <c r="MBN64" s="354"/>
      <c r="MBO64" s="355"/>
      <c r="MBP64" s="354"/>
      <c r="MBQ64" s="355"/>
      <c r="MBR64" s="354"/>
      <c r="MBS64" s="355"/>
      <c r="MBT64" s="354"/>
      <c r="MBU64" s="355"/>
      <c r="MBV64" s="354"/>
      <c r="MBW64" s="355"/>
      <c r="MBX64" s="354"/>
      <c r="MBY64" s="355"/>
      <c r="MBZ64" s="354"/>
      <c r="MCA64" s="355"/>
      <c r="MCB64" s="354"/>
      <c r="MCC64" s="355"/>
      <c r="MCD64" s="354"/>
      <c r="MCE64" s="355"/>
      <c r="MCF64" s="354"/>
      <c r="MCG64" s="355"/>
      <c r="MCH64" s="354"/>
      <c r="MCI64" s="355"/>
      <c r="MCJ64" s="354"/>
      <c r="MCK64" s="355"/>
      <c r="MCL64" s="354"/>
      <c r="MCM64" s="355"/>
      <c r="MCN64" s="354"/>
      <c r="MCO64" s="355"/>
      <c r="MCP64" s="354"/>
      <c r="MCQ64" s="355"/>
      <c r="MCR64" s="354"/>
      <c r="MCS64" s="355"/>
      <c r="MCT64" s="354"/>
      <c r="MCU64" s="355"/>
      <c r="MCV64" s="354"/>
      <c r="MCW64" s="355"/>
      <c r="MCX64" s="354"/>
      <c r="MCY64" s="355"/>
      <c r="MCZ64" s="354"/>
      <c r="MDA64" s="355"/>
      <c r="MDB64" s="354"/>
      <c r="MDC64" s="355"/>
      <c r="MDD64" s="354"/>
      <c r="MDE64" s="355"/>
      <c r="MDF64" s="354"/>
      <c r="MDG64" s="355"/>
      <c r="MDH64" s="354"/>
      <c r="MDI64" s="355"/>
      <c r="MDJ64" s="354"/>
      <c r="MDK64" s="355"/>
      <c r="MDL64" s="354"/>
      <c r="MDM64" s="355"/>
      <c r="MDN64" s="354"/>
      <c r="MDO64" s="355"/>
      <c r="MDP64" s="354"/>
      <c r="MDQ64" s="355"/>
      <c r="MDR64" s="354"/>
      <c r="MDS64" s="355"/>
      <c r="MDT64" s="354"/>
      <c r="MDU64" s="355"/>
      <c r="MDV64" s="354"/>
      <c r="MDW64" s="355"/>
      <c r="MDX64" s="354"/>
      <c r="MDY64" s="355"/>
      <c r="MDZ64" s="354"/>
      <c r="MEA64" s="355"/>
      <c r="MEB64" s="354"/>
      <c r="MEC64" s="355"/>
      <c r="MED64" s="354"/>
      <c r="MEE64" s="355"/>
      <c r="MEF64" s="354"/>
      <c r="MEG64" s="355"/>
      <c r="MEH64" s="354"/>
      <c r="MEI64" s="355"/>
      <c r="MEJ64" s="354"/>
      <c r="MEK64" s="355"/>
      <c r="MEL64" s="354"/>
      <c r="MEM64" s="355"/>
      <c r="MEN64" s="354"/>
      <c r="MEO64" s="355"/>
      <c r="MEP64" s="354"/>
      <c r="MEQ64" s="355"/>
      <c r="MER64" s="354"/>
      <c r="MES64" s="355"/>
      <c r="MET64" s="354"/>
      <c r="MEU64" s="355"/>
      <c r="MEV64" s="354"/>
      <c r="MEW64" s="355"/>
      <c r="MEX64" s="354"/>
      <c r="MEY64" s="355"/>
      <c r="MEZ64" s="354"/>
      <c r="MFA64" s="355"/>
      <c r="MFB64" s="354"/>
      <c r="MFC64" s="355"/>
      <c r="MFD64" s="354"/>
      <c r="MFE64" s="355"/>
      <c r="MFF64" s="354"/>
      <c r="MFG64" s="355"/>
      <c r="MFH64" s="354"/>
      <c r="MFI64" s="355"/>
      <c r="MFJ64" s="354"/>
      <c r="MFK64" s="355"/>
      <c r="MFL64" s="354"/>
      <c r="MFM64" s="355"/>
      <c r="MFN64" s="354"/>
      <c r="MFO64" s="355"/>
      <c r="MFP64" s="354"/>
      <c r="MFQ64" s="355"/>
      <c r="MFR64" s="354"/>
      <c r="MFS64" s="355"/>
      <c r="MFT64" s="354"/>
      <c r="MFU64" s="355"/>
      <c r="MFV64" s="354"/>
      <c r="MFW64" s="355"/>
      <c r="MFX64" s="354"/>
      <c r="MFY64" s="355"/>
      <c r="MFZ64" s="354"/>
      <c r="MGA64" s="355"/>
      <c r="MGB64" s="354"/>
      <c r="MGC64" s="355"/>
      <c r="MGD64" s="354"/>
      <c r="MGE64" s="355"/>
      <c r="MGF64" s="354"/>
      <c r="MGG64" s="355"/>
      <c r="MGH64" s="354"/>
      <c r="MGI64" s="355"/>
      <c r="MGJ64" s="354"/>
      <c r="MGK64" s="355"/>
      <c r="MGL64" s="354"/>
      <c r="MGM64" s="355"/>
      <c r="MGN64" s="354"/>
      <c r="MGO64" s="355"/>
      <c r="MGP64" s="354"/>
      <c r="MGQ64" s="355"/>
      <c r="MGR64" s="354"/>
      <c r="MGS64" s="355"/>
      <c r="MGT64" s="354"/>
      <c r="MGU64" s="355"/>
      <c r="MGV64" s="354"/>
      <c r="MGW64" s="355"/>
      <c r="MGX64" s="354"/>
      <c r="MGY64" s="355"/>
      <c r="MGZ64" s="354"/>
      <c r="MHA64" s="355"/>
      <c r="MHB64" s="354"/>
      <c r="MHC64" s="355"/>
      <c r="MHD64" s="354"/>
      <c r="MHE64" s="355"/>
      <c r="MHF64" s="354"/>
      <c r="MHG64" s="355"/>
      <c r="MHH64" s="354"/>
      <c r="MHI64" s="355"/>
      <c r="MHJ64" s="354"/>
      <c r="MHK64" s="355"/>
      <c r="MHL64" s="354"/>
      <c r="MHM64" s="355"/>
      <c r="MHN64" s="354"/>
      <c r="MHO64" s="355"/>
      <c r="MHP64" s="354"/>
      <c r="MHQ64" s="355"/>
      <c r="MHR64" s="354"/>
      <c r="MHS64" s="355"/>
      <c r="MHT64" s="354"/>
      <c r="MHU64" s="355"/>
      <c r="MHV64" s="354"/>
      <c r="MHW64" s="355"/>
      <c r="MHX64" s="354"/>
      <c r="MHY64" s="355"/>
      <c r="MHZ64" s="354"/>
      <c r="MIA64" s="355"/>
      <c r="MIB64" s="354"/>
      <c r="MIC64" s="355"/>
      <c r="MID64" s="354"/>
      <c r="MIE64" s="355"/>
      <c r="MIF64" s="354"/>
      <c r="MIG64" s="355"/>
      <c r="MIH64" s="354"/>
      <c r="MII64" s="355"/>
      <c r="MIJ64" s="354"/>
      <c r="MIK64" s="355"/>
      <c r="MIL64" s="354"/>
      <c r="MIM64" s="355"/>
      <c r="MIN64" s="354"/>
      <c r="MIO64" s="355"/>
      <c r="MIP64" s="354"/>
      <c r="MIQ64" s="355"/>
      <c r="MIR64" s="354"/>
      <c r="MIS64" s="355"/>
      <c r="MIT64" s="354"/>
      <c r="MIU64" s="355"/>
      <c r="MIV64" s="354"/>
      <c r="MIW64" s="355"/>
      <c r="MIX64" s="354"/>
      <c r="MIY64" s="355"/>
      <c r="MIZ64" s="354"/>
      <c r="MJA64" s="355"/>
      <c r="MJB64" s="354"/>
      <c r="MJC64" s="355"/>
      <c r="MJD64" s="354"/>
      <c r="MJE64" s="355"/>
      <c r="MJF64" s="354"/>
      <c r="MJG64" s="355"/>
      <c r="MJH64" s="354"/>
      <c r="MJI64" s="355"/>
      <c r="MJJ64" s="354"/>
      <c r="MJK64" s="355"/>
      <c r="MJL64" s="354"/>
      <c r="MJM64" s="355"/>
      <c r="MJN64" s="354"/>
      <c r="MJO64" s="355"/>
      <c r="MJP64" s="354"/>
      <c r="MJQ64" s="355"/>
      <c r="MJR64" s="354"/>
      <c r="MJS64" s="355"/>
      <c r="MJT64" s="354"/>
      <c r="MJU64" s="355"/>
      <c r="MJV64" s="354"/>
      <c r="MJW64" s="355"/>
      <c r="MJX64" s="354"/>
      <c r="MJY64" s="355"/>
      <c r="MJZ64" s="354"/>
      <c r="MKA64" s="355"/>
      <c r="MKB64" s="354"/>
      <c r="MKC64" s="355"/>
      <c r="MKD64" s="354"/>
      <c r="MKE64" s="355"/>
      <c r="MKF64" s="354"/>
      <c r="MKG64" s="355"/>
      <c r="MKH64" s="354"/>
      <c r="MKI64" s="355"/>
      <c r="MKJ64" s="354"/>
      <c r="MKK64" s="355"/>
      <c r="MKL64" s="354"/>
      <c r="MKM64" s="355"/>
      <c r="MKN64" s="354"/>
      <c r="MKO64" s="355"/>
      <c r="MKP64" s="354"/>
      <c r="MKQ64" s="355"/>
      <c r="MKR64" s="354"/>
      <c r="MKS64" s="355"/>
      <c r="MKT64" s="354"/>
      <c r="MKU64" s="355"/>
      <c r="MKV64" s="354"/>
      <c r="MKW64" s="355"/>
      <c r="MKX64" s="354"/>
      <c r="MKY64" s="355"/>
      <c r="MKZ64" s="354"/>
      <c r="MLA64" s="355"/>
      <c r="MLB64" s="354"/>
      <c r="MLC64" s="355"/>
      <c r="MLD64" s="354"/>
      <c r="MLE64" s="355"/>
      <c r="MLF64" s="354"/>
      <c r="MLG64" s="355"/>
      <c r="MLH64" s="354"/>
      <c r="MLI64" s="355"/>
      <c r="MLJ64" s="354"/>
      <c r="MLK64" s="355"/>
      <c r="MLL64" s="354"/>
      <c r="MLM64" s="355"/>
      <c r="MLN64" s="354"/>
      <c r="MLO64" s="355"/>
      <c r="MLP64" s="354"/>
      <c r="MLQ64" s="355"/>
      <c r="MLR64" s="354"/>
      <c r="MLS64" s="355"/>
      <c r="MLT64" s="354"/>
      <c r="MLU64" s="355"/>
      <c r="MLV64" s="354"/>
      <c r="MLW64" s="355"/>
      <c r="MLX64" s="354"/>
      <c r="MLY64" s="355"/>
      <c r="MLZ64" s="354"/>
      <c r="MMA64" s="355"/>
      <c r="MMB64" s="354"/>
      <c r="MMC64" s="355"/>
      <c r="MMD64" s="354"/>
      <c r="MME64" s="355"/>
      <c r="MMF64" s="354"/>
      <c r="MMG64" s="355"/>
      <c r="MMH64" s="354"/>
      <c r="MMI64" s="355"/>
      <c r="MMJ64" s="354"/>
      <c r="MMK64" s="355"/>
      <c r="MML64" s="354"/>
      <c r="MMM64" s="355"/>
      <c r="MMN64" s="354"/>
      <c r="MMO64" s="355"/>
      <c r="MMP64" s="354"/>
      <c r="MMQ64" s="355"/>
      <c r="MMR64" s="354"/>
      <c r="MMS64" s="355"/>
      <c r="MMT64" s="354"/>
      <c r="MMU64" s="355"/>
      <c r="MMV64" s="354"/>
      <c r="MMW64" s="355"/>
      <c r="MMX64" s="354"/>
      <c r="MMY64" s="355"/>
      <c r="MMZ64" s="354"/>
      <c r="MNA64" s="355"/>
      <c r="MNB64" s="354"/>
      <c r="MNC64" s="355"/>
      <c r="MND64" s="354"/>
      <c r="MNE64" s="355"/>
      <c r="MNF64" s="354"/>
      <c r="MNG64" s="355"/>
      <c r="MNH64" s="354"/>
      <c r="MNI64" s="355"/>
      <c r="MNJ64" s="354"/>
      <c r="MNK64" s="355"/>
      <c r="MNL64" s="354"/>
      <c r="MNM64" s="355"/>
      <c r="MNN64" s="354"/>
      <c r="MNO64" s="355"/>
      <c r="MNP64" s="354"/>
      <c r="MNQ64" s="355"/>
      <c r="MNR64" s="354"/>
      <c r="MNS64" s="355"/>
      <c r="MNT64" s="354"/>
      <c r="MNU64" s="355"/>
      <c r="MNV64" s="354"/>
      <c r="MNW64" s="355"/>
      <c r="MNX64" s="354"/>
      <c r="MNY64" s="355"/>
      <c r="MNZ64" s="354"/>
      <c r="MOA64" s="355"/>
      <c r="MOB64" s="354"/>
      <c r="MOC64" s="355"/>
      <c r="MOD64" s="354"/>
      <c r="MOE64" s="355"/>
      <c r="MOF64" s="354"/>
      <c r="MOG64" s="355"/>
      <c r="MOH64" s="354"/>
      <c r="MOI64" s="355"/>
      <c r="MOJ64" s="354"/>
      <c r="MOK64" s="355"/>
      <c r="MOL64" s="354"/>
      <c r="MOM64" s="355"/>
      <c r="MON64" s="354"/>
      <c r="MOO64" s="355"/>
      <c r="MOP64" s="354"/>
      <c r="MOQ64" s="355"/>
      <c r="MOR64" s="354"/>
      <c r="MOS64" s="355"/>
      <c r="MOT64" s="354"/>
      <c r="MOU64" s="355"/>
      <c r="MOV64" s="354"/>
      <c r="MOW64" s="355"/>
      <c r="MOX64" s="354"/>
      <c r="MOY64" s="355"/>
      <c r="MOZ64" s="354"/>
      <c r="MPA64" s="355"/>
      <c r="MPB64" s="354"/>
      <c r="MPC64" s="355"/>
      <c r="MPD64" s="354"/>
      <c r="MPE64" s="355"/>
      <c r="MPF64" s="354"/>
      <c r="MPG64" s="355"/>
      <c r="MPH64" s="354"/>
      <c r="MPI64" s="355"/>
      <c r="MPJ64" s="354"/>
      <c r="MPK64" s="355"/>
      <c r="MPL64" s="354"/>
      <c r="MPM64" s="355"/>
      <c r="MPN64" s="354"/>
      <c r="MPO64" s="355"/>
      <c r="MPP64" s="354"/>
      <c r="MPQ64" s="355"/>
      <c r="MPR64" s="354"/>
      <c r="MPS64" s="355"/>
      <c r="MPT64" s="354"/>
      <c r="MPU64" s="355"/>
      <c r="MPV64" s="354"/>
      <c r="MPW64" s="355"/>
      <c r="MPX64" s="354"/>
      <c r="MPY64" s="355"/>
      <c r="MPZ64" s="354"/>
      <c r="MQA64" s="355"/>
      <c r="MQB64" s="354"/>
      <c r="MQC64" s="355"/>
      <c r="MQD64" s="354"/>
      <c r="MQE64" s="355"/>
      <c r="MQF64" s="354"/>
      <c r="MQG64" s="355"/>
      <c r="MQH64" s="354"/>
      <c r="MQI64" s="355"/>
      <c r="MQJ64" s="354"/>
      <c r="MQK64" s="355"/>
      <c r="MQL64" s="354"/>
      <c r="MQM64" s="355"/>
      <c r="MQN64" s="354"/>
      <c r="MQO64" s="355"/>
      <c r="MQP64" s="354"/>
      <c r="MQQ64" s="355"/>
      <c r="MQR64" s="354"/>
      <c r="MQS64" s="355"/>
      <c r="MQT64" s="354"/>
      <c r="MQU64" s="355"/>
      <c r="MQV64" s="354"/>
      <c r="MQW64" s="355"/>
      <c r="MQX64" s="354"/>
      <c r="MQY64" s="355"/>
      <c r="MQZ64" s="354"/>
      <c r="MRA64" s="355"/>
      <c r="MRB64" s="354"/>
      <c r="MRC64" s="355"/>
      <c r="MRD64" s="354"/>
      <c r="MRE64" s="355"/>
      <c r="MRF64" s="354"/>
      <c r="MRG64" s="355"/>
      <c r="MRH64" s="354"/>
      <c r="MRI64" s="355"/>
      <c r="MRJ64" s="354"/>
      <c r="MRK64" s="355"/>
      <c r="MRL64" s="354"/>
      <c r="MRM64" s="355"/>
      <c r="MRN64" s="354"/>
      <c r="MRO64" s="355"/>
      <c r="MRP64" s="354"/>
      <c r="MRQ64" s="355"/>
      <c r="MRR64" s="354"/>
      <c r="MRS64" s="355"/>
      <c r="MRT64" s="354"/>
      <c r="MRU64" s="355"/>
      <c r="MRV64" s="354"/>
      <c r="MRW64" s="355"/>
      <c r="MRX64" s="354"/>
      <c r="MRY64" s="355"/>
      <c r="MRZ64" s="354"/>
      <c r="MSA64" s="355"/>
      <c r="MSB64" s="354"/>
      <c r="MSC64" s="355"/>
      <c r="MSD64" s="354"/>
      <c r="MSE64" s="355"/>
      <c r="MSF64" s="354"/>
      <c r="MSG64" s="355"/>
      <c r="MSH64" s="354"/>
      <c r="MSI64" s="355"/>
      <c r="MSJ64" s="354"/>
      <c r="MSK64" s="355"/>
      <c r="MSL64" s="354"/>
      <c r="MSM64" s="355"/>
      <c r="MSN64" s="354"/>
      <c r="MSO64" s="355"/>
      <c r="MSP64" s="354"/>
      <c r="MSQ64" s="355"/>
      <c r="MSR64" s="354"/>
      <c r="MSS64" s="355"/>
      <c r="MST64" s="354"/>
      <c r="MSU64" s="355"/>
      <c r="MSV64" s="354"/>
      <c r="MSW64" s="355"/>
      <c r="MSX64" s="354"/>
      <c r="MSY64" s="355"/>
      <c r="MSZ64" s="354"/>
      <c r="MTA64" s="355"/>
      <c r="MTB64" s="354"/>
      <c r="MTC64" s="355"/>
      <c r="MTD64" s="354"/>
      <c r="MTE64" s="355"/>
      <c r="MTF64" s="354"/>
      <c r="MTG64" s="355"/>
      <c r="MTH64" s="354"/>
      <c r="MTI64" s="355"/>
      <c r="MTJ64" s="354"/>
      <c r="MTK64" s="355"/>
      <c r="MTL64" s="354"/>
      <c r="MTM64" s="355"/>
      <c r="MTN64" s="354"/>
      <c r="MTO64" s="355"/>
      <c r="MTP64" s="354"/>
      <c r="MTQ64" s="355"/>
      <c r="MTR64" s="354"/>
      <c r="MTS64" s="355"/>
      <c r="MTT64" s="354"/>
      <c r="MTU64" s="355"/>
      <c r="MTV64" s="354"/>
      <c r="MTW64" s="355"/>
      <c r="MTX64" s="354"/>
      <c r="MTY64" s="355"/>
      <c r="MTZ64" s="354"/>
      <c r="MUA64" s="355"/>
      <c r="MUB64" s="354"/>
      <c r="MUC64" s="355"/>
      <c r="MUD64" s="354"/>
      <c r="MUE64" s="355"/>
      <c r="MUF64" s="354"/>
      <c r="MUG64" s="355"/>
      <c r="MUH64" s="354"/>
      <c r="MUI64" s="355"/>
      <c r="MUJ64" s="354"/>
      <c r="MUK64" s="355"/>
      <c r="MUL64" s="354"/>
      <c r="MUM64" s="355"/>
      <c r="MUN64" s="354"/>
      <c r="MUO64" s="355"/>
      <c r="MUP64" s="354"/>
      <c r="MUQ64" s="355"/>
      <c r="MUR64" s="354"/>
      <c r="MUS64" s="355"/>
      <c r="MUT64" s="354"/>
      <c r="MUU64" s="355"/>
      <c r="MUV64" s="354"/>
      <c r="MUW64" s="355"/>
      <c r="MUX64" s="354"/>
      <c r="MUY64" s="355"/>
      <c r="MUZ64" s="354"/>
      <c r="MVA64" s="355"/>
      <c r="MVB64" s="354"/>
      <c r="MVC64" s="355"/>
      <c r="MVD64" s="354"/>
      <c r="MVE64" s="355"/>
      <c r="MVF64" s="354"/>
      <c r="MVG64" s="355"/>
      <c r="MVH64" s="354"/>
      <c r="MVI64" s="355"/>
      <c r="MVJ64" s="354"/>
      <c r="MVK64" s="355"/>
      <c r="MVL64" s="354"/>
      <c r="MVM64" s="355"/>
      <c r="MVN64" s="354"/>
      <c r="MVO64" s="355"/>
      <c r="MVP64" s="354"/>
      <c r="MVQ64" s="355"/>
      <c r="MVR64" s="354"/>
      <c r="MVS64" s="355"/>
      <c r="MVT64" s="354"/>
      <c r="MVU64" s="355"/>
      <c r="MVV64" s="354"/>
      <c r="MVW64" s="355"/>
      <c r="MVX64" s="354"/>
      <c r="MVY64" s="355"/>
      <c r="MVZ64" s="354"/>
      <c r="MWA64" s="355"/>
      <c r="MWB64" s="354"/>
      <c r="MWC64" s="355"/>
      <c r="MWD64" s="354"/>
      <c r="MWE64" s="355"/>
      <c r="MWF64" s="354"/>
      <c r="MWG64" s="355"/>
      <c r="MWH64" s="354"/>
      <c r="MWI64" s="355"/>
      <c r="MWJ64" s="354"/>
      <c r="MWK64" s="355"/>
      <c r="MWL64" s="354"/>
      <c r="MWM64" s="355"/>
      <c r="MWN64" s="354"/>
      <c r="MWO64" s="355"/>
      <c r="MWP64" s="354"/>
      <c r="MWQ64" s="355"/>
      <c r="MWR64" s="354"/>
      <c r="MWS64" s="355"/>
      <c r="MWT64" s="354"/>
      <c r="MWU64" s="355"/>
      <c r="MWV64" s="354"/>
      <c r="MWW64" s="355"/>
      <c r="MWX64" s="354"/>
      <c r="MWY64" s="355"/>
      <c r="MWZ64" s="354"/>
      <c r="MXA64" s="355"/>
      <c r="MXB64" s="354"/>
      <c r="MXC64" s="355"/>
      <c r="MXD64" s="354"/>
      <c r="MXE64" s="355"/>
      <c r="MXF64" s="354"/>
      <c r="MXG64" s="355"/>
      <c r="MXH64" s="354"/>
      <c r="MXI64" s="355"/>
      <c r="MXJ64" s="354"/>
      <c r="MXK64" s="355"/>
      <c r="MXL64" s="354"/>
      <c r="MXM64" s="355"/>
      <c r="MXN64" s="354"/>
      <c r="MXO64" s="355"/>
      <c r="MXP64" s="354"/>
      <c r="MXQ64" s="355"/>
      <c r="MXR64" s="354"/>
      <c r="MXS64" s="355"/>
      <c r="MXT64" s="354"/>
      <c r="MXU64" s="355"/>
      <c r="MXV64" s="354"/>
      <c r="MXW64" s="355"/>
      <c r="MXX64" s="354"/>
      <c r="MXY64" s="355"/>
      <c r="MXZ64" s="354"/>
      <c r="MYA64" s="355"/>
      <c r="MYB64" s="354"/>
      <c r="MYC64" s="355"/>
      <c r="MYD64" s="354"/>
      <c r="MYE64" s="355"/>
      <c r="MYF64" s="354"/>
      <c r="MYG64" s="355"/>
      <c r="MYH64" s="354"/>
      <c r="MYI64" s="355"/>
      <c r="MYJ64" s="354"/>
      <c r="MYK64" s="355"/>
      <c r="MYL64" s="354"/>
      <c r="MYM64" s="355"/>
      <c r="MYN64" s="354"/>
      <c r="MYO64" s="355"/>
      <c r="MYP64" s="354"/>
      <c r="MYQ64" s="355"/>
      <c r="MYR64" s="354"/>
      <c r="MYS64" s="355"/>
      <c r="MYT64" s="354"/>
      <c r="MYU64" s="355"/>
      <c r="MYV64" s="354"/>
      <c r="MYW64" s="355"/>
      <c r="MYX64" s="354"/>
      <c r="MYY64" s="355"/>
      <c r="MYZ64" s="354"/>
      <c r="MZA64" s="355"/>
      <c r="MZB64" s="354"/>
      <c r="MZC64" s="355"/>
      <c r="MZD64" s="354"/>
      <c r="MZE64" s="355"/>
      <c r="MZF64" s="354"/>
      <c r="MZG64" s="355"/>
      <c r="MZH64" s="354"/>
      <c r="MZI64" s="355"/>
      <c r="MZJ64" s="354"/>
      <c r="MZK64" s="355"/>
      <c r="MZL64" s="354"/>
      <c r="MZM64" s="355"/>
      <c r="MZN64" s="354"/>
      <c r="MZO64" s="355"/>
      <c r="MZP64" s="354"/>
      <c r="MZQ64" s="355"/>
      <c r="MZR64" s="354"/>
      <c r="MZS64" s="355"/>
      <c r="MZT64" s="354"/>
      <c r="MZU64" s="355"/>
      <c r="MZV64" s="354"/>
      <c r="MZW64" s="355"/>
      <c r="MZX64" s="354"/>
      <c r="MZY64" s="355"/>
      <c r="MZZ64" s="354"/>
      <c r="NAA64" s="355"/>
      <c r="NAB64" s="354"/>
      <c r="NAC64" s="355"/>
      <c r="NAD64" s="354"/>
      <c r="NAE64" s="355"/>
      <c r="NAF64" s="354"/>
      <c r="NAG64" s="355"/>
      <c r="NAH64" s="354"/>
      <c r="NAI64" s="355"/>
      <c r="NAJ64" s="354"/>
      <c r="NAK64" s="355"/>
      <c r="NAL64" s="354"/>
      <c r="NAM64" s="355"/>
      <c r="NAN64" s="354"/>
      <c r="NAO64" s="355"/>
      <c r="NAP64" s="354"/>
      <c r="NAQ64" s="355"/>
      <c r="NAR64" s="354"/>
      <c r="NAS64" s="355"/>
      <c r="NAT64" s="354"/>
      <c r="NAU64" s="355"/>
      <c r="NAV64" s="354"/>
      <c r="NAW64" s="355"/>
      <c r="NAX64" s="354"/>
      <c r="NAY64" s="355"/>
      <c r="NAZ64" s="354"/>
      <c r="NBA64" s="355"/>
      <c r="NBB64" s="354"/>
      <c r="NBC64" s="355"/>
      <c r="NBD64" s="354"/>
      <c r="NBE64" s="355"/>
      <c r="NBF64" s="354"/>
      <c r="NBG64" s="355"/>
      <c r="NBH64" s="354"/>
      <c r="NBI64" s="355"/>
      <c r="NBJ64" s="354"/>
      <c r="NBK64" s="355"/>
      <c r="NBL64" s="354"/>
      <c r="NBM64" s="355"/>
      <c r="NBN64" s="354"/>
      <c r="NBO64" s="355"/>
      <c r="NBP64" s="354"/>
      <c r="NBQ64" s="355"/>
      <c r="NBR64" s="354"/>
      <c r="NBS64" s="355"/>
      <c r="NBT64" s="354"/>
      <c r="NBU64" s="355"/>
      <c r="NBV64" s="354"/>
      <c r="NBW64" s="355"/>
      <c r="NBX64" s="354"/>
      <c r="NBY64" s="355"/>
      <c r="NBZ64" s="354"/>
      <c r="NCA64" s="355"/>
      <c r="NCB64" s="354"/>
      <c r="NCC64" s="355"/>
      <c r="NCD64" s="354"/>
      <c r="NCE64" s="355"/>
      <c r="NCF64" s="354"/>
      <c r="NCG64" s="355"/>
      <c r="NCH64" s="354"/>
      <c r="NCI64" s="355"/>
      <c r="NCJ64" s="354"/>
      <c r="NCK64" s="355"/>
      <c r="NCL64" s="354"/>
      <c r="NCM64" s="355"/>
      <c r="NCN64" s="354"/>
      <c r="NCO64" s="355"/>
      <c r="NCP64" s="354"/>
      <c r="NCQ64" s="355"/>
      <c r="NCR64" s="354"/>
      <c r="NCS64" s="355"/>
      <c r="NCT64" s="354"/>
      <c r="NCU64" s="355"/>
      <c r="NCV64" s="354"/>
      <c r="NCW64" s="355"/>
      <c r="NCX64" s="354"/>
      <c r="NCY64" s="355"/>
      <c r="NCZ64" s="354"/>
      <c r="NDA64" s="355"/>
      <c r="NDB64" s="354"/>
      <c r="NDC64" s="355"/>
      <c r="NDD64" s="354"/>
      <c r="NDE64" s="355"/>
      <c r="NDF64" s="354"/>
      <c r="NDG64" s="355"/>
      <c r="NDH64" s="354"/>
      <c r="NDI64" s="355"/>
      <c r="NDJ64" s="354"/>
      <c r="NDK64" s="355"/>
      <c r="NDL64" s="354"/>
      <c r="NDM64" s="355"/>
      <c r="NDN64" s="354"/>
      <c r="NDO64" s="355"/>
      <c r="NDP64" s="354"/>
      <c r="NDQ64" s="355"/>
      <c r="NDR64" s="354"/>
      <c r="NDS64" s="355"/>
      <c r="NDT64" s="354"/>
      <c r="NDU64" s="355"/>
      <c r="NDV64" s="354"/>
      <c r="NDW64" s="355"/>
      <c r="NDX64" s="354"/>
      <c r="NDY64" s="355"/>
      <c r="NDZ64" s="354"/>
      <c r="NEA64" s="355"/>
      <c r="NEB64" s="354"/>
      <c r="NEC64" s="355"/>
      <c r="NED64" s="354"/>
      <c r="NEE64" s="355"/>
      <c r="NEF64" s="354"/>
      <c r="NEG64" s="355"/>
      <c r="NEH64" s="354"/>
      <c r="NEI64" s="355"/>
      <c r="NEJ64" s="354"/>
      <c r="NEK64" s="355"/>
      <c r="NEL64" s="354"/>
      <c r="NEM64" s="355"/>
      <c r="NEN64" s="354"/>
      <c r="NEO64" s="355"/>
      <c r="NEP64" s="354"/>
      <c r="NEQ64" s="355"/>
      <c r="NER64" s="354"/>
      <c r="NES64" s="355"/>
      <c r="NET64" s="354"/>
      <c r="NEU64" s="355"/>
      <c r="NEV64" s="354"/>
      <c r="NEW64" s="355"/>
      <c r="NEX64" s="354"/>
      <c r="NEY64" s="355"/>
      <c r="NEZ64" s="354"/>
      <c r="NFA64" s="355"/>
      <c r="NFB64" s="354"/>
      <c r="NFC64" s="355"/>
      <c r="NFD64" s="354"/>
      <c r="NFE64" s="355"/>
      <c r="NFF64" s="354"/>
      <c r="NFG64" s="355"/>
      <c r="NFH64" s="354"/>
      <c r="NFI64" s="355"/>
      <c r="NFJ64" s="354"/>
      <c r="NFK64" s="355"/>
      <c r="NFL64" s="354"/>
      <c r="NFM64" s="355"/>
      <c r="NFN64" s="354"/>
      <c r="NFO64" s="355"/>
      <c r="NFP64" s="354"/>
      <c r="NFQ64" s="355"/>
      <c r="NFR64" s="354"/>
      <c r="NFS64" s="355"/>
      <c r="NFT64" s="354"/>
      <c r="NFU64" s="355"/>
      <c r="NFV64" s="354"/>
      <c r="NFW64" s="355"/>
      <c r="NFX64" s="354"/>
      <c r="NFY64" s="355"/>
      <c r="NFZ64" s="354"/>
      <c r="NGA64" s="355"/>
      <c r="NGB64" s="354"/>
      <c r="NGC64" s="355"/>
      <c r="NGD64" s="354"/>
      <c r="NGE64" s="355"/>
      <c r="NGF64" s="354"/>
      <c r="NGG64" s="355"/>
      <c r="NGH64" s="354"/>
      <c r="NGI64" s="355"/>
      <c r="NGJ64" s="354"/>
      <c r="NGK64" s="355"/>
      <c r="NGL64" s="354"/>
      <c r="NGM64" s="355"/>
      <c r="NGN64" s="354"/>
      <c r="NGO64" s="355"/>
      <c r="NGP64" s="354"/>
      <c r="NGQ64" s="355"/>
      <c r="NGR64" s="354"/>
      <c r="NGS64" s="355"/>
      <c r="NGT64" s="354"/>
      <c r="NGU64" s="355"/>
      <c r="NGV64" s="354"/>
      <c r="NGW64" s="355"/>
      <c r="NGX64" s="354"/>
      <c r="NGY64" s="355"/>
      <c r="NGZ64" s="354"/>
      <c r="NHA64" s="355"/>
      <c r="NHB64" s="354"/>
      <c r="NHC64" s="355"/>
      <c r="NHD64" s="354"/>
      <c r="NHE64" s="355"/>
      <c r="NHF64" s="354"/>
      <c r="NHG64" s="355"/>
      <c r="NHH64" s="354"/>
      <c r="NHI64" s="355"/>
      <c r="NHJ64" s="354"/>
      <c r="NHK64" s="355"/>
      <c r="NHL64" s="354"/>
      <c r="NHM64" s="355"/>
      <c r="NHN64" s="354"/>
      <c r="NHO64" s="355"/>
      <c r="NHP64" s="354"/>
      <c r="NHQ64" s="355"/>
      <c r="NHR64" s="354"/>
      <c r="NHS64" s="355"/>
      <c r="NHT64" s="354"/>
      <c r="NHU64" s="355"/>
      <c r="NHV64" s="354"/>
      <c r="NHW64" s="355"/>
      <c r="NHX64" s="354"/>
      <c r="NHY64" s="355"/>
      <c r="NHZ64" s="354"/>
      <c r="NIA64" s="355"/>
      <c r="NIB64" s="354"/>
      <c r="NIC64" s="355"/>
      <c r="NID64" s="354"/>
      <c r="NIE64" s="355"/>
      <c r="NIF64" s="354"/>
      <c r="NIG64" s="355"/>
      <c r="NIH64" s="354"/>
      <c r="NII64" s="355"/>
      <c r="NIJ64" s="354"/>
      <c r="NIK64" s="355"/>
      <c r="NIL64" s="354"/>
      <c r="NIM64" s="355"/>
      <c r="NIN64" s="354"/>
      <c r="NIO64" s="355"/>
      <c r="NIP64" s="354"/>
      <c r="NIQ64" s="355"/>
      <c r="NIR64" s="354"/>
      <c r="NIS64" s="355"/>
      <c r="NIT64" s="354"/>
      <c r="NIU64" s="355"/>
      <c r="NIV64" s="354"/>
      <c r="NIW64" s="355"/>
      <c r="NIX64" s="354"/>
      <c r="NIY64" s="355"/>
      <c r="NIZ64" s="354"/>
      <c r="NJA64" s="355"/>
      <c r="NJB64" s="354"/>
      <c r="NJC64" s="355"/>
      <c r="NJD64" s="354"/>
      <c r="NJE64" s="355"/>
      <c r="NJF64" s="354"/>
      <c r="NJG64" s="355"/>
      <c r="NJH64" s="354"/>
      <c r="NJI64" s="355"/>
      <c r="NJJ64" s="354"/>
      <c r="NJK64" s="355"/>
      <c r="NJL64" s="354"/>
      <c r="NJM64" s="355"/>
      <c r="NJN64" s="354"/>
      <c r="NJO64" s="355"/>
      <c r="NJP64" s="354"/>
      <c r="NJQ64" s="355"/>
      <c r="NJR64" s="354"/>
      <c r="NJS64" s="355"/>
      <c r="NJT64" s="354"/>
      <c r="NJU64" s="355"/>
      <c r="NJV64" s="354"/>
      <c r="NJW64" s="355"/>
      <c r="NJX64" s="354"/>
      <c r="NJY64" s="355"/>
      <c r="NJZ64" s="354"/>
      <c r="NKA64" s="355"/>
      <c r="NKB64" s="354"/>
      <c r="NKC64" s="355"/>
      <c r="NKD64" s="354"/>
      <c r="NKE64" s="355"/>
      <c r="NKF64" s="354"/>
      <c r="NKG64" s="355"/>
      <c r="NKH64" s="354"/>
      <c r="NKI64" s="355"/>
      <c r="NKJ64" s="354"/>
      <c r="NKK64" s="355"/>
      <c r="NKL64" s="354"/>
      <c r="NKM64" s="355"/>
      <c r="NKN64" s="354"/>
      <c r="NKO64" s="355"/>
      <c r="NKP64" s="354"/>
      <c r="NKQ64" s="355"/>
      <c r="NKR64" s="354"/>
      <c r="NKS64" s="355"/>
      <c r="NKT64" s="354"/>
      <c r="NKU64" s="355"/>
      <c r="NKV64" s="354"/>
      <c r="NKW64" s="355"/>
      <c r="NKX64" s="354"/>
      <c r="NKY64" s="355"/>
      <c r="NKZ64" s="354"/>
      <c r="NLA64" s="355"/>
      <c r="NLB64" s="354"/>
      <c r="NLC64" s="355"/>
      <c r="NLD64" s="354"/>
      <c r="NLE64" s="355"/>
      <c r="NLF64" s="354"/>
      <c r="NLG64" s="355"/>
      <c r="NLH64" s="354"/>
      <c r="NLI64" s="355"/>
      <c r="NLJ64" s="354"/>
      <c r="NLK64" s="355"/>
      <c r="NLL64" s="354"/>
      <c r="NLM64" s="355"/>
      <c r="NLN64" s="354"/>
      <c r="NLO64" s="355"/>
      <c r="NLP64" s="354"/>
      <c r="NLQ64" s="355"/>
      <c r="NLR64" s="354"/>
      <c r="NLS64" s="355"/>
      <c r="NLT64" s="354"/>
      <c r="NLU64" s="355"/>
      <c r="NLV64" s="354"/>
      <c r="NLW64" s="355"/>
      <c r="NLX64" s="354"/>
      <c r="NLY64" s="355"/>
      <c r="NLZ64" s="354"/>
      <c r="NMA64" s="355"/>
      <c r="NMB64" s="354"/>
      <c r="NMC64" s="355"/>
      <c r="NMD64" s="354"/>
      <c r="NME64" s="355"/>
      <c r="NMF64" s="354"/>
      <c r="NMG64" s="355"/>
      <c r="NMH64" s="354"/>
      <c r="NMI64" s="355"/>
      <c r="NMJ64" s="354"/>
      <c r="NMK64" s="355"/>
      <c r="NML64" s="354"/>
      <c r="NMM64" s="355"/>
      <c r="NMN64" s="354"/>
      <c r="NMO64" s="355"/>
      <c r="NMP64" s="354"/>
      <c r="NMQ64" s="355"/>
      <c r="NMR64" s="354"/>
      <c r="NMS64" s="355"/>
      <c r="NMT64" s="354"/>
      <c r="NMU64" s="355"/>
      <c r="NMV64" s="354"/>
      <c r="NMW64" s="355"/>
      <c r="NMX64" s="354"/>
      <c r="NMY64" s="355"/>
      <c r="NMZ64" s="354"/>
      <c r="NNA64" s="355"/>
      <c r="NNB64" s="354"/>
      <c r="NNC64" s="355"/>
      <c r="NND64" s="354"/>
      <c r="NNE64" s="355"/>
      <c r="NNF64" s="354"/>
      <c r="NNG64" s="355"/>
      <c r="NNH64" s="354"/>
      <c r="NNI64" s="355"/>
      <c r="NNJ64" s="354"/>
      <c r="NNK64" s="355"/>
      <c r="NNL64" s="354"/>
      <c r="NNM64" s="355"/>
      <c r="NNN64" s="354"/>
      <c r="NNO64" s="355"/>
      <c r="NNP64" s="354"/>
      <c r="NNQ64" s="355"/>
      <c r="NNR64" s="354"/>
      <c r="NNS64" s="355"/>
      <c r="NNT64" s="354"/>
      <c r="NNU64" s="355"/>
      <c r="NNV64" s="354"/>
      <c r="NNW64" s="355"/>
      <c r="NNX64" s="354"/>
      <c r="NNY64" s="355"/>
      <c r="NNZ64" s="354"/>
      <c r="NOA64" s="355"/>
      <c r="NOB64" s="354"/>
      <c r="NOC64" s="355"/>
      <c r="NOD64" s="354"/>
      <c r="NOE64" s="355"/>
      <c r="NOF64" s="354"/>
      <c r="NOG64" s="355"/>
      <c r="NOH64" s="354"/>
      <c r="NOI64" s="355"/>
      <c r="NOJ64" s="354"/>
      <c r="NOK64" s="355"/>
      <c r="NOL64" s="354"/>
      <c r="NOM64" s="355"/>
      <c r="NON64" s="354"/>
      <c r="NOO64" s="355"/>
      <c r="NOP64" s="354"/>
      <c r="NOQ64" s="355"/>
      <c r="NOR64" s="354"/>
      <c r="NOS64" s="355"/>
      <c r="NOT64" s="354"/>
      <c r="NOU64" s="355"/>
      <c r="NOV64" s="354"/>
      <c r="NOW64" s="355"/>
      <c r="NOX64" s="354"/>
      <c r="NOY64" s="355"/>
      <c r="NOZ64" s="354"/>
      <c r="NPA64" s="355"/>
      <c r="NPB64" s="354"/>
      <c r="NPC64" s="355"/>
      <c r="NPD64" s="354"/>
      <c r="NPE64" s="355"/>
      <c r="NPF64" s="354"/>
      <c r="NPG64" s="355"/>
      <c r="NPH64" s="354"/>
      <c r="NPI64" s="355"/>
      <c r="NPJ64" s="354"/>
      <c r="NPK64" s="355"/>
      <c r="NPL64" s="354"/>
      <c r="NPM64" s="355"/>
      <c r="NPN64" s="354"/>
      <c r="NPO64" s="355"/>
      <c r="NPP64" s="354"/>
      <c r="NPQ64" s="355"/>
      <c r="NPR64" s="354"/>
      <c r="NPS64" s="355"/>
      <c r="NPT64" s="354"/>
      <c r="NPU64" s="355"/>
      <c r="NPV64" s="354"/>
      <c r="NPW64" s="355"/>
      <c r="NPX64" s="354"/>
      <c r="NPY64" s="355"/>
      <c r="NPZ64" s="354"/>
      <c r="NQA64" s="355"/>
      <c r="NQB64" s="354"/>
      <c r="NQC64" s="355"/>
      <c r="NQD64" s="354"/>
      <c r="NQE64" s="355"/>
      <c r="NQF64" s="354"/>
      <c r="NQG64" s="355"/>
      <c r="NQH64" s="354"/>
      <c r="NQI64" s="355"/>
      <c r="NQJ64" s="354"/>
      <c r="NQK64" s="355"/>
      <c r="NQL64" s="354"/>
      <c r="NQM64" s="355"/>
      <c r="NQN64" s="354"/>
      <c r="NQO64" s="355"/>
      <c r="NQP64" s="354"/>
      <c r="NQQ64" s="355"/>
      <c r="NQR64" s="354"/>
      <c r="NQS64" s="355"/>
      <c r="NQT64" s="354"/>
      <c r="NQU64" s="355"/>
      <c r="NQV64" s="354"/>
      <c r="NQW64" s="355"/>
      <c r="NQX64" s="354"/>
      <c r="NQY64" s="355"/>
      <c r="NQZ64" s="354"/>
      <c r="NRA64" s="355"/>
      <c r="NRB64" s="354"/>
      <c r="NRC64" s="355"/>
      <c r="NRD64" s="354"/>
      <c r="NRE64" s="355"/>
      <c r="NRF64" s="354"/>
      <c r="NRG64" s="355"/>
      <c r="NRH64" s="354"/>
      <c r="NRI64" s="355"/>
      <c r="NRJ64" s="354"/>
      <c r="NRK64" s="355"/>
      <c r="NRL64" s="354"/>
      <c r="NRM64" s="355"/>
      <c r="NRN64" s="354"/>
      <c r="NRO64" s="355"/>
      <c r="NRP64" s="354"/>
      <c r="NRQ64" s="355"/>
      <c r="NRR64" s="354"/>
      <c r="NRS64" s="355"/>
      <c r="NRT64" s="354"/>
      <c r="NRU64" s="355"/>
      <c r="NRV64" s="354"/>
      <c r="NRW64" s="355"/>
      <c r="NRX64" s="354"/>
      <c r="NRY64" s="355"/>
      <c r="NRZ64" s="354"/>
      <c r="NSA64" s="355"/>
      <c r="NSB64" s="354"/>
      <c r="NSC64" s="355"/>
      <c r="NSD64" s="354"/>
      <c r="NSE64" s="355"/>
      <c r="NSF64" s="354"/>
      <c r="NSG64" s="355"/>
      <c r="NSH64" s="354"/>
      <c r="NSI64" s="355"/>
      <c r="NSJ64" s="354"/>
      <c r="NSK64" s="355"/>
      <c r="NSL64" s="354"/>
      <c r="NSM64" s="355"/>
      <c r="NSN64" s="354"/>
      <c r="NSO64" s="355"/>
      <c r="NSP64" s="354"/>
      <c r="NSQ64" s="355"/>
      <c r="NSR64" s="354"/>
      <c r="NSS64" s="355"/>
      <c r="NST64" s="354"/>
      <c r="NSU64" s="355"/>
      <c r="NSV64" s="354"/>
      <c r="NSW64" s="355"/>
      <c r="NSX64" s="354"/>
      <c r="NSY64" s="355"/>
      <c r="NSZ64" s="354"/>
      <c r="NTA64" s="355"/>
      <c r="NTB64" s="354"/>
      <c r="NTC64" s="355"/>
      <c r="NTD64" s="354"/>
      <c r="NTE64" s="355"/>
      <c r="NTF64" s="354"/>
      <c r="NTG64" s="355"/>
      <c r="NTH64" s="354"/>
      <c r="NTI64" s="355"/>
      <c r="NTJ64" s="354"/>
      <c r="NTK64" s="355"/>
      <c r="NTL64" s="354"/>
      <c r="NTM64" s="355"/>
      <c r="NTN64" s="354"/>
      <c r="NTO64" s="355"/>
      <c r="NTP64" s="354"/>
      <c r="NTQ64" s="355"/>
      <c r="NTR64" s="354"/>
      <c r="NTS64" s="355"/>
      <c r="NTT64" s="354"/>
      <c r="NTU64" s="355"/>
      <c r="NTV64" s="354"/>
      <c r="NTW64" s="355"/>
      <c r="NTX64" s="354"/>
      <c r="NTY64" s="355"/>
      <c r="NTZ64" s="354"/>
      <c r="NUA64" s="355"/>
      <c r="NUB64" s="354"/>
      <c r="NUC64" s="355"/>
      <c r="NUD64" s="354"/>
      <c r="NUE64" s="355"/>
      <c r="NUF64" s="354"/>
      <c r="NUG64" s="355"/>
      <c r="NUH64" s="354"/>
      <c r="NUI64" s="355"/>
      <c r="NUJ64" s="354"/>
      <c r="NUK64" s="355"/>
      <c r="NUL64" s="354"/>
      <c r="NUM64" s="355"/>
      <c r="NUN64" s="354"/>
      <c r="NUO64" s="355"/>
      <c r="NUP64" s="354"/>
      <c r="NUQ64" s="355"/>
      <c r="NUR64" s="354"/>
      <c r="NUS64" s="355"/>
      <c r="NUT64" s="354"/>
      <c r="NUU64" s="355"/>
      <c r="NUV64" s="354"/>
      <c r="NUW64" s="355"/>
      <c r="NUX64" s="354"/>
      <c r="NUY64" s="355"/>
      <c r="NUZ64" s="354"/>
      <c r="NVA64" s="355"/>
      <c r="NVB64" s="354"/>
      <c r="NVC64" s="355"/>
      <c r="NVD64" s="354"/>
      <c r="NVE64" s="355"/>
      <c r="NVF64" s="354"/>
      <c r="NVG64" s="355"/>
      <c r="NVH64" s="354"/>
      <c r="NVI64" s="355"/>
      <c r="NVJ64" s="354"/>
      <c r="NVK64" s="355"/>
      <c r="NVL64" s="354"/>
      <c r="NVM64" s="355"/>
      <c r="NVN64" s="354"/>
      <c r="NVO64" s="355"/>
      <c r="NVP64" s="354"/>
      <c r="NVQ64" s="355"/>
      <c r="NVR64" s="354"/>
      <c r="NVS64" s="355"/>
      <c r="NVT64" s="354"/>
      <c r="NVU64" s="355"/>
      <c r="NVV64" s="354"/>
      <c r="NVW64" s="355"/>
      <c r="NVX64" s="354"/>
      <c r="NVY64" s="355"/>
      <c r="NVZ64" s="354"/>
      <c r="NWA64" s="355"/>
      <c r="NWB64" s="354"/>
      <c r="NWC64" s="355"/>
      <c r="NWD64" s="354"/>
      <c r="NWE64" s="355"/>
      <c r="NWF64" s="354"/>
      <c r="NWG64" s="355"/>
      <c r="NWH64" s="354"/>
      <c r="NWI64" s="355"/>
      <c r="NWJ64" s="354"/>
      <c r="NWK64" s="355"/>
      <c r="NWL64" s="354"/>
      <c r="NWM64" s="355"/>
      <c r="NWN64" s="354"/>
      <c r="NWO64" s="355"/>
      <c r="NWP64" s="354"/>
      <c r="NWQ64" s="355"/>
      <c r="NWR64" s="354"/>
      <c r="NWS64" s="355"/>
      <c r="NWT64" s="354"/>
      <c r="NWU64" s="355"/>
      <c r="NWV64" s="354"/>
      <c r="NWW64" s="355"/>
      <c r="NWX64" s="354"/>
      <c r="NWY64" s="355"/>
      <c r="NWZ64" s="354"/>
      <c r="NXA64" s="355"/>
      <c r="NXB64" s="354"/>
      <c r="NXC64" s="355"/>
      <c r="NXD64" s="354"/>
      <c r="NXE64" s="355"/>
      <c r="NXF64" s="354"/>
      <c r="NXG64" s="355"/>
      <c r="NXH64" s="354"/>
      <c r="NXI64" s="355"/>
      <c r="NXJ64" s="354"/>
      <c r="NXK64" s="355"/>
      <c r="NXL64" s="354"/>
      <c r="NXM64" s="355"/>
      <c r="NXN64" s="354"/>
      <c r="NXO64" s="355"/>
      <c r="NXP64" s="354"/>
      <c r="NXQ64" s="355"/>
      <c r="NXR64" s="354"/>
      <c r="NXS64" s="355"/>
      <c r="NXT64" s="354"/>
      <c r="NXU64" s="355"/>
      <c r="NXV64" s="354"/>
      <c r="NXW64" s="355"/>
      <c r="NXX64" s="354"/>
      <c r="NXY64" s="355"/>
      <c r="NXZ64" s="354"/>
      <c r="NYA64" s="355"/>
      <c r="NYB64" s="354"/>
      <c r="NYC64" s="355"/>
      <c r="NYD64" s="354"/>
      <c r="NYE64" s="355"/>
      <c r="NYF64" s="354"/>
      <c r="NYG64" s="355"/>
      <c r="NYH64" s="354"/>
      <c r="NYI64" s="355"/>
      <c r="NYJ64" s="354"/>
      <c r="NYK64" s="355"/>
      <c r="NYL64" s="354"/>
      <c r="NYM64" s="355"/>
      <c r="NYN64" s="354"/>
      <c r="NYO64" s="355"/>
      <c r="NYP64" s="354"/>
      <c r="NYQ64" s="355"/>
      <c r="NYR64" s="354"/>
      <c r="NYS64" s="355"/>
      <c r="NYT64" s="354"/>
      <c r="NYU64" s="355"/>
      <c r="NYV64" s="354"/>
      <c r="NYW64" s="355"/>
      <c r="NYX64" s="354"/>
      <c r="NYY64" s="355"/>
      <c r="NYZ64" s="354"/>
      <c r="NZA64" s="355"/>
      <c r="NZB64" s="354"/>
      <c r="NZC64" s="355"/>
      <c r="NZD64" s="354"/>
      <c r="NZE64" s="355"/>
      <c r="NZF64" s="354"/>
      <c r="NZG64" s="355"/>
      <c r="NZH64" s="354"/>
      <c r="NZI64" s="355"/>
      <c r="NZJ64" s="354"/>
      <c r="NZK64" s="355"/>
      <c r="NZL64" s="354"/>
      <c r="NZM64" s="355"/>
      <c r="NZN64" s="354"/>
      <c r="NZO64" s="355"/>
      <c r="NZP64" s="354"/>
      <c r="NZQ64" s="355"/>
      <c r="NZR64" s="354"/>
      <c r="NZS64" s="355"/>
      <c r="NZT64" s="354"/>
      <c r="NZU64" s="355"/>
      <c r="NZV64" s="354"/>
      <c r="NZW64" s="355"/>
      <c r="NZX64" s="354"/>
      <c r="NZY64" s="355"/>
      <c r="NZZ64" s="354"/>
      <c r="OAA64" s="355"/>
      <c r="OAB64" s="354"/>
      <c r="OAC64" s="355"/>
      <c r="OAD64" s="354"/>
      <c r="OAE64" s="355"/>
      <c r="OAF64" s="354"/>
      <c r="OAG64" s="355"/>
      <c r="OAH64" s="354"/>
      <c r="OAI64" s="355"/>
      <c r="OAJ64" s="354"/>
      <c r="OAK64" s="355"/>
      <c r="OAL64" s="354"/>
      <c r="OAM64" s="355"/>
      <c r="OAN64" s="354"/>
      <c r="OAO64" s="355"/>
      <c r="OAP64" s="354"/>
      <c r="OAQ64" s="355"/>
      <c r="OAR64" s="354"/>
      <c r="OAS64" s="355"/>
      <c r="OAT64" s="354"/>
      <c r="OAU64" s="355"/>
      <c r="OAV64" s="354"/>
      <c r="OAW64" s="355"/>
      <c r="OAX64" s="354"/>
      <c r="OAY64" s="355"/>
      <c r="OAZ64" s="354"/>
      <c r="OBA64" s="355"/>
      <c r="OBB64" s="354"/>
      <c r="OBC64" s="355"/>
      <c r="OBD64" s="354"/>
      <c r="OBE64" s="355"/>
      <c r="OBF64" s="354"/>
      <c r="OBG64" s="355"/>
      <c r="OBH64" s="354"/>
      <c r="OBI64" s="355"/>
      <c r="OBJ64" s="354"/>
      <c r="OBK64" s="355"/>
      <c r="OBL64" s="354"/>
      <c r="OBM64" s="355"/>
      <c r="OBN64" s="354"/>
      <c r="OBO64" s="355"/>
      <c r="OBP64" s="354"/>
      <c r="OBQ64" s="355"/>
      <c r="OBR64" s="354"/>
      <c r="OBS64" s="355"/>
      <c r="OBT64" s="354"/>
      <c r="OBU64" s="355"/>
      <c r="OBV64" s="354"/>
      <c r="OBW64" s="355"/>
      <c r="OBX64" s="354"/>
      <c r="OBY64" s="355"/>
      <c r="OBZ64" s="354"/>
      <c r="OCA64" s="355"/>
      <c r="OCB64" s="354"/>
      <c r="OCC64" s="355"/>
      <c r="OCD64" s="354"/>
      <c r="OCE64" s="355"/>
      <c r="OCF64" s="354"/>
      <c r="OCG64" s="355"/>
      <c r="OCH64" s="354"/>
      <c r="OCI64" s="355"/>
      <c r="OCJ64" s="354"/>
      <c r="OCK64" s="355"/>
      <c r="OCL64" s="354"/>
      <c r="OCM64" s="355"/>
      <c r="OCN64" s="354"/>
      <c r="OCO64" s="355"/>
      <c r="OCP64" s="354"/>
      <c r="OCQ64" s="355"/>
      <c r="OCR64" s="354"/>
      <c r="OCS64" s="355"/>
      <c r="OCT64" s="354"/>
      <c r="OCU64" s="355"/>
      <c r="OCV64" s="354"/>
      <c r="OCW64" s="355"/>
      <c r="OCX64" s="354"/>
      <c r="OCY64" s="355"/>
      <c r="OCZ64" s="354"/>
      <c r="ODA64" s="355"/>
      <c r="ODB64" s="354"/>
      <c r="ODC64" s="355"/>
      <c r="ODD64" s="354"/>
      <c r="ODE64" s="355"/>
      <c r="ODF64" s="354"/>
      <c r="ODG64" s="355"/>
      <c r="ODH64" s="354"/>
      <c r="ODI64" s="355"/>
      <c r="ODJ64" s="354"/>
      <c r="ODK64" s="355"/>
      <c r="ODL64" s="354"/>
      <c r="ODM64" s="355"/>
      <c r="ODN64" s="354"/>
      <c r="ODO64" s="355"/>
      <c r="ODP64" s="354"/>
      <c r="ODQ64" s="355"/>
      <c r="ODR64" s="354"/>
      <c r="ODS64" s="355"/>
      <c r="ODT64" s="354"/>
      <c r="ODU64" s="355"/>
      <c r="ODV64" s="354"/>
      <c r="ODW64" s="355"/>
      <c r="ODX64" s="354"/>
      <c r="ODY64" s="355"/>
      <c r="ODZ64" s="354"/>
      <c r="OEA64" s="355"/>
      <c r="OEB64" s="354"/>
      <c r="OEC64" s="355"/>
      <c r="OED64" s="354"/>
      <c r="OEE64" s="355"/>
      <c r="OEF64" s="354"/>
      <c r="OEG64" s="355"/>
      <c r="OEH64" s="354"/>
      <c r="OEI64" s="355"/>
      <c r="OEJ64" s="354"/>
      <c r="OEK64" s="355"/>
      <c r="OEL64" s="354"/>
      <c r="OEM64" s="355"/>
      <c r="OEN64" s="354"/>
      <c r="OEO64" s="355"/>
      <c r="OEP64" s="354"/>
      <c r="OEQ64" s="355"/>
      <c r="OER64" s="354"/>
      <c r="OES64" s="355"/>
      <c r="OET64" s="354"/>
      <c r="OEU64" s="355"/>
      <c r="OEV64" s="354"/>
      <c r="OEW64" s="355"/>
      <c r="OEX64" s="354"/>
      <c r="OEY64" s="355"/>
      <c r="OEZ64" s="354"/>
      <c r="OFA64" s="355"/>
      <c r="OFB64" s="354"/>
      <c r="OFC64" s="355"/>
      <c r="OFD64" s="354"/>
      <c r="OFE64" s="355"/>
      <c r="OFF64" s="354"/>
      <c r="OFG64" s="355"/>
      <c r="OFH64" s="354"/>
      <c r="OFI64" s="355"/>
      <c r="OFJ64" s="354"/>
      <c r="OFK64" s="355"/>
      <c r="OFL64" s="354"/>
      <c r="OFM64" s="355"/>
      <c r="OFN64" s="354"/>
      <c r="OFO64" s="355"/>
      <c r="OFP64" s="354"/>
      <c r="OFQ64" s="355"/>
      <c r="OFR64" s="354"/>
      <c r="OFS64" s="355"/>
      <c r="OFT64" s="354"/>
      <c r="OFU64" s="355"/>
      <c r="OFV64" s="354"/>
      <c r="OFW64" s="355"/>
      <c r="OFX64" s="354"/>
      <c r="OFY64" s="355"/>
      <c r="OFZ64" s="354"/>
      <c r="OGA64" s="355"/>
      <c r="OGB64" s="354"/>
      <c r="OGC64" s="355"/>
      <c r="OGD64" s="354"/>
      <c r="OGE64" s="355"/>
      <c r="OGF64" s="354"/>
      <c r="OGG64" s="355"/>
      <c r="OGH64" s="354"/>
      <c r="OGI64" s="355"/>
      <c r="OGJ64" s="354"/>
      <c r="OGK64" s="355"/>
      <c r="OGL64" s="354"/>
      <c r="OGM64" s="355"/>
      <c r="OGN64" s="354"/>
      <c r="OGO64" s="355"/>
      <c r="OGP64" s="354"/>
      <c r="OGQ64" s="355"/>
      <c r="OGR64" s="354"/>
      <c r="OGS64" s="355"/>
      <c r="OGT64" s="354"/>
      <c r="OGU64" s="355"/>
      <c r="OGV64" s="354"/>
      <c r="OGW64" s="355"/>
      <c r="OGX64" s="354"/>
      <c r="OGY64" s="355"/>
      <c r="OGZ64" s="354"/>
      <c r="OHA64" s="355"/>
      <c r="OHB64" s="354"/>
      <c r="OHC64" s="355"/>
      <c r="OHD64" s="354"/>
      <c r="OHE64" s="355"/>
      <c r="OHF64" s="354"/>
      <c r="OHG64" s="355"/>
      <c r="OHH64" s="354"/>
      <c r="OHI64" s="355"/>
      <c r="OHJ64" s="354"/>
      <c r="OHK64" s="355"/>
      <c r="OHL64" s="354"/>
      <c r="OHM64" s="355"/>
      <c r="OHN64" s="354"/>
      <c r="OHO64" s="355"/>
      <c r="OHP64" s="354"/>
      <c r="OHQ64" s="355"/>
      <c r="OHR64" s="354"/>
      <c r="OHS64" s="355"/>
      <c r="OHT64" s="354"/>
      <c r="OHU64" s="355"/>
      <c r="OHV64" s="354"/>
      <c r="OHW64" s="355"/>
      <c r="OHX64" s="354"/>
      <c r="OHY64" s="355"/>
      <c r="OHZ64" s="354"/>
      <c r="OIA64" s="355"/>
      <c r="OIB64" s="354"/>
      <c r="OIC64" s="355"/>
      <c r="OID64" s="354"/>
      <c r="OIE64" s="355"/>
      <c r="OIF64" s="354"/>
      <c r="OIG64" s="355"/>
      <c r="OIH64" s="354"/>
      <c r="OII64" s="355"/>
      <c r="OIJ64" s="354"/>
      <c r="OIK64" s="355"/>
      <c r="OIL64" s="354"/>
      <c r="OIM64" s="355"/>
      <c r="OIN64" s="354"/>
      <c r="OIO64" s="355"/>
      <c r="OIP64" s="354"/>
      <c r="OIQ64" s="355"/>
      <c r="OIR64" s="354"/>
      <c r="OIS64" s="355"/>
      <c r="OIT64" s="354"/>
      <c r="OIU64" s="355"/>
      <c r="OIV64" s="354"/>
      <c r="OIW64" s="355"/>
      <c r="OIX64" s="354"/>
      <c r="OIY64" s="355"/>
      <c r="OIZ64" s="354"/>
      <c r="OJA64" s="355"/>
      <c r="OJB64" s="354"/>
      <c r="OJC64" s="355"/>
      <c r="OJD64" s="354"/>
      <c r="OJE64" s="355"/>
      <c r="OJF64" s="354"/>
      <c r="OJG64" s="355"/>
      <c r="OJH64" s="354"/>
      <c r="OJI64" s="355"/>
      <c r="OJJ64" s="354"/>
      <c r="OJK64" s="355"/>
      <c r="OJL64" s="354"/>
      <c r="OJM64" s="355"/>
      <c r="OJN64" s="354"/>
      <c r="OJO64" s="355"/>
      <c r="OJP64" s="354"/>
      <c r="OJQ64" s="355"/>
      <c r="OJR64" s="354"/>
      <c r="OJS64" s="355"/>
      <c r="OJT64" s="354"/>
      <c r="OJU64" s="355"/>
      <c r="OJV64" s="354"/>
      <c r="OJW64" s="355"/>
      <c r="OJX64" s="354"/>
      <c r="OJY64" s="355"/>
      <c r="OJZ64" s="354"/>
      <c r="OKA64" s="355"/>
      <c r="OKB64" s="354"/>
      <c r="OKC64" s="355"/>
      <c r="OKD64" s="354"/>
      <c r="OKE64" s="355"/>
      <c r="OKF64" s="354"/>
      <c r="OKG64" s="355"/>
      <c r="OKH64" s="354"/>
      <c r="OKI64" s="355"/>
      <c r="OKJ64" s="354"/>
      <c r="OKK64" s="355"/>
      <c r="OKL64" s="354"/>
      <c r="OKM64" s="355"/>
      <c r="OKN64" s="354"/>
      <c r="OKO64" s="355"/>
      <c r="OKP64" s="354"/>
      <c r="OKQ64" s="355"/>
      <c r="OKR64" s="354"/>
      <c r="OKS64" s="355"/>
      <c r="OKT64" s="354"/>
      <c r="OKU64" s="355"/>
      <c r="OKV64" s="354"/>
      <c r="OKW64" s="355"/>
      <c r="OKX64" s="354"/>
      <c r="OKY64" s="355"/>
      <c r="OKZ64" s="354"/>
      <c r="OLA64" s="355"/>
      <c r="OLB64" s="354"/>
      <c r="OLC64" s="355"/>
      <c r="OLD64" s="354"/>
      <c r="OLE64" s="355"/>
      <c r="OLF64" s="354"/>
      <c r="OLG64" s="355"/>
      <c r="OLH64" s="354"/>
      <c r="OLI64" s="355"/>
      <c r="OLJ64" s="354"/>
      <c r="OLK64" s="355"/>
      <c r="OLL64" s="354"/>
      <c r="OLM64" s="355"/>
      <c r="OLN64" s="354"/>
      <c r="OLO64" s="355"/>
      <c r="OLP64" s="354"/>
      <c r="OLQ64" s="355"/>
      <c r="OLR64" s="354"/>
      <c r="OLS64" s="355"/>
      <c r="OLT64" s="354"/>
      <c r="OLU64" s="355"/>
      <c r="OLV64" s="354"/>
      <c r="OLW64" s="355"/>
      <c r="OLX64" s="354"/>
      <c r="OLY64" s="355"/>
      <c r="OLZ64" s="354"/>
      <c r="OMA64" s="355"/>
      <c r="OMB64" s="354"/>
      <c r="OMC64" s="355"/>
      <c r="OMD64" s="354"/>
      <c r="OME64" s="355"/>
      <c r="OMF64" s="354"/>
      <c r="OMG64" s="355"/>
      <c r="OMH64" s="354"/>
      <c r="OMI64" s="355"/>
      <c r="OMJ64" s="354"/>
      <c r="OMK64" s="355"/>
      <c r="OML64" s="354"/>
      <c r="OMM64" s="355"/>
      <c r="OMN64" s="354"/>
      <c r="OMO64" s="355"/>
      <c r="OMP64" s="354"/>
      <c r="OMQ64" s="355"/>
      <c r="OMR64" s="354"/>
      <c r="OMS64" s="355"/>
      <c r="OMT64" s="354"/>
      <c r="OMU64" s="355"/>
      <c r="OMV64" s="354"/>
      <c r="OMW64" s="355"/>
      <c r="OMX64" s="354"/>
      <c r="OMY64" s="355"/>
      <c r="OMZ64" s="354"/>
      <c r="ONA64" s="355"/>
      <c r="ONB64" s="354"/>
      <c r="ONC64" s="355"/>
      <c r="OND64" s="354"/>
      <c r="ONE64" s="355"/>
      <c r="ONF64" s="354"/>
      <c r="ONG64" s="355"/>
      <c r="ONH64" s="354"/>
      <c r="ONI64" s="355"/>
      <c r="ONJ64" s="354"/>
      <c r="ONK64" s="355"/>
      <c r="ONL64" s="354"/>
      <c r="ONM64" s="355"/>
      <c r="ONN64" s="354"/>
      <c r="ONO64" s="355"/>
      <c r="ONP64" s="354"/>
      <c r="ONQ64" s="355"/>
      <c r="ONR64" s="354"/>
      <c r="ONS64" s="355"/>
      <c r="ONT64" s="354"/>
      <c r="ONU64" s="355"/>
      <c r="ONV64" s="354"/>
      <c r="ONW64" s="355"/>
      <c r="ONX64" s="354"/>
      <c r="ONY64" s="355"/>
      <c r="ONZ64" s="354"/>
      <c r="OOA64" s="355"/>
      <c r="OOB64" s="354"/>
      <c r="OOC64" s="355"/>
      <c r="OOD64" s="354"/>
      <c r="OOE64" s="355"/>
      <c r="OOF64" s="354"/>
      <c r="OOG64" s="355"/>
      <c r="OOH64" s="354"/>
      <c r="OOI64" s="355"/>
      <c r="OOJ64" s="354"/>
      <c r="OOK64" s="355"/>
      <c r="OOL64" s="354"/>
      <c r="OOM64" s="355"/>
      <c r="OON64" s="354"/>
      <c r="OOO64" s="355"/>
      <c r="OOP64" s="354"/>
      <c r="OOQ64" s="355"/>
      <c r="OOR64" s="354"/>
      <c r="OOS64" s="355"/>
      <c r="OOT64" s="354"/>
      <c r="OOU64" s="355"/>
      <c r="OOV64" s="354"/>
      <c r="OOW64" s="355"/>
      <c r="OOX64" s="354"/>
      <c r="OOY64" s="355"/>
      <c r="OOZ64" s="354"/>
      <c r="OPA64" s="355"/>
      <c r="OPB64" s="354"/>
      <c r="OPC64" s="355"/>
      <c r="OPD64" s="354"/>
      <c r="OPE64" s="355"/>
      <c r="OPF64" s="354"/>
      <c r="OPG64" s="355"/>
      <c r="OPH64" s="354"/>
      <c r="OPI64" s="355"/>
      <c r="OPJ64" s="354"/>
      <c r="OPK64" s="355"/>
      <c r="OPL64" s="354"/>
      <c r="OPM64" s="355"/>
      <c r="OPN64" s="354"/>
      <c r="OPO64" s="355"/>
      <c r="OPP64" s="354"/>
      <c r="OPQ64" s="355"/>
      <c r="OPR64" s="354"/>
      <c r="OPS64" s="355"/>
      <c r="OPT64" s="354"/>
      <c r="OPU64" s="355"/>
      <c r="OPV64" s="354"/>
      <c r="OPW64" s="355"/>
      <c r="OPX64" s="354"/>
      <c r="OPY64" s="355"/>
      <c r="OPZ64" s="354"/>
      <c r="OQA64" s="355"/>
      <c r="OQB64" s="354"/>
      <c r="OQC64" s="355"/>
      <c r="OQD64" s="354"/>
      <c r="OQE64" s="355"/>
      <c r="OQF64" s="354"/>
      <c r="OQG64" s="355"/>
      <c r="OQH64" s="354"/>
      <c r="OQI64" s="355"/>
      <c r="OQJ64" s="354"/>
      <c r="OQK64" s="355"/>
      <c r="OQL64" s="354"/>
      <c r="OQM64" s="355"/>
      <c r="OQN64" s="354"/>
      <c r="OQO64" s="355"/>
      <c r="OQP64" s="354"/>
      <c r="OQQ64" s="355"/>
      <c r="OQR64" s="354"/>
      <c r="OQS64" s="355"/>
      <c r="OQT64" s="354"/>
      <c r="OQU64" s="355"/>
      <c r="OQV64" s="354"/>
      <c r="OQW64" s="355"/>
      <c r="OQX64" s="354"/>
      <c r="OQY64" s="355"/>
      <c r="OQZ64" s="354"/>
      <c r="ORA64" s="355"/>
      <c r="ORB64" s="354"/>
      <c r="ORC64" s="355"/>
      <c r="ORD64" s="354"/>
      <c r="ORE64" s="355"/>
      <c r="ORF64" s="354"/>
      <c r="ORG64" s="355"/>
      <c r="ORH64" s="354"/>
      <c r="ORI64" s="355"/>
      <c r="ORJ64" s="354"/>
      <c r="ORK64" s="355"/>
      <c r="ORL64" s="354"/>
      <c r="ORM64" s="355"/>
      <c r="ORN64" s="354"/>
      <c r="ORO64" s="355"/>
      <c r="ORP64" s="354"/>
      <c r="ORQ64" s="355"/>
      <c r="ORR64" s="354"/>
      <c r="ORS64" s="355"/>
      <c r="ORT64" s="354"/>
      <c r="ORU64" s="355"/>
      <c r="ORV64" s="354"/>
      <c r="ORW64" s="355"/>
      <c r="ORX64" s="354"/>
      <c r="ORY64" s="355"/>
      <c r="ORZ64" s="354"/>
      <c r="OSA64" s="355"/>
      <c r="OSB64" s="354"/>
      <c r="OSC64" s="355"/>
      <c r="OSD64" s="354"/>
      <c r="OSE64" s="355"/>
      <c r="OSF64" s="354"/>
      <c r="OSG64" s="355"/>
      <c r="OSH64" s="354"/>
      <c r="OSI64" s="355"/>
      <c r="OSJ64" s="354"/>
      <c r="OSK64" s="355"/>
      <c r="OSL64" s="354"/>
      <c r="OSM64" s="355"/>
      <c r="OSN64" s="354"/>
      <c r="OSO64" s="355"/>
      <c r="OSP64" s="354"/>
      <c r="OSQ64" s="355"/>
      <c r="OSR64" s="354"/>
      <c r="OSS64" s="355"/>
      <c r="OST64" s="354"/>
      <c r="OSU64" s="355"/>
      <c r="OSV64" s="354"/>
      <c r="OSW64" s="355"/>
      <c r="OSX64" s="354"/>
      <c r="OSY64" s="355"/>
      <c r="OSZ64" s="354"/>
      <c r="OTA64" s="355"/>
      <c r="OTB64" s="354"/>
      <c r="OTC64" s="355"/>
      <c r="OTD64" s="354"/>
      <c r="OTE64" s="355"/>
      <c r="OTF64" s="354"/>
      <c r="OTG64" s="355"/>
      <c r="OTH64" s="354"/>
      <c r="OTI64" s="355"/>
      <c r="OTJ64" s="354"/>
      <c r="OTK64" s="355"/>
      <c r="OTL64" s="354"/>
      <c r="OTM64" s="355"/>
      <c r="OTN64" s="354"/>
      <c r="OTO64" s="355"/>
      <c r="OTP64" s="354"/>
      <c r="OTQ64" s="355"/>
      <c r="OTR64" s="354"/>
      <c r="OTS64" s="355"/>
      <c r="OTT64" s="354"/>
      <c r="OTU64" s="355"/>
      <c r="OTV64" s="354"/>
      <c r="OTW64" s="355"/>
      <c r="OTX64" s="354"/>
      <c r="OTY64" s="355"/>
      <c r="OTZ64" s="354"/>
      <c r="OUA64" s="355"/>
      <c r="OUB64" s="354"/>
      <c r="OUC64" s="355"/>
      <c r="OUD64" s="354"/>
      <c r="OUE64" s="355"/>
      <c r="OUF64" s="354"/>
      <c r="OUG64" s="355"/>
      <c r="OUH64" s="354"/>
      <c r="OUI64" s="355"/>
      <c r="OUJ64" s="354"/>
      <c r="OUK64" s="355"/>
      <c r="OUL64" s="354"/>
      <c r="OUM64" s="355"/>
      <c r="OUN64" s="354"/>
      <c r="OUO64" s="355"/>
      <c r="OUP64" s="354"/>
      <c r="OUQ64" s="355"/>
      <c r="OUR64" s="354"/>
      <c r="OUS64" s="355"/>
      <c r="OUT64" s="354"/>
      <c r="OUU64" s="355"/>
      <c r="OUV64" s="354"/>
      <c r="OUW64" s="355"/>
      <c r="OUX64" s="354"/>
      <c r="OUY64" s="355"/>
      <c r="OUZ64" s="354"/>
      <c r="OVA64" s="355"/>
      <c r="OVB64" s="354"/>
      <c r="OVC64" s="355"/>
      <c r="OVD64" s="354"/>
      <c r="OVE64" s="355"/>
      <c r="OVF64" s="354"/>
      <c r="OVG64" s="355"/>
      <c r="OVH64" s="354"/>
      <c r="OVI64" s="355"/>
      <c r="OVJ64" s="354"/>
      <c r="OVK64" s="355"/>
      <c r="OVL64" s="354"/>
      <c r="OVM64" s="355"/>
      <c r="OVN64" s="354"/>
      <c r="OVO64" s="355"/>
      <c r="OVP64" s="354"/>
      <c r="OVQ64" s="355"/>
      <c r="OVR64" s="354"/>
      <c r="OVS64" s="355"/>
      <c r="OVT64" s="354"/>
      <c r="OVU64" s="355"/>
      <c r="OVV64" s="354"/>
      <c r="OVW64" s="355"/>
      <c r="OVX64" s="354"/>
      <c r="OVY64" s="355"/>
      <c r="OVZ64" s="354"/>
      <c r="OWA64" s="355"/>
      <c r="OWB64" s="354"/>
      <c r="OWC64" s="355"/>
      <c r="OWD64" s="354"/>
      <c r="OWE64" s="355"/>
      <c r="OWF64" s="354"/>
      <c r="OWG64" s="355"/>
      <c r="OWH64" s="354"/>
      <c r="OWI64" s="355"/>
      <c r="OWJ64" s="354"/>
      <c r="OWK64" s="355"/>
      <c r="OWL64" s="354"/>
      <c r="OWM64" s="355"/>
      <c r="OWN64" s="354"/>
      <c r="OWO64" s="355"/>
      <c r="OWP64" s="354"/>
      <c r="OWQ64" s="355"/>
      <c r="OWR64" s="354"/>
      <c r="OWS64" s="355"/>
      <c r="OWT64" s="354"/>
      <c r="OWU64" s="355"/>
      <c r="OWV64" s="354"/>
      <c r="OWW64" s="355"/>
      <c r="OWX64" s="354"/>
      <c r="OWY64" s="355"/>
      <c r="OWZ64" s="354"/>
      <c r="OXA64" s="355"/>
      <c r="OXB64" s="354"/>
      <c r="OXC64" s="355"/>
      <c r="OXD64" s="354"/>
      <c r="OXE64" s="355"/>
      <c r="OXF64" s="354"/>
      <c r="OXG64" s="355"/>
      <c r="OXH64" s="354"/>
      <c r="OXI64" s="355"/>
      <c r="OXJ64" s="354"/>
      <c r="OXK64" s="355"/>
      <c r="OXL64" s="354"/>
      <c r="OXM64" s="355"/>
      <c r="OXN64" s="354"/>
      <c r="OXO64" s="355"/>
      <c r="OXP64" s="354"/>
      <c r="OXQ64" s="355"/>
      <c r="OXR64" s="354"/>
      <c r="OXS64" s="355"/>
      <c r="OXT64" s="354"/>
      <c r="OXU64" s="355"/>
      <c r="OXV64" s="354"/>
      <c r="OXW64" s="355"/>
      <c r="OXX64" s="354"/>
      <c r="OXY64" s="355"/>
      <c r="OXZ64" s="354"/>
      <c r="OYA64" s="355"/>
      <c r="OYB64" s="354"/>
      <c r="OYC64" s="355"/>
      <c r="OYD64" s="354"/>
      <c r="OYE64" s="355"/>
      <c r="OYF64" s="354"/>
      <c r="OYG64" s="355"/>
      <c r="OYH64" s="354"/>
      <c r="OYI64" s="355"/>
      <c r="OYJ64" s="354"/>
      <c r="OYK64" s="355"/>
      <c r="OYL64" s="354"/>
      <c r="OYM64" s="355"/>
      <c r="OYN64" s="354"/>
      <c r="OYO64" s="355"/>
      <c r="OYP64" s="354"/>
      <c r="OYQ64" s="355"/>
      <c r="OYR64" s="354"/>
      <c r="OYS64" s="355"/>
      <c r="OYT64" s="354"/>
      <c r="OYU64" s="355"/>
      <c r="OYV64" s="354"/>
      <c r="OYW64" s="355"/>
      <c r="OYX64" s="354"/>
      <c r="OYY64" s="355"/>
      <c r="OYZ64" s="354"/>
      <c r="OZA64" s="355"/>
      <c r="OZB64" s="354"/>
      <c r="OZC64" s="355"/>
      <c r="OZD64" s="354"/>
      <c r="OZE64" s="355"/>
      <c r="OZF64" s="354"/>
      <c r="OZG64" s="355"/>
      <c r="OZH64" s="354"/>
      <c r="OZI64" s="355"/>
      <c r="OZJ64" s="354"/>
      <c r="OZK64" s="355"/>
      <c r="OZL64" s="354"/>
      <c r="OZM64" s="355"/>
      <c r="OZN64" s="354"/>
      <c r="OZO64" s="355"/>
      <c r="OZP64" s="354"/>
      <c r="OZQ64" s="355"/>
      <c r="OZR64" s="354"/>
      <c r="OZS64" s="355"/>
      <c r="OZT64" s="354"/>
      <c r="OZU64" s="355"/>
      <c r="OZV64" s="354"/>
      <c r="OZW64" s="355"/>
      <c r="OZX64" s="354"/>
      <c r="OZY64" s="355"/>
      <c r="OZZ64" s="354"/>
      <c r="PAA64" s="355"/>
      <c r="PAB64" s="354"/>
      <c r="PAC64" s="355"/>
      <c r="PAD64" s="354"/>
      <c r="PAE64" s="355"/>
      <c r="PAF64" s="354"/>
      <c r="PAG64" s="355"/>
      <c r="PAH64" s="354"/>
      <c r="PAI64" s="355"/>
      <c r="PAJ64" s="354"/>
      <c r="PAK64" s="355"/>
      <c r="PAL64" s="354"/>
      <c r="PAM64" s="355"/>
      <c r="PAN64" s="354"/>
      <c r="PAO64" s="355"/>
      <c r="PAP64" s="354"/>
      <c r="PAQ64" s="355"/>
      <c r="PAR64" s="354"/>
      <c r="PAS64" s="355"/>
      <c r="PAT64" s="354"/>
      <c r="PAU64" s="355"/>
      <c r="PAV64" s="354"/>
      <c r="PAW64" s="355"/>
      <c r="PAX64" s="354"/>
      <c r="PAY64" s="355"/>
      <c r="PAZ64" s="354"/>
      <c r="PBA64" s="355"/>
      <c r="PBB64" s="354"/>
      <c r="PBC64" s="355"/>
      <c r="PBD64" s="354"/>
      <c r="PBE64" s="355"/>
      <c r="PBF64" s="354"/>
      <c r="PBG64" s="355"/>
      <c r="PBH64" s="354"/>
      <c r="PBI64" s="355"/>
      <c r="PBJ64" s="354"/>
      <c r="PBK64" s="355"/>
      <c r="PBL64" s="354"/>
      <c r="PBM64" s="355"/>
      <c r="PBN64" s="354"/>
      <c r="PBO64" s="355"/>
      <c r="PBP64" s="354"/>
      <c r="PBQ64" s="355"/>
      <c r="PBR64" s="354"/>
      <c r="PBS64" s="355"/>
      <c r="PBT64" s="354"/>
      <c r="PBU64" s="355"/>
      <c r="PBV64" s="354"/>
      <c r="PBW64" s="355"/>
      <c r="PBX64" s="354"/>
      <c r="PBY64" s="355"/>
      <c r="PBZ64" s="354"/>
      <c r="PCA64" s="355"/>
      <c r="PCB64" s="354"/>
      <c r="PCC64" s="355"/>
      <c r="PCD64" s="354"/>
      <c r="PCE64" s="355"/>
      <c r="PCF64" s="354"/>
      <c r="PCG64" s="355"/>
      <c r="PCH64" s="354"/>
      <c r="PCI64" s="355"/>
      <c r="PCJ64" s="354"/>
      <c r="PCK64" s="355"/>
      <c r="PCL64" s="354"/>
      <c r="PCM64" s="355"/>
      <c r="PCN64" s="354"/>
      <c r="PCO64" s="355"/>
      <c r="PCP64" s="354"/>
      <c r="PCQ64" s="355"/>
      <c r="PCR64" s="354"/>
      <c r="PCS64" s="355"/>
      <c r="PCT64" s="354"/>
      <c r="PCU64" s="355"/>
      <c r="PCV64" s="354"/>
      <c r="PCW64" s="355"/>
      <c r="PCX64" s="354"/>
      <c r="PCY64" s="355"/>
      <c r="PCZ64" s="354"/>
      <c r="PDA64" s="355"/>
      <c r="PDB64" s="354"/>
      <c r="PDC64" s="355"/>
      <c r="PDD64" s="354"/>
      <c r="PDE64" s="355"/>
      <c r="PDF64" s="354"/>
      <c r="PDG64" s="355"/>
      <c r="PDH64" s="354"/>
      <c r="PDI64" s="355"/>
      <c r="PDJ64" s="354"/>
      <c r="PDK64" s="355"/>
      <c r="PDL64" s="354"/>
      <c r="PDM64" s="355"/>
      <c r="PDN64" s="354"/>
      <c r="PDO64" s="355"/>
      <c r="PDP64" s="354"/>
      <c r="PDQ64" s="355"/>
      <c r="PDR64" s="354"/>
      <c r="PDS64" s="355"/>
      <c r="PDT64" s="354"/>
      <c r="PDU64" s="355"/>
      <c r="PDV64" s="354"/>
      <c r="PDW64" s="355"/>
      <c r="PDX64" s="354"/>
      <c r="PDY64" s="355"/>
      <c r="PDZ64" s="354"/>
      <c r="PEA64" s="355"/>
      <c r="PEB64" s="354"/>
      <c r="PEC64" s="355"/>
      <c r="PED64" s="354"/>
      <c r="PEE64" s="355"/>
      <c r="PEF64" s="354"/>
      <c r="PEG64" s="355"/>
      <c r="PEH64" s="354"/>
      <c r="PEI64" s="355"/>
      <c r="PEJ64" s="354"/>
      <c r="PEK64" s="355"/>
      <c r="PEL64" s="354"/>
      <c r="PEM64" s="355"/>
      <c r="PEN64" s="354"/>
      <c r="PEO64" s="355"/>
      <c r="PEP64" s="354"/>
      <c r="PEQ64" s="355"/>
      <c r="PER64" s="354"/>
      <c r="PES64" s="355"/>
      <c r="PET64" s="354"/>
      <c r="PEU64" s="355"/>
      <c r="PEV64" s="354"/>
      <c r="PEW64" s="355"/>
      <c r="PEX64" s="354"/>
      <c r="PEY64" s="355"/>
      <c r="PEZ64" s="354"/>
      <c r="PFA64" s="355"/>
      <c r="PFB64" s="354"/>
      <c r="PFC64" s="355"/>
      <c r="PFD64" s="354"/>
      <c r="PFE64" s="355"/>
      <c r="PFF64" s="354"/>
      <c r="PFG64" s="355"/>
      <c r="PFH64" s="354"/>
      <c r="PFI64" s="355"/>
      <c r="PFJ64" s="354"/>
      <c r="PFK64" s="355"/>
      <c r="PFL64" s="354"/>
      <c r="PFM64" s="355"/>
      <c r="PFN64" s="354"/>
      <c r="PFO64" s="355"/>
      <c r="PFP64" s="354"/>
      <c r="PFQ64" s="355"/>
      <c r="PFR64" s="354"/>
      <c r="PFS64" s="355"/>
      <c r="PFT64" s="354"/>
      <c r="PFU64" s="355"/>
      <c r="PFV64" s="354"/>
      <c r="PFW64" s="355"/>
      <c r="PFX64" s="354"/>
      <c r="PFY64" s="355"/>
      <c r="PFZ64" s="354"/>
      <c r="PGA64" s="355"/>
      <c r="PGB64" s="354"/>
      <c r="PGC64" s="355"/>
      <c r="PGD64" s="354"/>
      <c r="PGE64" s="355"/>
      <c r="PGF64" s="354"/>
      <c r="PGG64" s="355"/>
      <c r="PGH64" s="354"/>
      <c r="PGI64" s="355"/>
      <c r="PGJ64" s="354"/>
      <c r="PGK64" s="355"/>
      <c r="PGL64" s="354"/>
      <c r="PGM64" s="355"/>
      <c r="PGN64" s="354"/>
      <c r="PGO64" s="355"/>
      <c r="PGP64" s="354"/>
      <c r="PGQ64" s="355"/>
      <c r="PGR64" s="354"/>
      <c r="PGS64" s="355"/>
      <c r="PGT64" s="354"/>
      <c r="PGU64" s="355"/>
      <c r="PGV64" s="354"/>
      <c r="PGW64" s="355"/>
      <c r="PGX64" s="354"/>
      <c r="PGY64" s="355"/>
      <c r="PGZ64" s="354"/>
      <c r="PHA64" s="355"/>
      <c r="PHB64" s="354"/>
      <c r="PHC64" s="355"/>
      <c r="PHD64" s="354"/>
      <c r="PHE64" s="355"/>
      <c r="PHF64" s="354"/>
      <c r="PHG64" s="355"/>
      <c r="PHH64" s="354"/>
      <c r="PHI64" s="355"/>
      <c r="PHJ64" s="354"/>
      <c r="PHK64" s="355"/>
      <c r="PHL64" s="354"/>
      <c r="PHM64" s="355"/>
      <c r="PHN64" s="354"/>
      <c r="PHO64" s="355"/>
      <c r="PHP64" s="354"/>
      <c r="PHQ64" s="355"/>
      <c r="PHR64" s="354"/>
      <c r="PHS64" s="355"/>
      <c r="PHT64" s="354"/>
      <c r="PHU64" s="355"/>
      <c r="PHV64" s="354"/>
      <c r="PHW64" s="355"/>
      <c r="PHX64" s="354"/>
      <c r="PHY64" s="355"/>
      <c r="PHZ64" s="354"/>
      <c r="PIA64" s="355"/>
      <c r="PIB64" s="354"/>
      <c r="PIC64" s="355"/>
      <c r="PID64" s="354"/>
      <c r="PIE64" s="355"/>
      <c r="PIF64" s="354"/>
      <c r="PIG64" s="355"/>
      <c r="PIH64" s="354"/>
      <c r="PII64" s="355"/>
      <c r="PIJ64" s="354"/>
      <c r="PIK64" s="355"/>
      <c r="PIL64" s="354"/>
      <c r="PIM64" s="355"/>
      <c r="PIN64" s="354"/>
      <c r="PIO64" s="355"/>
      <c r="PIP64" s="354"/>
      <c r="PIQ64" s="355"/>
      <c r="PIR64" s="354"/>
      <c r="PIS64" s="355"/>
      <c r="PIT64" s="354"/>
      <c r="PIU64" s="355"/>
      <c r="PIV64" s="354"/>
      <c r="PIW64" s="355"/>
      <c r="PIX64" s="354"/>
      <c r="PIY64" s="355"/>
      <c r="PIZ64" s="354"/>
      <c r="PJA64" s="355"/>
      <c r="PJB64" s="354"/>
      <c r="PJC64" s="355"/>
      <c r="PJD64" s="354"/>
      <c r="PJE64" s="355"/>
      <c r="PJF64" s="354"/>
      <c r="PJG64" s="355"/>
      <c r="PJH64" s="354"/>
      <c r="PJI64" s="355"/>
      <c r="PJJ64" s="354"/>
      <c r="PJK64" s="355"/>
      <c r="PJL64" s="354"/>
      <c r="PJM64" s="355"/>
      <c r="PJN64" s="354"/>
      <c r="PJO64" s="355"/>
      <c r="PJP64" s="354"/>
      <c r="PJQ64" s="355"/>
      <c r="PJR64" s="354"/>
      <c r="PJS64" s="355"/>
      <c r="PJT64" s="354"/>
      <c r="PJU64" s="355"/>
      <c r="PJV64" s="354"/>
      <c r="PJW64" s="355"/>
      <c r="PJX64" s="354"/>
      <c r="PJY64" s="355"/>
      <c r="PJZ64" s="354"/>
      <c r="PKA64" s="355"/>
      <c r="PKB64" s="354"/>
      <c r="PKC64" s="355"/>
      <c r="PKD64" s="354"/>
      <c r="PKE64" s="355"/>
      <c r="PKF64" s="354"/>
      <c r="PKG64" s="355"/>
      <c r="PKH64" s="354"/>
      <c r="PKI64" s="355"/>
      <c r="PKJ64" s="354"/>
      <c r="PKK64" s="355"/>
      <c r="PKL64" s="354"/>
      <c r="PKM64" s="355"/>
      <c r="PKN64" s="354"/>
      <c r="PKO64" s="355"/>
      <c r="PKP64" s="354"/>
      <c r="PKQ64" s="355"/>
      <c r="PKR64" s="354"/>
      <c r="PKS64" s="355"/>
      <c r="PKT64" s="354"/>
      <c r="PKU64" s="355"/>
      <c r="PKV64" s="354"/>
      <c r="PKW64" s="355"/>
      <c r="PKX64" s="354"/>
      <c r="PKY64" s="355"/>
      <c r="PKZ64" s="354"/>
      <c r="PLA64" s="355"/>
      <c r="PLB64" s="354"/>
      <c r="PLC64" s="355"/>
      <c r="PLD64" s="354"/>
      <c r="PLE64" s="355"/>
      <c r="PLF64" s="354"/>
      <c r="PLG64" s="355"/>
      <c r="PLH64" s="354"/>
      <c r="PLI64" s="355"/>
      <c r="PLJ64" s="354"/>
      <c r="PLK64" s="355"/>
      <c r="PLL64" s="354"/>
      <c r="PLM64" s="355"/>
      <c r="PLN64" s="354"/>
      <c r="PLO64" s="355"/>
      <c r="PLP64" s="354"/>
      <c r="PLQ64" s="355"/>
      <c r="PLR64" s="354"/>
      <c r="PLS64" s="355"/>
      <c r="PLT64" s="354"/>
      <c r="PLU64" s="355"/>
      <c r="PLV64" s="354"/>
      <c r="PLW64" s="355"/>
      <c r="PLX64" s="354"/>
      <c r="PLY64" s="355"/>
      <c r="PLZ64" s="354"/>
      <c r="PMA64" s="355"/>
      <c r="PMB64" s="354"/>
      <c r="PMC64" s="355"/>
      <c r="PMD64" s="354"/>
      <c r="PME64" s="355"/>
      <c r="PMF64" s="354"/>
      <c r="PMG64" s="355"/>
      <c r="PMH64" s="354"/>
      <c r="PMI64" s="355"/>
      <c r="PMJ64" s="354"/>
      <c r="PMK64" s="355"/>
      <c r="PML64" s="354"/>
      <c r="PMM64" s="355"/>
      <c r="PMN64" s="354"/>
      <c r="PMO64" s="355"/>
      <c r="PMP64" s="354"/>
      <c r="PMQ64" s="355"/>
      <c r="PMR64" s="354"/>
      <c r="PMS64" s="355"/>
      <c r="PMT64" s="354"/>
      <c r="PMU64" s="355"/>
      <c r="PMV64" s="354"/>
      <c r="PMW64" s="355"/>
      <c r="PMX64" s="354"/>
      <c r="PMY64" s="355"/>
      <c r="PMZ64" s="354"/>
      <c r="PNA64" s="355"/>
      <c r="PNB64" s="354"/>
      <c r="PNC64" s="355"/>
      <c r="PND64" s="354"/>
      <c r="PNE64" s="355"/>
      <c r="PNF64" s="354"/>
      <c r="PNG64" s="355"/>
      <c r="PNH64" s="354"/>
      <c r="PNI64" s="355"/>
      <c r="PNJ64" s="354"/>
      <c r="PNK64" s="355"/>
      <c r="PNL64" s="354"/>
      <c r="PNM64" s="355"/>
      <c r="PNN64" s="354"/>
      <c r="PNO64" s="355"/>
      <c r="PNP64" s="354"/>
      <c r="PNQ64" s="355"/>
      <c r="PNR64" s="354"/>
      <c r="PNS64" s="355"/>
      <c r="PNT64" s="354"/>
      <c r="PNU64" s="355"/>
      <c r="PNV64" s="354"/>
      <c r="PNW64" s="355"/>
      <c r="PNX64" s="354"/>
      <c r="PNY64" s="355"/>
      <c r="PNZ64" s="354"/>
      <c r="POA64" s="355"/>
      <c r="POB64" s="354"/>
      <c r="POC64" s="355"/>
      <c r="POD64" s="354"/>
      <c r="POE64" s="355"/>
      <c r="POF64" s="354"/>
      <c r="POG64" s="355"/>
      <c r="POH64" s="354"/>
      <c r="POI64" s="355"/>
      <c r="POJ64" s="354"/>
      <c r="POK64" s="355"/>
      <c r="POL64" s="354"/>
      <c r="POM64" s="355"/>
      <c r="PON64" s="354"/>
      <c r="POO64" s="355"/>
      <c r="POP64" s="354"/>
      <c r="POQ64" s="355"/>
      <c r="POR64" s="354"/>
      <c r="POS64" s="355"/>
      <c r="POT64" s="354"/>
      <c r="POU64" s="355"/>
      <c r="POV64" s="354"/>
      <c r="POW64" s="355"/>
      <c r="POX64" s="354"/>
      <c r="POY64" s="355"/>
      <c r="POZ64" s="354"/>
      <c r="PPA64" s="355"/>
      <c r="PPB64" s="354"/>
      <c r="PPC64" s="355"/>
      <c r="PPD64" s="354"/>
      <c r="PPE64" s="355"/>
      <c r="PPF64" s="354"/>
      <c r="PPG64" s="355"/>
      <c r="PPH64" s="354"/>
      <c r="PPI64" s="355"/>
      <c r="PPJ64" s="354"/>
      <c r="PPK64" s="355"/>
      <c r="PPL64" s="354"/>
      <c r="PPM64" s="355"/>
      <c r="PPN64" s="354"/>
      <c r="PPO64" s="355"/>
      <c r="PPP64" s="354"/>
      <c r="PPQ64" s="355"/>
      <c r="PPR64" s="354"/>
      <c r="PPS64" s="355"/>
      <c r="PPT64" s="354"/>
      <c r="PPU64" s="355"/>
      <c r="PPV64" s="354"/>
      <c r="PPW64" s="355"/>
      <c r="PPX64" s="354"/>
      <c r="PPY64" s="355"/>
      <c r="PPZ64" s="354"/>
      <c r="PQA64" s="355"/>
      <c r="PQB64" s="354"/>
      <c r="PQC64" s="355"/>
      <c r="PQD64" s="354"/>
      <c r="PQE64" s="355"/>
      <c r="PQF64" s="354"/>
      <c r="PQG64" s="355"/>
      <c r="PQH64" s="354"/>
      <c r="PQI64" s="355"/>
      <c r="PQJ64" s="354"/>
      <c r="PQK64" s="355"/>
      <c r="PQL64" s="354"/>
      <c r="PQM64" s="355"/>
      <c r="PQN64" s="354"/>
      <c r="PQO64" s="355"/>
      <c r="PQP64" s="354"/>
      <c r="PQQ64" s="355"/>
      <c r="PQR64" s="354"/>
      <c r="PQS64" s="355"/>
      <c r="PQT64" s="354"/>
      <c r="PQU64" s="355"/>
      <c r="PQV64" s="354"/>
      <c r="PQW64" s="355"/>
      <c r="PQX64" s="354"/>
      <c r="PQY64" s="355"/>
      <c r="PQZ64" s="354"/>
      <c r="PRA64" s="355"/>
      <c r="PRB64" s="354"/>
      <c r="PRC64" s="355"/>
      <c r="PRD64" s="354"/>
      <c r="PRE64" s="355"/>
      <c r="PRF64" s="354"/>
      <c r="PRG64" s="355"/>
      <c r="PRH64" s="354"/>
      <c r="PRI64" s="355"/>
      <c r="PRJ64" s="354"/>
      <c r="PRK64" s="355"/>
      <c r="PRL64" s="354"/>
      <c r="PRM64" s="355"/>
      <c r="PRN64" s="354"/>
      <c r="PRO64" s="355"/>
      <c r="PRP64" s="354"/>
      <c r="PRQ64" s="355"/>
      <c r="PRR64" s="354"/>
      <c r="PRS64" s="355"/>
      <c r="PRT64" s="354"/>
      <c r="PRU64" s="355"/>
      <c r="PRV64" s="354"/>
      <c r="PRW64" s="355"/>
      <c r="PRX64" s="354"/>
      <c r="PRY64" s="355"/>
      <c r="PRZ64" s="354"/>
      <c r="PSA64" s="355"/>
      <c r="PSB64" s="354"/>
      <c r="PSC64" s="355"/>
      <c r="PSD64" s="354"/>
      <c r="PSE64" s="355"/>
      <c r="PSF64" s="354"/>
      <c r="PSG64" s="355"/>
      <c r="PSH64" s="354"/>
      <c r="PSI64" s="355"/>
      <c r="PSJ64" s="354"/>
      <c r="PSK64" s="355"/>
      <c r="PSL64" s="354"/>
      <c r="PSM64" s="355"/>
      <c r="PSN64" s="354"/>
      <c r="PSO64" s="355"/>
      <c r="PSP64" s="354"/>
      <c r="PSQ64" s="355"/>
      <c r="PSR64" s="354"/>
      <c r="PSS64" s="355"/>
      <c r="PST64" s="354"/>
      <c r="PSU64" s="355"/>
      <c r="PSV64" s="354"/>
      <c r="PSW64" s="355"/>
      <c r="PSX64" s="354"/>
      <c r="PSY64" s="355"/>
      <c r="PSZ64" s="354"/>
      <c r="PTA64" s="355"/>
      <c r="PTB64" s="354"/>
      <c r="PTC64" s="355"/>
      <c r="PTD64" s="354"/>
      <c r="PTE64" s="355"/>
      <c r="PTF64" s="354"/>
      <c r="PTG64" s="355"/>
      <c r="PTH64" s="354"/>
      <c r="PTI64" s="355"/>
      <c r="PTJ64" s="354"/>
      <c r="PTK64" s="355"/>
      <c r="PTL64" s="354"/>
      <c r="PTM64" s="355"/>
      <c r="PTN64" s="354"/>
      <c r="PTO64" s="355"/>
      <c r="PTP64" s="354"/>
      <c r="PTQ64" s="355"/>
      <c r="PTR64" s="354"/>
      <c r="PTS64" s="355"/>
      <c r="PTT64" s="354"/>
      <c r="PTU64" s="355"/>
      <c r="PTV64" s="354"/>
      <c r="PTW64" s="355"/>
      <c r="PTX64" s="354"/>
      <c r="PTY64" s="355"/>
      <c r="PTZ64" s="354"/>
      <c r="PUA64" s="355"/>
      <c r="PUB64" s="354"/>
      <c r="PUC64" s="355"/>
      <c r="PUD64" s="354"/>
      <c r="PUE64" s="355"/>
      <c r="PUF64" s="354"/>
      <c r="PUG64" s="355"/>
      <c r="PUH64" s="354"/>
      <c r="PUI64" s="355"/>
      <c r="PUJ64" s="354"/>
      <c r="PUK64" s="355"/>
      <c r="PUL64" s="354"/>
      <c r="PUM64" s="355"/>
      <c r="PUN64" s="354"/>
      <c r="PUO64" s="355"/>
      <c r="PUP64" s="354"/>
      <c r="PUQ64" s="355"/>
      <c r="PUR64" s="354"/>
      <c r="PUS64" s="355"/>
      <c r="PUT64" s="354"/>
      <c r="PUU64" s="355"/>
      <c r="PUV64" s="354"/>
      <c r="PUW64" s="355"/>
      <c r="PUX64" s="354"/>
      <c r="PUY64" s="355"/>
      <c r="PUZ64" s="354"/>
      <c r="PVA64" s="355"/>
      <c r="PVB64" s="354"/>
      <c r="PVC64" s="355"/>
      <c r="PVD64" s="354"/>
      <c r="PVE64" s="355"/>
      <c r="PVF64" s="354"/>
      <c r="PVG64" s="355"/>
      <c r="PVH64" s="354"/>
      <c r="PVI64" s="355"/>
      <c r="PVJ64" s="354"/>
      <c r="PVK64" s="355"/>
      <c r="PVL64" s="354"/>
      <c r="PVM64" s="355"/>
      <c r="PVN64" s="354"/>
      <c r="PVO64" s="355"/>
      <c r="PVP64" s="354"/>
      <c r="PVQ64" s="355"/>
      <c r="PVR64" s="354"/>
      <c r="PVS64" s="355"/>
      <c r="PVT64" s="354"/>
      <c r="PVU64" s="355"/>
      <c r="PVV64" s="354"/>
      <c r="PVW64" s="355"/>
      <c r="PVX64" s="354"/>
      <c r="PVY64" s="355"/>
      <c r="PVZ64" s="354"/>
      <c r="PWA64" s="355"/>
      <c r="PWB64" s="354"/>
      <c r="PWC64" s="355"/>
      <c r="PWD64" s="354"/>
      <c r="PWE64" s="355"/>
      <c r="PWF64" s="354"/>
      <c r="PWG64" s="355"/>
      <c r="PWH64" s="354"/>
      <c r="PWI64" s="355"/>
      <c r="PWJ64" s="354"/>
      <c r="PWK64" s="355"/>
      <c r="PWL64" s="354"/>
      <c r="PWM64" s="355"/>
      <c r="PWN64" s="354"/>
      <c r="PWO64" s="355"/>
      <c r="PWP64" s="354"/>
      <c r="PWQ64" s="355"/>
      <c r="PWR64" s="354"/>
      <c r="PWS64" s="355"/>
      <c r="PWT64" s="354"/>
      <c r="PWU64" s="355"/>
      <c r="PWV64" s="354"/>
      <c r="PWW64" s="355"/>
      <c r="PWX64" s="354"/>
      <c r="PWY64" s="355"/>
      <c r="PWZ64" s="354"/>
      <c r="PXA64" s="355"/>
      <c r="PXB64" s="354"/>
      <c r="PXC64" s="355"/>
      <c r="PXD64" s="354"/>
      <c r="PXE64" s="355"/>
      <c r="PXF64" s="354"/>
      <c r="PXG64" s="355"/>
      <c r="PXH64" s="354"/>
      <c r="PXI64" s="355"/>
      <c r="PXJ64" s="354"/>
      <c r="PXK64" s="355"/>
      <c r="PXL64" s="354"/>
      <c r="PXM64" s="355"/>
      <c r="PXN64" s="354"/>
      <c r="PXO64" s="355"/>
      <c r="PXP64" s="354"/>
      <c r="PXQ64" s="355"/>
      <c r="PXR64" s="354"/>
      <c r="PXS64" s="355"/>
      <c r="PXT64" s="354"/>
      <c r="PXU64" s="355"/>
      <c r="PXV64" s="354"/>
      <c r="PXW64" s="355"/>
      <c r="PXX64" s="354"/>
      <c r="PXY64" s="355"/>
      <c r="PXZ64" s="354"/>
      <c r="PYA64" s="355"/>
      <c r="PYB64" s="354"/>
      <c r="PYC64" s="355"/>
      <c r="PYD64" s="354"/>
      <c r="PYE64" s="355"/>
      <c r="PYF64" s="354"/>
      <c r="PYG64" s="355"/>
      <c r="PYH64" s="354"/>
      <c r="PYI64" s="355"/>
      <c r="PYJ64" s="354"/>
      <c r="PYK64" s="355"/>
      <c r="PYL64" s="354"/>
      <c r="PYM64" s="355"/>
      <c r="PYN64" s="354"/>
      <c r="PYO64" s="355"/>
      <c r="PYP64" s="354"/>
      <c r="PYQ64" s="355"/>
      <c r="PYR64" s="354"/>
      <c r="PYS64" s="355"/>
      <c r="PYT64" s="354"/>
      <c r="PYU64" s="355"/>
      <c r="PYV64" s="354"/>
      <c r="PYW64" s="355"/>
      <c r="PYX64" s="354"/>
      <c r="PYY64" s="355"/>
      <c r="PYZ64" s="354"/>
      <c r="PZA64" s="355"/>
      <c r="PZB64" s="354"/>
      <c r="PZC64" s="355"/>
      <c r="PZD64" s="354"/>
      <c r="PZE64" s="355"/>
      <c r="PZF64" s="354"/>
      <c r="PZG64" s="355"/>
      <c r="PZH64" s="354"/>
      <c r="PZI64" s="355"/>
      <c r="PZJ64" s="354"/>
      <c r="PZK64" s="355"/>
      <c r="PZL64" s="354"/>
      <c r="PZM64" s="355"/>
      <c r="PZN64" s="354"/>
      <c r="PZO64" s="355"/>
      <c r="PZP64" s="354"/>
      <c r="PZQ64" s="355"/>
      <c r="PZR64" s="354"/>
      <c r="PZS64" s="355"/>
      <c r="PZT64" s="354"/>
      <c r="PZU64" s="355"/>
      <c r="PZV64" s="354"/>
      <c r="PZW64" s="355"/>
      <c r="PZX64" s="354"/>
      <c r="PZY64" s="355"/>
      <c r="PZZ64" s="354"/>
      <c r="QAA64" s="355"/>
      <c r="QAB64" s="354"/>
      <c r="QAC64" s="355"/>
      <c r="QAD64" s="354"/>
      <c r="QAE64" s="355"/>
      <c r="QAF64" s="354"/>
      <c r="QAG64" s="355"/>
      <c r="QAH64" s="354"/>
      <c r="QAI64" s="355"/>
      <c r="QAJ64" s="354"/>
      <c r="QAK64" s="355"/>
      <c r="QAL64" s="354"/>
      <c r="QAM64" s="355"/>
      <c r="QAN64" s="354"/>
      <c r="QAO64" s="355"/>
      <c r="QAP64" s="354"/>
      <c r="QAQ64" s="355"/>
      <c r="QAR64" s="354"/>
      <c r="QAS64" s="355"/>
      <c r="QAT64" s="354"/>
      <c r="QAU64" s="355"/>
      <c r="QAV64" s="354"/>
      <c r="QAW64" s="355"/>
      <c r="QAX64" s="354"/>
      <c r="QAY64" s="355"/>
      <c r="QAZ64" s="354"/>
      <c r="QBA64" s="355"/>
      <c r="QBB64" s="354"/>
      <c r="QBC64" s="355"/>
      <c r="QBD64" s="354"/>
      <c r="QBE64" s="355"/>
      <c r="QBF64" s="354"/>
      <c r="QBG64" s="355"/>
      <c r="QBH64" s="354"/>
      <c r="QBI64" s="355"/>
      <c r="QBJ64" s="354"/>
      <c r="QBK64" s="355"/>
      <c r="QBL64" s="354"/>
      <c r="QBM64" s="355"/>
      <c r="QBN64" s="354"/>
      <c r="QBO64" s="355"/>
      <c r="QBP64" s="354"/>
      <c r="QBQ64" s="355"/>
      <c r="QBR64" s="354"/>
      <c r="QBS64" s="355"/>
      <c r="QBT64" s="354"/>
      <c r="QBU64" s="355"/>
      <c r="QBV64" s="354"/>
      <c r="QBW64" s="355"/>
      <c r="QBX64" s="354"/>
      <c r="QBY64" s="355"/>
      <c r="QBZ64" s="354"/>
      <c r="QCA64" s="355"/>
      <c r="QCB64" s="354"/>
      <c r="QCC64" s="355"/>
      <c r="QCD64" s="354"/>
      <c r="QCE64" s="355"/>
      <c r="QCF64" s="354"/>
      <c r="QCG64" s="355"/>
      <c r="QCH64" s="354"/>
      <c r="QCI64" s="355"/>
      <c r="QCJ64" s="354"/>
      <c r="QCK64" s="355"/>
      <c r="QCL64" s="354"/>
      <c r="QCM64" s="355"/>
      <c r="QCN64" s="354"/>
      <c r="QCO64" s="355"/>
      <c r="QCP64" s="354"/>
      <c r="QCQ64" s="355"/>
      <c r="QCR64" s="354"/>
      <c r="QCS64" s="355"/>
      <c r="QCT64" s="354"/>
      <c r="QCU64" s="355"/>
      <c r="QCV64" s="354"/>
      <c r="QCW64" s="355"/>
      <c r="QCX64" s="354"/>
      <c r="QCY64" s="355"/>
      <c r="QCZ64" s="354"/>
      <c r="QDA64" s="355"/>
      <c r="QDB64" s="354"/>
      <c r="QDC64" s="355"/>
      <c r="QDD64" s="354"/>
      <c r="QDE64" s="355"/>
      <c r="QDF64" s="354"/>
      <c r="QDG64" s="355"/>
      <c r="QDH64" s="354"/>
      <c r="QDI64" s="355"/>
      <c r="QDJ64" s="354"/>
      <c r="QDK64" s="355"/>
      <c r="QDL64" s="354"/>
      <c r="QDM64" s="355"/>
      <c r="QDN64" s="354"/>
      <c r="QDO64" s="355"/>
      <c r="QDP64" s="354"/>
      <c r="QDQ64" s="355"/>
      <c r="QDR64" s="354"/>
      <c r="QDS64" s="355"/>
      <c r="QDT64" s="354"/>
      <c r="QDU64" s="355"/>
      <c r="QDV64" s="354"/>
      <c r="QDW64" s="355"/>
      <c r="QDX64" s="354"/>
      <c r="QDY64" s="355"/>
      <c r="QDZ64" s="354"/>
      <c r="QEA64" s="355"/>
      <c r="QEB64" s="354"/>
      <c r="QEC64" s="355"/>
      <c r="QED64" s="354"/>
      <c r="QEE64" s="355"/>
      <c r="QEF64" s="354"/>
      <c r="QEG64" s="355"/>
      <c r="QEH64" s="354"/>
      <c r="QEI64" s="355"/>
      <c r="QEJ64" s="354"/>
      <c r="QEK64" s="355"/>
      <c r="QEL64" s="354"/>
      <c r="QEM64" s="355"/>
      <c r="QEN64" s="354"/>
      <c r="QEO64" s="355"/>
      <c r="QEP64" s="354"/>
      <c r="QEQ64" s="355"/>
      <c r="QER64" s="354"/>
      <c r="QES64" s="355"/>
      <c r="QET64" s="354"/>
      <c r="QEU64" s="355"/>
      <c r="QEV64" s="354"/>
      <c r="QEW64" s="355"/>
      <c r="QEX64" s="354"/>
      <c r="QEY64" s="355"/>
      <c r="QEZ64" s="354"/>
      <c r="QFA64" s="355"/>
      <c r="QFB64" s="354"/>
      <c r="QFC64" s="355"/>
      <c r="QFD64" s="354"/>
      <c r="QFE64" s="355"/>
      <c r="QFF64" s="354"/>
      <c r="QFG64" s="355"/>
      <c r="QFH64" s="354"/>
      <c r="QFI64" s="355"/>
      <c r="QFJ64" s="354"/>
      <c r="QFK64" s="355"/>
      <c r="QFL64" s="354"/>
      <c r="QFM64" s="355"/>
      <c r="QFN64" s="354"/>
      <c r="QFO64" s="355"/>
      <c r="QFP64" s="354"/>
      <c r="QFQ64" s="355"/>
      <c r="QFR64" s="354"/>
      <c r="QFS64" s="355"/>
      <c r="QFT64" s="354"/>
      <c r="QFU64" s="355"/>
      <c r="QFV64" s="354"/>
      <c r="QFW64" s="355"/>
      <c r="QFX64" s="354"/>
      <c r="QFY64" s="355"/>
      <c r="QFZ64" s="354"/>
      <c r="QGA64" s="355"/>
      <c r="QGB64" s="354"/>
      <c r="QGC64" s="355"/>
      <c r="QGD64" s="354"/>
      <c r="QGE64" s="355"/>
      <c r="QGF64" s="354"/>
      <c r="QGG64" s="355"/>
      <c r="QGH64" s="354"/>
      <c r="QGI64" s="355"/>
      <c r="QGJ64" s="354"/>
      <c r="QGK64" s="355"/>
      <c r="QGL64" s="354"/>
      <c r="QGM64" s="355"/>
      <c r="QGN64" s="354"/>
      <c r="QGO64" s="355"/>
      <c r="QGP64" s="354"/>
      <c r="QGQ64" s="355"/>
      <c r="QGR64" s="354"/>
      <c r="QGS64" s="355"/>
      <c r="QGT64" s="354"/>
      <c r="QGU64" s="355"/>
      <c r="QGV64" s="354"/>
      <c r="QGW64" s="355"/>
      <c r="QGX64" s="354"/>
      <c r="QGY64" s="355"/>
      <c r="QGZ64" s="354"/>
      <c r="QHA64" s="355"/>
      <c r="QHB64" s="354"/>
      <c r="QHC64" s="355"/>
      <c r="QHD64" s="354"/>
      <c r="QHE64" s="355"/>
      <c r="QHF64" s="354"/>
      <c r="QHG64" s="355"/>
      <c r="QHH64" s="354"/>
      <c r="QHI64" s="355"/>
      <c r="QHJ64" s="354"/>
      <c r="QHK64" s="355"/>
      <c r="QHL64" s="354"/>
      <c r="QHM64" s="355"/>
      <c r="QHN64" s="354"/>
      <c r="QHO64" s="355"/>
      <c r="QHP64" s="354"/>
      <c r="QHQ64" s="355"/>
      <c r="QHR64" s="354"/>
      <c r="QHS64" s="355"/>
      <c r="QHT64" s="354"/>
      <c r="QHU64" s="355"/>
      <c r="QHV64" s="354"/>
      <c r="QHW64" s="355"/>
      <c r="QHX64" s="354"/>
      <c r="QHY64" s="355"/>
      <c r="QHZ64" s="354"/>
      <c r="QIA64" s="355"/>
      <c r="QIB64" s="354"/>
      <c r="QIC64" s="355"/>
      <c r="QID64" s="354"/>
      <c r="QIE64" s="355"/>
      <c r="QIF64" s="354"/>
      <c r="QIG64" s="355"/>
      <c r="QIH64" s="354"/>
      <c r="QII64" s="355"/>
      <c r="QIJ64" s="354"/>
      <c r="QIK64" s="355"/>
      <c r="QIL64" s="354"/>
      <c r="QIM64" s="355"/>
      <c r="QIN64" s="354"/>
      <c r="QIO64" s="355"/>
      <c r="QIP64" s="354"/>
      <c r="QIQ64" s="355"/>
      <c r="QIR64" s="354"/>
      <c r="QIS64" s="355"/>
      <c r="QIT64" s="354"/>
      <c r="QIU64" s="355"/>
      <c r="QIV64" s="354"/>
      <c r="QIW64" s="355"/>
      <c r="QIX64" s="354"/>
      <c r="QIY64" s="355"/>
      <c r="QIZ64" s="354"/>
      <c r="QJA64" s="355"/>
      <c r="QJB64" s="354"/>
      <c r="QJC64" s="355"/>
      <c r="QJD64" s="354"/>
      <c r="QJE64" s="355"/>
      <c r="QJF64" s="354"/>
      <c r="QJG64" s="355"/>
      <c r="QJH64" s="354"/>
      <c r="QJI64" s="355"/>
      <c r="QJJ64" s="354"/>
      <c r="QJK64" s="355"/>
      <c r="QJL64" s="354"/>
      <c r="QJM64" s="355"/>
      <c r="QJN64" s="354"/>
      <c r="QJO64" s="355"/>
      <c r="QJP64" s="354"/>
      <c r="QJQ64" s="355"/>
      <c r="QJR64" s="354"/>
      <c r="QJS64" s="355"/>
      <c r="QJT64" s="354"/>
      <c r="QJU64" s="355"/>
      <c r="QJV64" s="354"/>
      <c r="QJW64" s="355"/>
      <c r="QJX64" s="354"/>
      <c r="QJY64" s="355"/>
      <c r="QJZ64" s="354"/>
      <c r="QKA64" s="355"/>
      <c r="QKB64" s="354"/>
      <c r="QKC64" s="355"/>
      <c r="QKD64" s="354"/>
      <c r="QKE64" s="355"/>
      <c r="QKF64" s="354"/>
      <c r="QKG64" s="355"/>
      <c r="QKH64" s="354"/>
      <c r="QKI64" s="355"/>
      <c r="QKJ64" s="354"/>
      <c r="QKK64" s="355"/>
      <c r="QKL64" s="354"/>
      <c r="QKM64" s="355"/>
      <c r="QKN64" s="354"/>
      <c r="QKO64" s="355"/>
      <c r="QKP64" s="354"/>
      <c r="QKQ64" s="355"/>
      <c r="QKR64" s="354"/>
      <c r="QKS64" s="355"/>
      <c r="QKT64" s="354"/>
      <c r="QKU64" s="355"/>
      <c r="QKV64" s="354"/>
      <c r="QKW64" s="355"/>
      <c r="QKX64" s="354"/>
      <c r="QKY64" s="355"/>
      <c r="QKZ64" s="354"/>
      <c r="QLA64" s="355"/>
      <c r="QLB64" s="354"/>
      <c r="QLC64" s="355"/>
      <c r="QLD64" s="354"/>
      <c r="QLE64" s="355"/>
      <c r="QLF64" s="354"/>
      <c r="QLG64" s="355"/>
      <c r="QLH64" s="354"/>
      <c r="QLI64" s="355"/>
      <c r="QLJ64" s="354"/>
      <c r="QLK64" s="355"/>
      <c r="QLL64" s="354"/>
      <c r="QLM64" s="355"/>
      <c r="QLN64" s="354"/>
      <c r="QLO64" s="355"/>
      <c r="QLP64" s="354"/>
      <c r="QLQ64" s="355"/>
      <c r="QLR64" s="354"/>
      <c r="QLS64" s="355"/>
      <c r="QLT64" s="354"/>
      <c r="QLU64" s="355"/>
      <c r="QLV64" s="354"/>
      <c r="QLW64" s="355"/>
      <c r="QLX64" s="354"/>
      <c r="QLY64" s="355"/>
      <c r="QLZ64" s="354"/>
      <c r="QMA64" s="355"/>
      <c r="QMB64" s="354"/>
      <c r="QMC64" s="355"/>
      <c r="QMD64" s="354"/>
      <c r="QME64" s="355"/>
      <c r="QMF64" s="354"/>
      <c r="QMG64" s="355"/>
      <c r="QMH64" s="354"/>
      <c r="QMI64" s="355"/>
      <c r="QMJ64" s="354"/>
      <c r="QMK64" s="355"/>
      <c r="QML64" s="354"/>
      <c r="QMM64" s="355"/>
      <c r="QMN64" s="354"/>
      <c r="QMO64" s="355"/>
      <c r="QMP64" s="354"/>
      <c r="QMQ64" s="355"/>
      <c r="QMR64" s="354"/>
      <c r="QMS64" s="355"/>
      <c r="QMT64" s="354"/>
      <c r="QMU64" s="355"/>
      <c r="QMV64" s="354"/>
      <c r="QMW64" s="355"/>
      <c r="QMX64" s="354"/>
      <c r="QMY64" s="355"/>
      <c r="QMZ64" s="354"/>
      <c r="QNA64" s="355"/>
      <c r="QNB64" s="354"/>
      <c r="QNC64" s="355"/>
      <c r="QND64" s="354"/>
      <c r="QNE64" s="355"/>
      <c r="QNF64" s="354"/>
      <c r="QNG64" s="355"/>
      <c r="QNH64" s="354"/>
      <c r="QNI64" s="355"/>
      <c r="QNJ64" s="354"/>
      <c r="QNK64" s="355"/>
      <c r="QNL64" s="354"/>
      <c r="QNM64" s="355"/>
      <c r="QNN64" s="354"/>
      <c r="QNO64" s="355"/>
      <c r="QNP64" s="354"/>
      <c r="QNQ64" s="355"/>
      <c r="QNR64" s="354"/>
      <c r="QNS64" s="355"/>
      <c r="QNT64" s="354"/>
      <c r="QNU64" s="355"/>
      <c r="QNV64" s="354"/>
      <c r="QNW64" s="355"/>
      <c r="QNX64" s="354"/>
      <c r="QNY64" s="355"/>
      <c r="QNZ64" s="354"/>
      <c r="QOA64" s="355"/>
      <c r="QOB64" s="354"/>
      <c r="QOC64" s="355"/>
      <c r="QOD64" s="354"/>
      <c r="QOE64" s="355"/>
      <c r="QOF64" s="354"/>
      <c r="QOG64" s="355"/>
      <c r="QOH64" s="354"/>
      <c r="QOI64" s="355"/>
      <c r="QOJ64" s="354"/>
      <c r="QOK64" s="355"/>
      <c r="QOL64" s="354"/>
      <c r="QOM64" s="355"/>
      <c r="QON64" s="354"/>
      <c r="QOO64" s="355"/>
      <c r="QOP64" s="354"/>
      <c r="QOQ64" s="355"/>
      <c r="QOR64" s="354"/>
      <c r="QOS64" s="355"/>
      <c r="QOT64" s="354"/>
      <c r="QOU64" s="355"/>
      <c r="QOV64" s="354"/>
      <c r="QOW64" s="355"/>
      <c r="QOX64" s="354"/>
      <c r="QOY64" s="355"/>
      <c r="QOZ64" s="354"/>
      <c r="QPA64" s="355"/>
      <c r="QPB64" s="354"/>
      <c r="QPC64" s="355"/>
      <c r="QPD64" s="354"/>
      <c r="QPE64" s="355"/>
      <c r="QPF64" s="354"/>
      <c r="QPG64" s="355"/>
      <c r="QPH64" s="354"/>
      <c r="QPI64" s="355"/>
      <c r="QPJ64" s="354"/>
      <c r="QPK64" s="355"/>
      <c r="QPL64" s="354"/>
      <c r="QPM64" s="355"/>
      <c r="QPN64" s="354"/>
      <c r="QPO64" s="355"/>
      <c r="QPP64" s="354"/>
      <c r="QPQ64" s="355"/>
      <c r="QPR64" s="354"/>
      <c r="QPS64" s="355"/>
      <c r="QPT64" s="354"/>
      <c r="QPU64" s="355"/>
      <c r="QPV64" s="354"/>
      <c r="QPW64" s="355"/>
      <c r="QPX64" s="354"/>
      <c r="QPY64" s="355"/>
      <c r="QPZ64" s="354"/>
      <c r="QQA64" s="355"/>
      <c r="QQB64" s="354"/>
      <c r="QQC64" s="355"/>
      <c r="QQD64" s="354"/>
      <c r="QQE64" s="355"/>
      <c r="QQF64" s="354"/>
      <c r="QQG64" s="355"/>
      <c r="QQH64" s="354"/>
      <c r="QQI64" s="355"/>
      <c r="QQJ64" s="354"/>
      <c r="QQK64" s="355"/>
      <c r="QQL64" s="354"/>
      <c r="QQM64" s="355"/>
      <c r="QQN64" s="354"/>
      <c r="QQO64" s="355"/>
      <c r="QQP64" s="354"/>
      <c r="QQQ64" s="355"/>
      <c r="QQR64" s="354"/>
      <c r="QQS64" s="355"/>
      <c r="QQT64" s="354"/>
      <c r="QQU64" s="355"/>
      <c r="QQV64" s="354"/>
      <c r="QQW64" s="355"/>
      <c r="QQX64" s="354"/>
      <c r="QQY64" s="355"/>
      <c r="QQZ64" s="354"/>
      <c r="QRA64" s="355"/>
      <c r="QRB64" s="354"/>
      <c r="QRC64" s="355"/>
      <c r="QRD64" s="354"/>
      <c r="QRE64" s="355"/>
      <c r="QRF64" s="354"/>
      <c r="QRG64" s="355"/>
      <c r="QRH64" s="354"/>
      <c r="QRI64" s="355"/>
      <c r="QRJ64" s="354"/>
      <c r="QRK64" s="355"/>
      <c r="QRL64" s="354"/>
      <c r="QRM64" s="355"/>
      <c r="QRN64" s="354"/>
      <c r="QRO64" s="355"/>
      <c r="QRP64" s="354"/>
      <c r="QRQ64" s="355"/>
      <c r="QRR64" s="354"/>
      <c r="QRS64" s="355"/>
      <c r="QRT64" s="354"/>
      <c r="QRU64" s="355"/>
      <c r="QRV64" s="354"/>
      <c r="QRW64" s="355"/>
      <c r="QRX64" s="354"/>
      <c r="QRY64" s="355"/>
      <c r="QRZ64" s="354"/>
      <c r="QSA64" s="355"/>
      <c r="QSB64" s="354"/>
      <c r="QSC64" s="355"/>
      <c r="QSD64" s="354"/>
      <c r="QSE64" s="355"/>
      <c r="QSF64" s="354"/>
      <c r="QSG64" s="355"/>
      <c r="QSH64" s="354"/>
      <c r="QSI64" s="355"/>
      <c r="QSJ64" s="354"/>
      <c r="QSK64" s="355"/>
      <c r="QSL64" s="354"/>
      <c r="QSM64" s="355"/>
      <c r="QSN64" s="354"/>
      <c r="QSO64" s="355"/>
      <c r="QSP64" s="354"/>
      <c r="QSQ64" s="355"/>
      <c r="QSR64" s="354"/>
      <c r="QSS64" s="355"/>
      <c r="QST64" s="354"/>
      <c r="QSU64" s="355"/>
      <c r="QSV64" s="354"/>
      <c r="QSW64" s="355"/>
      <c r="QSX64" s="354"/>
      <c r="QSY64" s="355"/>
      <c r="QSZ64" s="354"/>
      <c r="QTA64" s="355"/>
      <c r="QTB64" s="354"/>
      <c r="QTC64" s="355"/>
      <c r="QTD64" s="354"/>
      <c r="QTE64" s="355"/>
      <c r="QTF64" s="354"/>
      <c r="QTG64" s="355"/>
      <c r="QTH64" s="354"/>
      <c r="QTI64" s="355"/>
      <c r="QTJ64" s="354"/>
      <c r="QTK64" s="355"/>
      <c r="QTL64" s="354"/>
      <c r="QTM64" s="355"/>
      <c r="QTN64" s="354"/>
      <c r="QTO64" s="355"/>
      <c r="QTP64" s="354"/>
      <c r="QTQ64" s="355"/>
      <c r="QTR64" s="354"/>
      <c r="QTS64" s="355"/>
      <c r="QTT64" s="354"/>
      <c r="QTU64" s="355"/>
      <c r="QTV64" s="354"/>
      <c r="QTW64" s="355"/>
      <c r="QTX64" s="354"/>
      <c r="QTY64" s="355"/>
      <c r="QTZ64" s="354"/>
      <c r="QUA64" s="355"/>
      <c r="QUB64" s="354"/>
      <c r="QUC64" s="355"/>
      <c r="QUD64" s="354"/>
      <c r="QUE64" s="355"/>
      <c r="QUF64" s="354"/>
      <c r="QUG64" s="355"/>
      <c r="QUH64" s="354"/>
      <c r="QUI64" s="355"/>
      <c r="QUJ64" s="354"/>
      <c r="QUK64" s="355"/>
      <c r="QUL64" s="354"/>
      <c r="QUM64" s="355"/>
      <c r="QUN64" s="354"/>
      <c r="QUO64" s="355"/>
      <c r="QUP64" s="354"/>
      <c r="QUQ64" s="355"/>
      <c r="QUR64" s="354"/>
      <c r="QUS64" s="355"/>
      <c r="QUT64" s="354"/>
      <c r="QUU64" s="355"/>
      <c r="QUV64" s="354"/>
      <c r="QUW64" s="355"/>
      <c r="QUX64" s="354"/>
      <c r="QUY64" s="355"/>
      <c r="QUZ64" s="354"/>
      <c r="QVA64" s="355"/>
      <c r="QVB64" s="354"/>
      <c r="QVC64" s="355"/>
      <c r="QVD64" s="354"/>
      <c r="QVE64" s="355"/>
      <c r="QVF64" s="354"/>
      <c r="QVG64" s="355"/>
      <c r="QVH64" s="354"/>
      <c r="QVI64" s="355"/>
      <c r="QVJ64" s="354"/>
      <c r="QVK64" s="355"/>
      <c r="QVL64" s="354"/>
      <c r="QVM64" s="355"/>
      <c r="QVN64" s="354"/>
      <c r="QVO64" s="355"/>
      <c r="QVP64" s="354"/>
      <c r="QVQ64" s="355"/>
      <c r="QVR64" s="354"/>
      <c r="QVS64" s="355"/>
      <c r="QVT64" s="354"/>
      <c r="QVU64" s="355"/>
      <c r="QVV64" s="354"/>
      <c r="QVW64" s="355"/>
      <c r="QVX64" s="354"/>
      <c r="QVY64" s="355"/>
      <c r="QVZ64" s="354"/>
      <c r="QWA64" s="355"/>
      <c r="QWB64" s="354"/>
      <c r="QWC64" s="355"/>
      <c r="QWD64" s="354"/>
      <c r="QWE64" s="355"/>
      <c r="QWF64" s="354"/>
      <c r="QWG64" s="355"/>
      <c r="QWH64" s="354"/>
      <c r="QWI64" s="355"/>
      <c r="QWJ64" s="354"/>
      <c r="QWK64" s="355"/>
      <c r="QWL64" s="354"/>
      <c r="QWM64" s="355"/>
      <c r="QWN64" s="354"/>
      <c r="QWO64" s="355"/>
      <c r="QWP64" s="354"/>
      <c r="QWQ64" s="355"/>
      <c r="QWR64" s="354"/>
      <c r="QWS64" s="355"/>
      <c r="QWT64" s="354"/>
      <c r="QWU64" s="355"/>
      <c r="QWV64" s="354"/>
      <c r="QWW64" s="355"/>
      <c r="QWX64" s="354"/>
      <c r="QWY64" s="355"/>
      <c r="QWZ64" s="354"/>
      <c r="QXA64" s="355"/>
      <c r="QXB64" s="354"/>
      <c r="QXC64" s="355"/>
      <c r="QXD64" s="354"/>
      <c r="QXE64" s="355"/>
      <c r="QXF64" s="354"/>
      <c r="QXG64" s="355"/>
      <c r="QXH64" s="354"/>
      <c r="QXI64" s="355"/>
      <c r="QXJ64" s="354"/>
      <c r="QXK64" s="355"/>
      <c r="QXL64" s="354"/>
      <c r="QXM64" s="355"/>
      <c r="QXN64" s="354"/>
      <c r="QXO64" s="355"/>
      <c r="QXP64" s="354"/>
      <c r="QXQ64" s="355"/>
      <c r="QXR64" s="354"/>
      <c r="QXS64" s="355"/>
      <c r="QXT64" s="354"/>
      <c r="QXU64" s="355"/>
      <c r="QXV64" s="354"/>
      <c r="QXW64" s="355"/>
      <c r="QXX64" s="354"/>
      <c r="QXY64" s="355"/>
      <c r="QXZ64" s="354"/>
      <c r="QYA64" s="355"/>
      <c r="QYB64" s="354"/>
      <c r="QYC64" s="355"/>
      <c r="QYD64" s="354"/>
      <c r="QYE64" s="355"/>
      <c r="QYF64" s="354"/>
      <c r="QYG64" s="355"/>
      <c r="QYH64" s="354"/>
      <c r="QYI64" s="355"/>
      <c r="QYJ64" s="354"/>
      <c r="QYK64" s="355"/>
      <c r="QYL64" s="354"/>
      <c r="QYM64" s="355"/>
      <c r="QYN64" s="354"/>
      <c r="QYO64" s="355"/>
      <c r="QYP64" s="354"/>
      <c r="QYQ64" s="355"/>
      <c r="QYR64" s="354"/>
      <c r="QYS64" s="355"/>
      <c r="QYT64" s="354"/>
      <c r="QYU64" s="355"/>
      <c r="QYV64" s="354"/>
      <c r="QYW64" s="355"/>
      <c r="QYX64" s="354"/>
      <c r="QYY64" s="355"/>
      <c r="QYZ64" s="354"/>
      <c r="QZA64" s="355"/>
      <c r="QZB64" s="354"/>
      <c r="QZC64" s="355"/>
      <c r="QZD64" s="354"/>
      <c r="QZE64" s="355"/>
      <c r="QZF64" s="354"/>
      <c r="QZG64" s="355"/>
      <c r="QZH64" s="354"/>
      <c r="QZI64" s="355"/>
      <c r="QZJ64" s="354"/>
      <c r="QZK64" s="355"/>
      <c r="QZL64" s="354"/>
      <c r="QZM64" s="355"/>
      <c r="QZN64" s="354"/>
      <c r="QZO64" s="355"/>
      <c r="QZP64" s="354"/>
      <c r="QZQ64" s="355"/>
      <c r="QZR64" s="354"/>
      <c r="QZS64" s="355"/>
      <c r="QZT64" s="354"/>
      <c r="QZU64" s="355"/>
      <c r="QZV64" s="354"/>
      <c r="QZW64" s="355"/>
      <c r="QZX64" s="354"/>
      <c r="QZY64" s="355"/>
      <c r="QZZ64" s="354"/>
      <c r="RAA64" s="355"/>
      <c r="RAB64" s="354"/>
      <c r="RAC64" s="355"/>
      <c r="RAD64" s="354"/>
      <c r="RAE64" s="355"/>
      <c r="RAF64" s="354"/>
      <c r="RAG64" s="355"/>
      <c r="RAH64" s="354"/>
      <c r="RAI64" s="355"/>
      <c r="RAJ64" s="354"/>
      <c r="RAK64" s="355"/>
      <c r="RAL64" s="354"/>
      <c r="RAM64" s="355"/>
      <c r="RAN64" s="354"/>
      <c r="RAO64" s="355"/>
      <c r="RAP64" s="354"/>
      <c r="RAQ64" s="355"/>
      <c r="RAR64" s="354"/>
      <c r="RAS64" s="355"/>
      <c r="RAT64" s="354"/>
      <c r="RAU64" s="355"/>
      <c r="RAV64" s="354"/>
      <c r="RAW64" s="355"/>
      <c r="RAX64" s="354"/>
      <c r="RAY64" s="355"/>
      <c r="RAZ64" s="354"/>
      <c r="RBA64" s="355"/>
      <c r="RBB64" s="354"/>
      <c r="RBC64" s="355"/>
      <c r="RBD64" s="354"/>
      <c r="RBE64" s="355"/>
      <c r="RBF64" s="354"/>
      <c r="RBG64" s="355"/>
      <c r="RBH64" s="354"/>
      <c r="RBI64" s="355"/>
      <c r="RBJ64" s="354"/>
      <c r="RBK64" s="355"/>
      <c r="RBL64" s="354"/>
      <c r="RBM64" s="355"/>
      <c r="RBN64" s="354"/>
      <c r="RBO64" s="355"/>
      <c r="RBP64" s="354"/>
      <c r="RBQ64" s="355"/>
      <c r="RBR64" s="354"/>
      <c r="RBS64" s="355"/>
      <c r="RBT64" s="354"/>
      <c r="RBU64" s="355"/>
      <c r="RBV64" s="354"/>
      <c r="RBW64" s="355"/>
      <c r="RBX64" s="354"/>
      <c r="RBY64" s="355"/>
      <c r="RBZ64" s="354"/>
      <c r="RCA64" s="355"/>
      <c r="RCB64" s="354"/>
      <c r="RCC64" s="355"/>
      <c r="RCD64" s="354"/>
      <c r="RCE64" s="355"/>
      <c r="RCF64" s="354"/>
      <c r="RCG64" s="355"/>
      <c r="RCH64" s="354"/>
      <c r="RCI64" s="355"/>
      <c r="RCJ64" s="354"/>
      <c r="RCK64" s="355"/>
      <c r="RCL64" s="354"/>
      <c r="RCM64" s="355"/>
      <c r="RCN64" s="354"/>
      <c r="RCO64" s="355"/>
      <c r="RCP64" s="354"/>
      <c r="RCQ64" s="355"/>
      <c r="RCR64" s="354"/>
      <c r="RCS64" s="355"/>
      <c r="RCT64" s="354"/>
      <c r="RCU64" s="355"/>
      <c r="RCV64" s="354"/>
      <c r="RCW64" s="355"/>
      <c r="RCX64" s="354"/>
      <c r="RCY64" s="355"/>
      <c r="RCZ64" s="354"/>
      <c r="RDA64" s="355"/>
      <c r="RDB64" s="354"/>
      <c r="RDC64" s="355"/>
      <c r="RDD64" s="354"/>
      <c r="RDE64" s="355"/>
      <c r="RDF64" s="354"/>
      <c r="RDG64" s="355"/>
      <c r="RDH64" s="354"/>
      <c r="RDI64" s="355"/>
      <c r="RDJ64" s="354"/>
      <c r="RDK64" s="355"/>
      <c r="RDL64" s="354"/>
      <c r="RDM64" s="355"/>
      <c r="RDN64" s="354"/>
      <c r="RDO64" s="355"/>
      <c r="RDP64" s="354"/>
      <c r="RDQ64" s="355"/>
      <c r="RDR64" s="354"/>
      <c r="RDS64" s="355"/>
      <c r="RDT64" s="354"/>
      <c r="RDU64" s="355"/>
      <c r="RDV64" s="354"/>
      <c r="RDW64" s="355"/>
      <c r="RDX64" s="354"/>
      <c r="RDY64" s="355"/>
      <c r="RDZ64" s="354"/>
      <c r="REA64" s="355"/>
      <c r="REB64" s="354"/>
      <c r="REC64" s="355"/>
      <c r="RED64" s="354"/>
      <c r="REE64" s="355"/>
      <c r="REF64" s="354"/>
      <c r="REG64" s="355"/>
      <c r="REH64" s="354"/>
      <c r="REI64" s="355"/>
      <c r="REJ64" s="354"/>
      <c r="REK64" s="355"/>
      <c r="REL64" s="354"/>
      <c r="REM64" s="355"/>
      <c r="REN64" s="354"/>
      <c r="REO64" s="355"/>
      <c r="REP64" s="354"/>
      <c r="REQ64" s="355"/>
      <c r="RER64" s="354"/>
      <c r="RES64" s="355"/>
      <c r="RET64" s="354"/>
      <c r="REU64" s="355"/>
      <c r="REV64" s="354"/>
      <c r="REW64" s="355"/>
      <c r="REX64" s="354"/>
      <c r="REY64" s="355"/>
      <c r="REZ64" s="354"/>
      <c r="RFA64" s="355"/>
      <c r="RFB64" s="354"/>
      <c r="RFC64" s="355"/>
      <c r="RFD64" s="354"/>
      <c r="RFE64" s="355"/>
      <c r="RFF64" s="354"/>
      <c r="RFG64" s="355"/>
      <c r="RFH64" s="354"/>
      <c r="RFI64" s="355"/>
      <c r="RFJ64" s="354"/>
      <c r="RFK64" s="355"/>
      <c r="RFL64" s="354"/>
      <c r="RFM64" s="355"/>
      <c r="RFN64" s="354"/>
      <c r="RFO64" s="355"/>
      <c r="RFP64" s="354"/>
      <c r="RFQ64" s="355"/>
      <c r="RFR64" s="354"/>
      <c r="RFS64" s="355"/>
      <c r="RFT64" s="354"/>
      <c r="RFU64" s="355"/>
      <c r="RFV64" s="354"/>
      <c r="RFW64" s="355"/>
      <c r="RFX64" s="354"/>
      <c r="RFY64" s="355"/>
      <c r="RFZ64" s="354"/>
      <c r="RGA64" s="355"/>
      <c r="RGB64" s="354"/>
      <c r="RGC64" s="355"/>
      <c r="RGD64" s="354"/>
      <c r="RGE64" s="355"/>
      <c r="RGF64" s="354"/>
      <c r="RGG64" s="355"/>
      <c r="RGH64" s="354"/>
      <c r="RGI64" s="355"/>
      <c r="RGJ64" s="354"/>
      <c r="RGK64" s="355"/>
      <c r="RGL64" s="354"/>
      <c r="RGM64" s="355"/>
      <c r="RGN64" s="354"/>
      <c r="RGO64" s="355"/>
      <c r="RGP64" s="354"/>
      <c r="RGQ64" s="355"/>
      <c r="RGR64" s="354"/>
      <c r="RGS64" s="355"/>
      <c r="RGT64" s="354"/>
      <c r="RGU64" s="355"/>
      <c r="RGV64" s="354"/>
      <c r="RGW64" s="355"/>
      <c r="RGX64" s="354"/>
      <c r="RGY64" s="355"/>
      <c r="RGZ64" s="354"/>
      <c r="RHA64" s="355"/>
      <c r="RHB64" s="354"/>
      <c r="RHC64" s="355"/>
      <c r="RHD64" s="354"/>
      <c r="RHE64" s="355"/>
      <c r="RHF64" s="354"/>
      <c r="RHG64" s="355"/>
      <c r="RHH64" s="354"/>
      <c r="RHI64" s="355"/>
      <c r="RHJ64" s="354"/>
      <c r="RHK64" s="355"/>
      <c r="RHL64" s="354"/>
      <c r="RHM64" s="355"/>
      <c r="RHN64" s="354"/>
      <c r="RHO64" s="355"/>
      <c r="RHP64" s="354"/>
      <c r="RHQ64" s="355"/>
      <c r="RHR64" s="354"/>
      <c r="RHS64" s="355"/>
      <c r="RHT64" s="354"/>
      <c r="RHU64" s="355"/>
      <c r="RHV64" s="354"/>
      <c r="RHW64" s="355"/>
      <c r="RHX64" s="354"/>
      <c r="RHY64" s="355"/>
      <c r="RHZ64" s="354"/>
      <c r="RIA64" s="355"/>
      <c r="RIB64" s="354"/>
      <c r="RIC64" s="355"/>
      <c r="RID64" s="354"/>
      <c r="RIE64" s="355"/>
      <c r="RIF64" s="354"/>
      <c r="RIG64" s="355"/>
      <c r="RIH64" s="354"/>
      <c r="RII64" s="355"/>
      <c r="RIJ64" s="354"/>
      <c r="RIK64" s="355"/>
      <c r="RIL64" s="354"/>
      <c r="RIM64" s="355"/>
      <c r="RIN64" s="354"/>
      <c r="RIO64" s="355"/>
      <c r="RIP64" s="354"/>
      <c r="RIQ64" s="355"/>
      <c r="RIR64" s="354"/>
      <c r="RIS64" s="355"/>
      <c r="RIT64" s="354"/>
      <c r="RIU64" s="355"/>
      <c r="RIV64" s="354"/>
      <c r="RIW64" s="355"/>
      <c r="RIX64" s="354"/>
      <c r="RIY64" s="355"/>
      <c r="RIZ64" s="354"/>
      <c r="RJA64" s="355"/>
      <c r="RJB64" s="354"/>
      <c r="RJC64" s="355"/>
      <c r="RJD64" s="354"/>
      <c r="RJE64" s="355"/>
      <c r="RJF64" s="354"/>
      <c r="RJG64" s="355"/>
      <c r="RJH64" s="354"/>
      <c r="RJI64" s="355"/>
      <c r="RJJ64" s="354"/>
      <c r="RJK64" s="355"/>
      <c r="RJL64" s="354"/>
      <c r="RJM64" s="355"/>
      <c r="RJN64" s="354"/>
      <c r="RJO64" s="355"/>
      <c r="RJP64" s="354"/>
      <c r="RJQ64" s="355"/>
      <c r="RJR64" s="354"/>
      <c r="RJS64" s="355"/>
      <c r="RJT64" s="354"/>
      <c r="RJU64" s="355"/>
      <c r="RJV64" s="354"/>
      <c r="RJW64" s="355"/>
      <c r="RJX64" s="354"/>
      <c r="RJY64" s="355"/>
      <c r="RJZ64" s="354"/>
      <c r="RKA64" s="355"/>
      <c r="RKB64" s="354"/>
      <c r="RKC64" s="355"/>
      <c r="RKD64" s="354"/>
      <c r="RKE64" s="355"/>
      <c r="RKF64" s="354"/>
      <c r="RKG64" s="355"/>
      <c r="RKH64" s="354"/>
      <c r="RKI64" s="355"/>
      <c r="RKJ64" s="354"/>
      <c r="RKK64" s="355"/>
      <c r="RKL64" s="354"/>
      <c r="RKM64" s="355"/>
      <c r="RKN64" s="354"/>
      <c r="RKO64" s="355"/>
      <c r="RKP64" s="354"/>
      <c r="RKQ64" s="355"/>
      <c r="RKR64" s="354"/>
      <c r="RKS64" s="355"/>
      <c r="RKT64" s="354"/>
      <c r="RKU64" s="355"/>
      <c r="RKV64" s="354"/>
      <c r="RKW64" s="355"/>
      <c r="RKX64" s="354"/>
      <c r="RKY64" s="355"/>
      <c r="RKZ64" s="354"/>
      <c r="RLA64" s="355"/>
      <c r="RLB64" s="354"/>
      <c r="RLC64" s="355"/>
      <c r="RLD64" s="354"/>
      <c r="RLE64" s="355"/>
      <c r="RLF64" s="354"/>
      <c r="RLG64" s="355"/>
      <c r="RLH64" s="354"/>
      <c r="RLI64" s="355"/>
      <c r="RLJ64" s="354"/>
      <c r="RLK64" s="355"/>
      <c r="RLL64" s="354"/>
      <c r="RLM64" s="355"/>
      <c r="RLN64" s="354"/>
      <c r="RLO64" s="355"/>
      <c r="RLP64" s="354"/>
      <c r="RLQ64" s="355"/>
      <c r="RLR64" s="354"/>
      <c r="RLS64" s="355"/>
      <c r="RLT64" s="354"/>
      <c r="RLU64" s="355"/>
      <c r="RLV64" s="354"/>
      <c r="RLW64" s="355"/>
      <c r="RLX64" s="354"/>
      <c r="RLY64" s="355"/>
      <c r="RLZ64" s="354"/>
      <c r="RMA64" s="355"/>
      <c r="RMB64" s="354"/>
      <c r="RMC64" s="355"/>
      <c r="RMD64" s="354"/>
      <c r="RME64" s="355"/>
      <c r="RMF64" s="354"/>
      <c r="RMG64" s="355"/>
      <c r="RMH64" s="354"/>
      <c r="RMI64" s="355"/>
      <c r="RMJ64" s="354"/>
      <c r="RMK64" s="355"/>
      <c r="RML64" s="354"/>
      <c r="RMM64" s="355"/>
      <c r="RMN64" s="354"/>
      <c r="RMO64" s="355"/>
      <c r="RMP64" s="354"/>
      <c r="RMQ64" s="355"/>
      <c r="RMR64" s="354"/>
      <c r="RMS64" s="355"/>
      <c r="RMT64" s="354"/>
      <c r="RMU64" s="355"/>
      <c r="RMV64" s="354"/>
      <c r="RMW64" s="355"/>
      <c r="RMX64" s="354"/>
      <c r="RMY64" s="355"/>
      <c r="RMZ64" s="354"/>
      <c r="RNA64" s="355"/>
      <c r="RNB64" s="354"/>
      <c r="RNC64" s="355"/>
      <c r="RND64" s="354"/>
      <c r="RNE64" s="355"/>
      <c r="RNF64" s="354"/>
      <c r="RNG64" s="355"/>
      <c r="RNH64" s="354"/>
      <c r="RNI64" s="355"/>
      <c r="RNJ64" s="354"/>
      <c r="RNK64" s="355"/>
      <c r="RNL64" s="354"/>
      <c r="RNM64" s="355"/>
      <c r="RNN64" s="354"/>
      <c r="RNO64" s="355"/>
      <c r="RNP64" s="354"/>
      <c r="RNQ64" s="355"/>
      <c r="RNR64" s="354"/>
      <c r="RNS64" s="355"/>
      <c r="RNT64" s="354"/>
      <c r="RNU64" s="355"/>
      <c r="RNV64" s="354"/>
      <c r="RNW64" s="355"/>
      <c r="RNX64" s="354"/>
      <c r="RNY64" s="355"/>
      <c r="RNZ64" s="354"/>
      <c r="ROA64" s="355"/>
      <c r="ROB64" s="354"/>
      <c r="ROC64" s="355"/>
      <c r="ROD64" s="354"/>
      <c r="ROE64" s="355"/>
      <c r="ROF64" s="354"/>
      <c r="ROG64" s="355"/>
      <c r="ROH64" s="354"/>
      <c r="ROI64" s="355"/>
      <c r="ROJ64" s="354"/>
      <c r="ROK64" s="355"/>
      <c r="ROL64" s="354"/>
      <c r="ROM64" s="355"/>
      <c r="RON64" s="354"/>
      <c r="ROO64" s="355"/>
      <c r="ROP64" s="354"/>
      <c r="ROQ64" s="355"/>
      <c r="ROR64" s="354"/>
      <c r="ROS64" s="355"/>
      <c r="ROT64" s="354"/>
      <c r="ROU64" s="355"/>
      <c r="ROV64" s="354"/>
      <c r="ROW64" s="355"/>
      <c r="ROX64" s="354"/>
      <c r="ROY64" s="355"/>
      <c r="ROZ64" s="354"/>
      <c r="RPA64" s="355"/>
      <c r="RPB64" s="354"/>
      <c r="RPC64" s="355"/>
      <c r="RPD64" s="354"/>
      <c r="RPE64" s="355"/>
      <c r="RPF64" s="354"/>
      <c r="RPG64" s="355"/>
      <c r="RPH64" s="354"/>
      <c r="RPI64" s="355"/>
      <c r="RPJ64" s="354"/>
      <c r="RPK64" s="355"/>
      <c r="RPL64" s="354"/>
      <c r="RPM64" s="355"/>
      <c r="RPN64" s="354"/>
      <c r="RPO64" s="355"/>
      <c r="RPP64" s="354"/>
      <c r="RPQ64" s="355"/>
      <c r="RPR64" s="354"/>
      <c r="RPS64" s="355"/>
      <c r="RPT64" s="354"/>
      <c r="RPU64" s="355"/>
      <c r="RPV64" s="354"/>
      <c r="RPW64" s="355"/>
      <c r="RPX64" s="354"/>
      <c r="RPY64" s="355"/>
      <c r="RPZ64" s="354"/>
      <c r="RQA64" s="355"/>
      <c r="RQB64" s="354"/>
      <c r="RQC64" s="355"/>
      <c r="RQD64" s="354"/>
      <c r="RQE64" s="355"/>
      <c r="RQF64" s="354"/>
      <c r="RQG64" s="355"/>
      <c r="RQH64" s="354"/>
      <c r="RQI64" s="355"/>
      <c r="RQJ64" s="354"/>
      <c r="RQK64" s="355"/>
      <c r="RQL64" s="354"/>
      <c r="RQM64" s="355"/>
      <c r="RQN64" s="354"/>
      <c r="RQO64" s="355"/>
      <c r="RQP64" s="354"/>
      <c r="RQQ64" s="355"/>
      <c r="RQR64" s="354"/>
      <c r="RQS64" s="355"/>
      <c r="RQT64" s="354"/>
      <c r="RQU64" s="355"/>
      <c r="RQV64" s="354"/>
      <c r="RQW64" s="355"/>
      <c r="RQX64" s="354"/>
      <c r="RQY64" s="355"/>
      <c r="RQZ64" s="354"/>
      <c r="RRA64" s="355"/>
      <c r="RRB64" s="354"/>
      <c r="RRC64" s="355"/>
      <c r="RRD64" s="354"/>
      <c r="RRE64" s="355"/>
      <c r="RRF64" s="354"/>
      <c r="RRG64" s="355"/>
      <c r="RRH64" s="354"/>
      <c r="RRI64" s="355"/>
      <c r="RRJ64" s="354"/>
      <c r="RRK64" s="355"/>
      <c r="RRL64" s="354"/>
      <c r="RRM64" s="355"/>
      <c r="RRN64" s="354"/>
      <c r="RRO64" s="355"/>
      <c r="RRP64" s="354"/>
      <c r="RRQ64" s="355"/>
      <c r="RRR64" s="354"/>
      <c r="RRS64" s="355"/>
      <c r="RRT64" s="354"/>
      <c r="RRU64" s="355"/>
      <c r="RRV64" s="354"/>
      <c r="RRW64" s="355"/>
      <c r="RRX64" s="354"/>
      <c r="RRY64" s="355"/>
      <c r="RRZ64" s="354"/>
      <c r="RSA64" s="355"/>
      <c r="RSB64" s="354"/>
      <c r="RSC64" s="355"/>
      <c r="RSD64" s="354"/>
      <c r="RSE64" s="355"/>
      <c r="RSF64" s="354"/>
      <c r="RSG64" s="355"/>
      <c r="RSH64" s="354"/>
      <c r="RSI64" s="355"/>
      <c r="RSJ64" s="354"/>
      <c r="RSK64" s="355"/>
      <c r="RSL64" s="354"/>
      <c r="RSM64" s="355"/>
      <c r="RSN64" s="354"/>
      <c r="RSO64" s="355"/>
      <c r="RSP64" s="354"/>
      <c r="RSQ64" s="355"/>
      <c r="RSR64" s="354"/>
      <c r="RSS64" s="355"/>
      <c r="RST64" s="354"/>
      <c r="RSU64" s="355"/>
      <c r="RSV64" s="354"/>
      <c r="RSW64" s="355"/>
      <c r="RSX64" s="354"/>
      <c r="RSY64" s="355"/>
      <c r="RSZ64" s="354"/>
      <c r="RTA64" s="355"/>
      <c r="RTB64" s="354"/>
      <c r="RTC64" s="355"/>
      <c r="RTD64" s="354"/>
      <c r="RTE64" s="355"/>
      <c r="RTF64" s="354"/>
      <c r="RTG64" s="355"/>
      <c r="RTH64" s="354"/>
      <c r="RTI64" s="355"/>
      <c r="RTJ64" s="354"/>
      <c r="RTK64" s="355"/>
      <c r="RTL64" s="354"/>
      <c r="RTM64" s="355"/>
      <c r="RTN64" s="354"/>
      <c r="RTO64" s="355"/>
      <c r="RTP64" s="354"/>
      <c r="RTQ64" s="355"/>
      <c r="RTR64" s="354"/>
      <c r="RTS64" s="355"/>
      <c r="RTT64" s="354"/>
      <c r="RTU64" s="355"/>
      <c r="RTV64" s="354"/>
      <c r="RTW64" s="355"/>
      <c r="RTX64" s="354"/>
      <c r="RTY64" s="355"/>
      <c r="RTZ64" s="354"/>
      <c r="RUA64" s="355"/>
      <c r="RUB64" s="354"/>
      <c r="RUC64" s="355"/>
      <c r="RUD64" s="354"/>
      <c r="RUE64" s="355"/>
      <c r="RUF64" s="354"/>
      <c r="RUG64" s="355"/>
      <c r="RUH64" s="354"/>
      <c r="RUI64" s="355"/>
      <c r="RUJ64" s="354"/>
      <c r="RUK64" s="355"/>
      <c r="RUL64" s="354"/>
      <c r="RUM64" s="355"/>
      <c r="RUN64" s="354"/>
      <c r="RUO64" s="355"/>
      <c r="RUP64" s="354"/>
      <c r="RUQ64" s="355"/>
      <c r="RUR64" s="354"/>
      <c r="RUS64" s="355"/>
      <c r="RUT64" s="354"/>
      <c r="RUU64" s="355"/>
      <c r="RUV64" s="354"/>
      <c r="RUW64" s="355"/>
      <c r="RUX64" s="354"/>
      <c r="RUY64" s="355"/>
      <c r="RUZ64" s="354"/>
      <c r="RVA64" s="355"/>
      <c r="RVB64" s="354"/>
      <c r="RVC64" s="355"/>
      <c r="RVD64" s="354"/>
      <c r="RVE64" s="355"/>
      <c r="RVF64" s="354"/>
      <c r="RVG64" s="355"/>
      <c r="RVH64" s="354"/>
      <c r="RVI64" s="355"/>
      <c r="RVJ64" s="354"/>
      <c r="RVK64" s="355"/>
      <c r="RVL64" s="354"/>
      <c r="RVM64" s="355"/>
      <c r="RVN64" s="354"/>
      <c r="RVO64" s="355"/>
      <c r="RVP64" s="354"/>
      <c r="RVQ64" s="355"/>
      <c r="RVR64" s="354"/>
      <c r="RVS64" s="355"/>
      <c r="RVT64" s="354"/>
      <c r="RVU64" s="355"/>
      <c r="RVV64" s="354"/>
      <c r="RVW64" s="355"/>
      <c r="RVX64" s="354"/>
      <c r="RVY64" s="355"/>
      <c r="RVZ64" s="354"/>
      <c r="RWA64" s="355"/>
      <c r="RWB64" s="354"/>
      <c r="RWC64" s="355"/>
      <c r="RWD64" s="354"/>
      <c r="RWE64" s="355"/>
      <c r="RWF64" s="354"/>
      <c r="RWG64" s="355"/>
      <c r="RWH64" s="354"/>
      <c r="RWI64" s="355"/>
      <c r="RWJ64" s="354"/>
      <c r="RWK64" s="355"/>
      <c r="RWL64" s="354"/>
      <c r="RWM64" s="355"/>
      <c r="RWN64" s="354"/>
      <c r="RWO64" s="355"/>
      <c r="RWP64" s="354"/>
      <c r="RWQ64" s="355"/>
      <c r="RWR64" s="354"/>
      <c r="RWS64" s="355"/>
      <c r="RWT64" s="354"/>
      <c r="RWU64" s="355"/>
      <c r="RWV64" s="354"/>
      <c r="RWW64" s="355"/>
      <c r="RWX64" s="354"/>
      <c r="RWY64" s="355"/>
      <c r="RWZ64" s="354"/>
      <c r="RXA64" s="355"/>
      <c r="RXB64" s="354"/>
      <c r="RXC64" s="355"/>
      <c r="RXD64" s="354"/>
      <c r="RXE64" s="355"/>
      <c r="RXF64" s="354"/>
      <c r="RXG64" s="355"/>
      <c r="RXH64" s="354"/>
      <c r="RXI64" s="355"/>
      <c r="RXJ64" s="354"/>
      <c r="RXK64" s="355"/>
      <c r="RXL64" s="354"/>
      <c r="RXM64" s="355"/>
      <c r="RXN64" s="354"/>
      <c r="RXO64" s="355"/>
      <c r="RXP64" s="354"/>
      <c r="RXQ64" s="355"/>
      <c r="RXR64" s="354"/>
      <c r="RXS64" s="355"/>
      <c r="RXT64" s="354"/>
      <c r="RXU64" s="355"/>
      <c r="RXV64" s="354"/>
      <c r="RXW64" s="355"/>
      <c r="RXX64" s="354"/>
      <c r="RXY64" s="355"/>
      <c r="RXZ64" s="354"/>
      <c r="RYA64" s="355"/>
      <c r="RYB64" s="354"/>
      <c r="RYC64" s="355"/>
      <c r="RYD64" s="354"/>
      <c r="RYE64" s="355"/>
      <c r="RYF64" s="354"/>
      <c r="RYG64" s="355"/>
      <c r="RYH64" s="354"/>
      <c r="RYI64" s="355"/>
      <c r="RYJ64" s="354"/>
      <c r="RYK64" s="355"/>
      <c r="RYL64" s="354"/>
      <c r="RYM64" s="355"/>
      <c r="RYN64" s="354"/>
      <c r="RYO64" s="355"/>
      <c r="RYP64" s="354"/>
      <c r="RYQ64" s="355"/>
      <c r="RYR64" s="354"/>
      <c r="RYS64" s="355"/>
      <c r="RYT64" s="354"/>
      <c r="RYU64" s="355"/>
      <c r="RYV64" s="354"/>
      <c r="RYW64" s="355"/>
      <c r="RYX64" s="354"/>
      <c r="RYY64" s="355"/>
      <c r="RYZ64" s="354"/>
      <c r="RZA64" s="355"/>
      <c r="RZB64" s="354"/>
      <c r="RZC64" s="355"/>
      <c r="RZD64" s="354"/>
      <c r="RZE64" s="355"/>
      <c r="RZF64" s="354"/>
      <c r="RZG64" s="355"/>
      <c r="RZH64" s="354"/>
      <c r="RZI64" s="355"/>
      <c r="RZJ64" s="354"/>
      <c r="RZK64" s="355"/>
      <c r="RZL64" s="354"/>
      <c r="RZM64" s="355"/>
      <c r="RZN64" s="354"/>
      <c r="RZO64" s="355"/>
      <c r="RZP64" s="354"/>
      <c r="RZQ64" s="355"/>
      <c r="RZR64" s="354"/>
      <c r="RZS64" s="355"/>
      <c r="RZT64" s="354"/>
      <c r="RZU64" s="355"/>
      <c r="RZV64" s="354"/>
      <c r="RZW64" s="355"/>
      <c r="RZX64" s="354"/>
      <c r="RZY64" s="355"/>
      <c r="RZZ64" s="354"/>
      <c r="SAA64" s="355"/>
      <c r="SAB64" s="354"/>
      <c r="SAC64" s="355"/>
      <c r="SAD64" s="354"/>
      <c r="SAE64" s="355"/>
      <c r="SAF64" s="354"/>
      <c r="SAG64" s="355"/>
      <c r="SAH64" s="354"/>
      <c r="SAI64" s="355"/>
      <c r="SAJ64" s="354"/>
      <c r="SAK64" s="355"/>
      <c r="SAL64" s="354"/>
      <c r="SAM64" s="355"/>
      <c r="SAN64" s="354"/>
      <c r="SAO64" s="355"/>
      <c r="SAP64" s="354"/>
      <c r="SAQ64" s="355"/>
      <c r="SAR64" s="354"/>
      <c r="SAS64" s="355"/>
      <c r="SAT64" s="354"/>
      <c r="SAU64" s="355"/>
      <c r="SAV64" s="354"/>
      <c r="SAW64" s="355"/>
      <c r="SAX64" s="354"/>
      <c r="SAY64" s="355"/>
      <c r="SAZ64" s="354"/>
      <c r="SBA64" s="355"/>
      <c r="SBB64" s="354"/>
      <c r="SBC64" s="355"/>
      <c r="SBD64" s="354"/>
      <c r="SBE64" s="355"/>
      <c r="SBF64" s="354"/>
      <c r="SBG64" s="355"/>
      <c r="SBH64" s="354"/>
      <c r="SBI64" s="355"/>
      <c r="SBJ64" s="354"/>
      <c r="SBK64" s="355"/>
      <c r="SBL64" s="354"/>
      <c r="SBM64" s="355"/>
      <c r="SBN64" s="354"/>
      <c r="SBO64" s="355"/>
      <c r="SBP64" s="354"/>
      <c r="SBQ64" s="355"/>
      <c r="SBR64" s="354"/>
      <c r="SBS64" s="355"/>
      <c r="SBT64" s="354"/>
      <c r="SBU64" s="355"/>
      <c r="SBV64" s="354"/>
      <c r="SBW64" s="355"/>
      <c r="SBX64" s="354"/>
      <c r="SBY64" s="355"/>
      <c r="SBZ64" s="354"/>
      <c r="SCA64" s="355"/>
      <c r="SCB64" s="354"/>
      <c r="SCC64" s="355"/>
      <c r="SCD64" s="354"/>
      <c r="SCE64" s="355"/>
      <c r="SCF64" s="354"/>
      <c r="SCG64" s="355"/>
      <c r="SCH64" s="354"/>
      <c r="SCI64" s="355"/>
      <c r="SCJ64" s="354"/>
      <c r="SCK64" s="355"/>
      <c r="SCL64" s="354"/>
      <c r="SCM64" s="355"/>
      <c r="SCN64" s="354"/>
      <c r="SCO64" s="355"/>
      <c r="SCP64" s="354"/>
      <c r="SCQ64" s="355"/>
      <c r="SCR64" s="354"/>
      <c r="SCS64" s="355"/>
      <c r="SCT64" s="354"/>
      <c r="SCU64" s="355"/>
      <c r="SCV64" s="354"/>
      <c r="SCW64" s="355"/>
      <c r="SCX64" s="354"/>
      <c r="SCY64" s="355"/>
      <c r="SCZ64" s="354"/>
      <c r="SDA64" s="355"/>
      <c r="SDB64" s="354"/>
      <c r="SDC64" s="355"/>
      <c r="SDD64" s="354"/>
      <c r="SDE64" s="355"/>
      <c r="SDF64" s="354"/>
      <c r="SDG64" s="355"/>
      <c r="SDH64" s="354"/>
      <c r="SDI64" s="355"/>
      <c r="SDJ64" s="354"/>
      <c r="SDK64" s="355"/>
      <c r="SDL64" s="354"/>
      <c r="SDM64" s="355"/>
      <c r="SDN64" s="354"/>
      <c r="SDO64" s="355"/>
      <c r="SDP64" s="354"/>
      <c r="SDQ64" s="355"/>
      <c r="SDR64" s="354"/>
      <c r="SDS64" s="355"/>
      <c r="SDT64" s="354"/>
      <c r="SDU64" s="355"/>
      <c r="SDV64" s="354"/>
      <c r="SDW64" s="355"/>
      <c r="SDX64" s="354"/>
      <c r="SDY64" s="355"/>
      <c r="SDZ64" s="354"/>
      <c r="SEA64" s="355"/>
      <c r="SEB64" s="354"/>
      <c r="SEC64" s="355"/>
      <c r="SED64" s="354"/>
      <c r="SEE64" s="355"/>
      <c r="SEF64" s="354"/>
      <c r="SEG64" s="355"/>
      <c r="SEH64" s="354"/>
      <c r="SEI64" s="355"/>
      <c r="SEJ64" s="354"/>
      <c r="SEK64" s="355"/>
      <c r="SEL64" s="354"/>
      <c r="SEM64" s="355"/>
      <c r="SEN64" s="354"/>
      <c r="SEO64" s="355"/>
      <c r="SEP64" s="354"/>
      <c r="SEQ64" s="355"/>
      <c r="SER64" s="354"/>
      <c r="SES64" s="355"/>
      <c r="SET64" s="354"/>
      <c r="SEU64" s="355"/>
      <c r="SEV64" s="354"/>
      <c r="SEW64" s="355"/>
      <c r="SEX64" s="354"/>
      <c r="SEY64" s="355"/>
      <c r="SEZ64" s="354"/>
      <c r="SFA64" s="355"/>
      <c r="SFB64" s="354"/>
      <c r="SFC64" s="355"/>
      <c r="SFD64" s="354"/>
      <c r="SFE64" s="355"/>
      <c r="SFF64" s="354"/>
      <c r="SFG64" s="355"/>
      <c r="SFH64" s="354"/>
      <c r="SFI64" s="355"/>
      <c r="SFJ64" s="354"/>
      <c r="SFK64" s="355"/>
      <c r="SFL64" s="354"/>
      <c r="SFM64" s="355"/>
      <c r="SFN64" s="354"/>
      <c r="SFO64" s="355"/>
      <c r="SFP64" s="354"/>
      <c r="SFQ64" s="355"/>
      <c r="SFR64" s="354"/>
      <c r="SFS64" s="355"/>
      <c r="SFT64" s="354"/>
      <c r="SFU64" s="355"/>
      <c r="SFV64" s="354"/>
      <c r="SFW64" s="355"/>
      <c r="SFX64" s="354"/>
      <c r="SFY64" s="355"/>
      <c r="SFZ64" s="354"/>
      <c r="SGA64" s="355"/>
      <c r="SGB64" s="354"/>
      <c r="SGC64" s="355"/>
      <c r="SGD64" s="354"/>
      <c r="SGE64" s="355"/>
      <c r="SGF64" s="354"/>
      <c r="SGG64" s="355"/>
      <c r="SGH64" s="354"/>
      <c r="SGI64" s="355"/>
      <c r="SGJ64" s="354"/>
      <c r="SGK64" s="355"/>
      <c r="SGL64" s="354"/>
      <c r="SGM64" s="355"/>
      <c r="SGN64" s="354"/>
      <c r="SGO64" s="355"/>
      <c r="SGP64" s="354"/>
      <c r="SGQ64" s="355"/>
      <c r="SGR64" s="354"/>
      <c r="SGS64" s="355"/>
      <c r="SGT64" s="354"/>
      <c r="SGU64" s="355"/>
      <c r="SGV64" s="354"/>
      <c r="SGW64" s="355"/>
      <c r="SGX64" s="354"/>
      <c r="SGY64" s="355"/>
      <c r="SGZ64" s="354"/>
      <c r="SHA64" s="355"/>
      <c r="SHB64" s="354"/>
      <c r="SHC64" s="355"/>
      <c r="SHD64" s="354"/>
      <c r="SHE64" s="355"/>
      <c r="SHF64" s="354"/>
      <c r="SHG64" s="355"/>
      <c r="SHH64" s="354"/>
      <c r="SHI64" s="355"/>
      <c r="SHJ64" s="354"/>
      <c r="SHK64" s="355"/>
      <c r="SHL64" s="354"/>
      <c r="SHM64" s="355"/>
      <c r="SHN64" s="354"/>
      <c r="SHO64" s="355"/>
      <c r="SHP64" s="354"/>
      <c r="SHQ64" s="355"/>
      <c r="SHR64" s="354"/>
      <c r="SHS64" s="355"/>
      <c r="SHT64" s="354"/>
      <c r="SHU64" s="355"/>
      <c r="SHV64" s="354"/>
      <c r="SHW64" s="355"/>
      <c r="SHX64" s="354"/>
      <c r="SHY64" s="355"/>
      <c r="SHZ64" s="354"/>
      <c r="SIA64" s="355"/>
      <c r="SIB64" s="354"/>
      <c r="SIC64" s="355"/>
      <c r="SID64" s="354"/>
      <c r="SIE64" s="355"/>
      <c r="SIF64" s="354"/>
      <c r="SIG64" s="355"/>
      <c r="SIH64" s="354"/>
      <c r="SII64" s="355"/>
      <c r="SIJ64" s="354"/>
      <c r="SIK64" s="355"/>
      <c r="SIL64" s="354"/>
      <c r="SIM64" s="355"/>
      <c r="SIN64" s="354"/>
      <c r="SIO64" s="355"/>
      <c r="SIP64" s="354"/>
      <c r="SIQ64" s="355"/>
      <c r="SIR64" s="354"/>
      <c r="SIS64" s="355"/>
      <c r="SIT64" s="354"/>
      <c r="SIU64" s="355"/>
      <c r="SIV64" s="354"/>
      <c r="SIW64" s="355"/>
      <c r="SIX64" s="354"/>
      <c r="SIY64" s="355"/>
      <c r="SIZ64" s="354"/>
      <c r="SJA64" s="355"/>
      <c r="SJB64" s="354"/>
      <c r="SJC64" s="355"/>
      <c r="SJD64" s="354"/>
      <c r="SJE64" s="355"/>
      <c r="SJF64" s="354"/>
      <c r="SJG64" s="355"/>
      <c r="SJH64" s="354"/>
      <c r="SJI64" s="355"/>
      <c r="SJJ64" s="354"/>
      <c r="SJK64" s="355"/>
      <c r="SJL64" s="354"/>
      <c r="SJM64" s="355"/>
      <c r="SJN64" s="354"/>
      <c r="SJO64" s="355"/>
      <c r="SJP64" s="354"/>
      <c r="SJQ64" s="355"/>
      <c r="SJR64" s="354"/>
      <c r="SJS64" s="355"/>
      <c r="SJT64" s="354"/>
      <c r="SJU64" s="355"/>
      <c r="SJV64" s="354"/>
      <c r="SJW64" s="355"/>
      <c r="SJX64" s="354"/>
      <c r="SJY64" s="355"/>
      <c r="SJZ64" s="354"/>
      <c r="SKA64" s="355"/>
      <c r="SKB64" s="354"/>
      <c r="SKC64" s="355"/>
      <c r="SKD64" s="354"/>
      <c r="SKE64" s="355"/>
      <c r="SKF64" s="354"/>
      <c r="SKG64" s="355"/>
      <c r="SKH64" s="354"/>
      <c r="SKI64" s="355"/>
      <c r="SKJ64" s="354"/>
      <c r="SKK64" s="355"/>
      <c r="SKL64" s="354"/>
      <c r="SKM64" s="355"/>
      <c r="SKN64" s="354"/>
      <c r="SKO64" s="355"/>
      <c r="SKP64" s="354"/>
      <c r="SKQ64" s="355"/>
      <c r="SKR64" s="354"/>
      <c r="SKS64" s="355"/>
      <c r="SKT64" s="354"/>
      <c r="SKU64" s="355"/>
      <c r="SKV64" s="354"/>
      <c r="SKW64" s="355"/>
      <c r="SKX64" s="354"/>
      <c r="SKY64" s="355"/>
      <c r="SKZ64" s="354"/>
      <c r="SLA64" s="355"/>
      <c r="SLB64" s="354"/>
      <c r="SLC64" s="355"/>
      <c r="SLD64" s="354"/>
      <c r="SLE64" s="355"/>
      <c r="SLF64" s="354"/>
      <c r="SLG64" s="355"/>
      <c r="SLH64" s="354"/>
      <c r="SLI64" s="355"/>
      <c r="SLJ64" s="354"/>
      <c r="SLK64" s="355"/>
      <c r="SLL64" s="354"/>
      <c r="SLM64" s="355"/>
      <c r="SLN64" s="354"/>
      <c r="SLO64" s="355"/>
      <c r="SLP64" s="354"/>
      <c r="SLQ64" s="355"/>
      <c r="SLR64" s="354"/>
      <c r="SLS64" s="355"/>
      <c r="SLT64" s="354"/>
      <c r="SLU64" s="355"/>
      <c r="SLV64" s="354"/>
      <c r="SLW64" s="355"/>
      <c r="SLX64" s="354"/>
      <c r="SLY64" s="355"/>
      <c r="SLZ64" s="354"/>
      <c r="SMA64" s="355"/>
      <c r="SMB64" s="354"/>
      <c r="SMC64" s="355"/>
      <c r="SMD64" s="354"/>
      <c r="SME64" s="355"/>
      <c r="SMF64" s="354"/>
      <c r="SMG64" s="355"/>
      <c r="SMH64" s="354"/>
      <c r="SMI64" s="355"/>
      <c r="SMJ64" s="354"/>
      <c r="SMK64" s="355"/>
      <c r="SML64" s="354"/>
      <c r="SMM64" s="355"/>
      <c r="SMN64" s="354"/>
      <c r="SMO64" s="355"/>
      <c r="SMP64" s="354"/>
      <c r="SMQ64" s="355"/>
      <c r="SMR64" s="354"/>
      <c r="SMS64" s="355"/>
      <c r="SMT64" s="354"/>
      <c r="SMU64" s="355"/>
      <c r="SMV64" s="354"/>
      <c r="SMW64" s="355"/>
      <c r="SMX64" s="354"/>
      <c r="SMY64" s="355"/>
      <c r="SMZ64" s="354"/>
      <c r="SNA64" s="355"/>
      <c r="SNB64" s="354"/>
      <c r="SNC64" s="355"/>
      <c r="SND64" s="354"/>
      <c r="SNE64" s="355"/>
      <c r="SNF64" s="354"/>
      <c r="SNG64" s="355"/>
      <c r="SNH64" s="354"/>
      <c r="SNI64" s="355"/>
      <c r="SNJ64" s="354"/>
      <c r="SNK64" s="355"/>
      <c r="SNL64" s="354"/>
      <c r="SNM64" s="355"/>
      <c r="SNN64" s="354"/>
      <c r="SNO64" s="355"/>
      <c r="SNP64" s="354"/>
      <c r="SNQ64" s="355"/>
      <c r="SNR64" s="354"/>
      <c r="SNS64" s="355"/>
      <c r="SNT64" s="354"/>
      <c r="SNU64" s="355"/>
      <c r="SNV64" s="354"/>
      <c r="SNW64" s="355"/>
      <c r="SNX64" s="354"/>
      <c r="SNY64" s="355"/>
      <c r="SNZ64" s="354"/>
      <c r="SOA64" s="355"/>
      <c r="SOB64" s="354"/>
      <c r="SOC64" s="355"/>
      <c r="SOD64" s="354"/>
      <c r="SOE64" s="355"/>
      <c r="SOF64" s="354"/>
      <c r="SOG64" s="355"/>
      <c r="SOH64" s="354"/>
      <c r="SOI64" s="355"/>
      <c r="SOJ64" s="354"/>
      <c r="SOK64" s="355"/>
      <c r="SOL64" s="354"/>
      <c r="SOM64" s="355"/>
      <c r="SON64" s="354"/>
      <c r="SOO64" s="355"/>
      <c r="SOP64" s="354"/>
      <c r="SOQ64" s="355"/>
      <c r="SOR64" s="354"/>
      <c r="SOS64" s="355"/>
      <c r="SOT64" s="354"/>
      <c r="SOU64" s="355"/>
      <c r="SOV64" s="354"/>
      <c r="SOW64" s="355"/>
      <c r="SOX64" s="354"/>
      <c r="SOY64" s="355"/>
      <c r="SOZ64" s="354"/>
      <c r="SPA64" s="355"/>
      <c r="SPB64" s="354"/>
      <c r="SPC64" s="355"/>
      <c r="SPD64" s="354"/>
      <c r="SPE64" s="355"/>
      <c r="SPF64" s="354"/>
      <c r="SPG64" s="355"/>
      <c r="SPH64" s="354"/>
      <c r="SPI64" s="355"/>
      <c r="SPJ64" s="354"/>
      <c r="SPK64" s="355"/>
      <c r="SPL64" s="354"/>
      <c r="SPM64" s="355"/>
      <c r="SPN64" s="354"/>
      <c r="SPO64" s="355"/>
      <c r="SPP64" s="354"/>
      <c r="SPQ64" s="355"/>
      <c r="SPR64" s="354"/>
      <c r="SPS64" s="355"/>
      <c r="SPT64" s="354"/>
      <c r="SPU64" s="355"/>
      <c r="SPV64" s="354"/>
      <c r="SPW64" s="355"/>
      <c r="SPX64" s="354"/>
      <c r="SPY64" s="355"/>
      <c r="SPZ64" s="354"/>
      <c r="SQA64" s="355"/>
      <c r="SQB64" s="354"/>
      <c r="SQC64" s="355"/>
      <c r="SQD64" s="354"/>
      <c r="SQE64" s="355"/>
      <c r="SQF64" s="354"/>
      <c r="SQG64" s="355"/>
      <c r="SQH64" s="354"/>
      <c r="SQI64" s="355"/>
      <c r="SQJ64" s="354"/>
      <c r="SQK64" s="355"/>
      <c r="SQL64" s="354"/>
      <c r="SQM64" s="355"/>
      <c r="SQN64" s="354"/>
      <c r="SQO64" s="355"/>
      <c r="SQP64" s="354"/>
      <c r="SQQ64" s="355"/>
      <c r="SQR64" s="354"/>
      <c r="SQS64" s="355"/>
      <c r="SQT64" s="354"/>
      <c r="SQU64" s="355"/>
      <c r="SQV64" s="354"/>
      <c r="SQW64" s="355"/>
      <c r="SQX64" s="354"/>
      <c r="SQY64" s="355"/>
      <c r="SQZ64" s="354"/>
      <c r="SRA64" s="355"/>
      <c r="SRB64" s="354"/>
      <c r="SRC64" s="355"/>
      <c r="SRD64" s="354"/>
      <c r="SRE64" s="355"/>
      <c r="SRF64" s="354"/>
      <c r="SRG64" s="355"/>
      <c r="SRH64" s="354"/>
      <c r="SRI64" s="355"/>
      <c r="SRJ64" s="354"/>
      <c r="SRK64" s="355"/>
      <c r="SRL64" s="354"/>
      <c r="SRM64" s="355"/>
      <c r="SRN64" s="354"/>
      <c r="SRO64" s="355"/>
      <c r="SRP64" s="354"/>
      <c r="SRQ64" s="355"/>
      <c r="SRR64" s="354"/>
      <c r="SRS64" s="355"/>
      <c r="SRT64" s="354"/>
      <c r="SRU64" s="355"/>
      <c r="SRV64" s="354"/>
      <c r="SRW64" s="355"/>
      <c r="SRX64" s="354"/>
      <c r="SRY64" s="355"/>
      <c r="SRZ64" s="354"/>
      <c r="SSA64" s="355"/>
      <c r="SSB64" s="354"/>
      <c r="SSC64" s="355"/>
      <c r="SSD64" s="354"/>
      <c r="SSE64" s="355"/>
      <c r="SSF64" s="354"/>
      <c r="SSG64" s="355"/>
      <c r="SSH64" s="354"/>
      <c r="SSI64" s="355"/>
      <c r="SSJ64" s="354"/>
      <c r="SSK64" s="355"/>
      <c r="SSL64" s="354"/>
      <c r="SSM64" s="355"/>
      <c r="SSN64" s="354"/>
      <c r="SSO64" s="355"/>
      <c r="SSP64" s="354"/>
      <c r="SSQ64" s="355"/>
      <c r="SSR64" s="354"/>
      <c r="SSS64" s="355"/>
      <c r="SST64" s="354"/>
      <c r="SSU64" s="355"/>
      <c r="SSV64" s="354"/>
      <c r="SSW64" s="355"/>
      <c r="SSX64" s="354"/>
      <c r="SSY64" s="355"/>
      <c r="SSZ64" s="354"/>
      <c r="STA64" s="355"/>
      <c r="STB64" s="354"/>
      <c r="STC64" s="355"/>
      <c r="STD64" s="354"/>
      <c r="STE64" s="355"/>
      <c r="STF64" s="354"/>
      <c r="STG64" s="355"/>
      <c r="STH64" s="354"/>
      <c r="STI64" s="355"/>
      <c r="STJ64" s="354"/>
      <c r="STK64" s="355"/>
      <c r="STL64" s="354"/>
      <c r="STM64" s="355"/>
      <c r="STN64" s="354"/>
      <c r="STO64" s="355"/>
      <c r="STP64" s="354"/>
      <c r="STQ64" s="355"/>
      <c r="STR64" s="354"/>
      <c r="STS64" s="355"/>
      <c r="STT64" s="354"/>
      <c r="STU64" s="355"/>
      <c r="STV64" s="354"/>
      <c r="STW64" s="355"/>
      <c r="STX64" s="354"/>
      <c r="STY64" s="355"/>
      <c r="STZ64" s="354"/>
      <c r="SUA64" s="355"/>
      <c r="SUB64" s="354"/>
      <c r="SUC64" s="355"/>
      <c r="SUD64" s="354"/>
      <c r="SUE64" s="355"/>
      <c r="SUF64" s="354"/>
      <c r="SUG64" s="355"/>
      <c r="SUH64" s="354"/>
      <c r="SUI64" s="355"/>
      <c r="SUJ64" s="354"/>
      <c r="SUK64" s="355"/>
      <c r="SUL64" s="354"/>
      <c r="SUM64" s="355"/>
      <c r="SUN64" s="354"/>
      <c r="SUO64" s="355"/>
      <c r="SUP64" s="354"/>
      <c r="SUQ64" s="355"/>
      <c r="SUR64" s="354"/>
      <c r="SUS64" s="355"/>
      <c r="SUT64" s="354"/>
      <c r="SUU64" s="355"/>
      <c r="SUV64" s="354"/>
      <c r="SUW64" s="355"/>
      <c r="SUX64" s="354"/>
      <c r="SUY64" s="355"/>
      <c r="SUZ64" s="354"/>
      <c r="SVA64" s="355"/>
      <c r="SVB64" s="354"/>
      <c r="SVC64" s="355"/>
      <c r="SVD64" s="354"/>
      <c r="SVE64" s="355"/>
      <c r="SVF64" s="354"/>
      <c r="SVG64" s="355"/>
      <c r="SVH64" s="354"/>
      <c r="SVI64" s="355"/>
      <c r="SVJ64" s="354"/>
      <c r="SVK64" s="355"/>
      <c r="SVL64" s="354"/>
      <c r="SVM64" s="355"/>
      <c r="SVN64" s="354"/>
      <c r="SVO64" s="355"/>
      <c r="SVP64" s="354"/>
      <c r="SVQ64" s="355"/>
      <c r="SVR64" s="354"/>
      <c r="SVS64" s="355"/>
      <c r="SVT64" s="354"/>
      <c r="SVU64" s="355"/>
      <c r="SVV64" s="354"/>
      <c r="SVW64" s="355"/>
      <c r="SVX64" s="354"/>
      <c r="SVY64" s="355"/>
      <c r="SVZ64" s="354"/>
      <c r="SWA64" s="355"/>
      <c r="SWB64" s="354"/>
      <c r="SWC64" s="355"/>
      <c r="SWD64" s="354"/>
      <c r="SWE64" s="355"/>
      <c r="SWF64" s="354"/>
      <c r="SWG64" s="355"/>
      <c r="SWH64" s="354"/>
      <c r="SWI64" s="355"/>
      <c r="SWJ64" s="354"/>
      <c r="SWK64" s="355"/>
      <c r="SWL64" s="354"/>
      <c r="SWM64" s="355"/>
      <c r="SWN64" s="354"/>
      <c r="SWO64" s="355"/>
      <c r="SWP64" s="354"/>
      <c r="SWQ64" s="355"/>
      <c r="SWR64" s="354"/>
      <c r="SWS64" s="355"/>
      <c r="SWT64" s="354"/>
      <c r="SWU64" s="355"/>
      <c r="SWV64" s="354"/>
      <c r="SWW64" s="355"/>
      <c r="SWX64" s="354"/>
      <c r="SWY64" s="355"/>
      <c r="SWZ64" s="354"/>
      <c r="SXA64" s="355"/>
      <c r="SXB64" s="354"/>
      <c r="SXC64" s="355"/>
      <c r="SXD64" s="354"/>
      <c r="SXE64" s="355"/>
      <c r="SXF64" s="354"/>
      <c r="SXG64" s="355"/>
      <c r="SXH64" s="354"/>
      <c r="SXI64" s="355"/>
      <c r="SXJ64" s="354"/>
      <c r="SXK64" s="355"/>
      <c r="SXL64" s="354"/>
      <c r="SXM64" s="355"/>
      <c r="SXN64" s="354"/>
      <c r="SXO64" s="355"/>
      <c r="SXP64" s="354"/>
      <c r="SXQ64" s="355"/>
      <c r="SXR64" s="354"/>
      <c r="SXS64" s="355"/>
      <c r="SXT64" s="354"/>
      <c r="SXU64" s="355"/>
      <c r="SXV64" s="354"/>
      <c r="SXW64" s="355"/>
      <c r="SXX64" s="354"/>
      <c r="SXY64" s="355"/>
      <c r="SXZ64" s="354"/>
      <c r="SYA64" s="355"/>
      <c r="SYB64" s="354"/>
      <c r="SYC64" s="355"/>
      <c r="SYD64" s="354"/>
      <c r="SYE64" s="355"/>
      <c r="SYF64" s="354"/>
      <c r="SYG64" s="355"/>
      <c r="SYH64" s="354"/>
      <c r="SYI64" s="355"/>
      <c r="SYJ64" s="354"/>
      <c r="SYK64" s="355"/>
      <c r="SYL64" s="354"/>
      <c r="SYM64" s="355"/>
      <c r="SYN64" s="354"/>
      <c r="SYO64" s="355"/>
      <c r="SYP64" s="354"/>
      <c r="SYQ64" s="355"/>
      <c r="SYR64" s="354"/>
      <c r="SYS64" s="355"/>
      <c r="SYT64" s="354"/>
      <c r="SYU64" s="355"/>
      <c r="SYV64" s="354"/>
      <c r="SYW64" s="355"/>
      <c r="SYX64" s="354"/>
      <c r="SYY64" s="355"/>
      <c r="SYZ64" s="354"/>
      <c r="SZA64" s="355"/>
      <c r="SZB64" s="354"/>
      <c r="SZC64" s="355"/>
      <c r="SZD64" s="354"/>
      <c r="SZE64" s="355"/>
      <c r="SZF64" s="354"/>
      <c r="SZG64" s="355"/>
      <c r="SZH64" s="354"/>
      <c r="SZI64" s="355"/>
      <c r="SZJ64" s="354"/>
      <c r="SZK64" s="355"/>
      <c r="SZL64" s="354"/>
      <c r="SZM64" s="355"/>
      <c r="SZN64" s="354"/>
      <c r="SZO64" s="355"/>
      <c r="SZP64" s="354"/>
      <c r="SZQ64" s="355"/>
      <c r="SZR64" s="354"/>
      <c r="SZS64" s="355"/>
      <c r="SZT64" s="354"/>
      <c r="SZU64" s="355"/>
      <c r="SZV64" s="354"/>
      <c r="SZW64" s="355"/>
      <c r="SZX64" s="354"/>
      <c r="SZY64" s="355"/>
      <c r="SZZ64" s="354"/>
      <c r="TAA64" s="355"/>
      <c r="TAB64" s="354"/>
      <c r="TAC64" s="355"/>
      <c r="TAD64" s="354"/>
      <c r="TAE64" s="355"/>
      <c r="TAF64" s="354"/>
      <c r="TAG64" s="355"/>
      <c r="TAH64" s="354"/>
      <c r="TAI64" s="355"/>
      <c r="TAJ64" s="354"/>
      <c r="TAK64" s="355"/>
      <c r="TAL64" s="354"/>
      <c r="TAM64" s="355"/>
      <c r="TAN64" s="354"/>
      <c r="TAO64" s="355"/>
      <c r="TAP64" s="354"/>
      <c r="TAQ64" s="355"/>
      <c r="TAR64" s="354"/>
      <c r="TAS64" s="355"/>
      <c r="TAT64" s="354"/>
      <c r="TAU64" s="355"/>
      <c r="TAV64" s="354"/>
      <c r="TAW64" s="355"/>
      <c r="TAX64" s="354"/>
      <c r="TAY64" s="355"/>
      <c r="TAZ64" s="354"/>
      <c r="TBA64" s="355"/>
      <c r="TBB64" s="354"/>
      <c r="TBC64" s="355"/>
      <c r="TBD64" s="354"/>
      <c r="TBE64" s="355"/>
      <c r="TBF64" s="354"/>
      <c r="TBG64" s="355"/>
      <c r="TBH64" s="354"/>
      <c r="TBI64" s="355"/>
      <c r="TBJ64" s="354"/>
      <c r="TBK64" s="355"/>
      <c r="TBL64" s="354"/>
      <c r="TBM64" s="355"/>
      <c r="TBN64" s="354"/>
      <c r="TBO64" s="355"/>
      <c r="TBP64" s="354"/>
      <c r="TBQ64" s="355"/>
      <c r="TBR64" s="354"/>
      <c r="TBS64" s="355"/>
      <c r="TBT64" s="354"/>
      <c r="TBU64" s="355"/>
      <c r="TBV64" s="354"/>
      <c r="TBW64" s="355"/>
      <c r="TBX64" s="354"/>
      <c r="TBY64" s="355"/>
      <c r="TBZ64" s="354"/>
      <c r="TCA64" s="355"/>
      <c r="TCB64" s="354"/>
      <c r="TCC64" s="355"/>
      <c r="TCD64" s="354"/>
      <c r="TCE64" s="355"/>
      <c r="TCF64" s="354"/>
      <c r="TCG64" s="355"/>
      <c r="TCH64" s="354"/>
      <c r="TCI64" s="355"/>
      <c r="TCJ64" s="354"/>
      <c r="TCK64" s="355"/>
      <c r="TCL64" s="354"/>
      <c r="TCM64" s="355"/>
      <c r="TCN64" s="354"/>
      <c r="TCO64" s="355"/>
      <c r="TCP64" s="354"/>
      <c r="TCQ64" s="355"/>
      <c r="TCR64" s="354"/>
      <c r="TCS64" s="355"/>
      <c r="TCT64" s="354"/>
      <c r="TCU64" s="355"/>
      <c r="TCV64" s="354"/>
      <c r="TCW64" s="355"/>
      <c r="TCX64" s="354"/>
      <c r="TCY64" s="355"/>
      <c r="TCZ64" s="354"/>
      <c r="TDA64" s="355"/>
      <c r="TDB64" s="354"/>
      <c r="TDC64" s="355"/>
      <c r="TDD64" s="354"/>
      <c r="TDE64" s="355"/>
      <c r="TDF64" s="354"/>
      <c r="TDG64" s="355"/>
      <c r="TDH64" s="354"/>
      <c r="TDI64" s="355"/>
      <c r="TDJ64" s="354"/>
      <c r="TDK64" s="355"/>
      <c r="TDL64" s="354"/>
      <c r="TDM64" s="355"/>
      <c r="TDN64" s="354"/>
      <c r="TDO64" s="355"/>
      <c r="TDP64" s="354"/>
      <c r="TDQ64" s="355"/>
      <c r="TDR64" s="354"/>
      <c r="TDS64" s="355"/>
      <c r="TDT64" s="354"/>
      <c r="TDU64" s="355"/>
      <c r="TDV64" s="354"/>
      <c r="TDW64" s="355"/>
      <c r="TDX64" s="354"/>
      <c r="TDY64" s="355"/>
      <c r="TDZ64" s="354"/>
      <c r="TEA64" s="355"/>
      <c r="TEB64" s="354"/>
      <c r="TEC64" s="355"/>
      <c r="TED64" s="354"/>
      <c r="TEE64" s="355"/>
      <c r="TEF64" s="354"/>
      <c r="TEG64" s="355"/>
      <c r="TEH64" s="354"/>
      <c r="TEI64" s="355"/>
      <c r="TEJ64" s="354"/>
      <c r="TEK64" s="355"/>
      <c r="TEL64" s="354"/>
      <c r="TEM64" s="355"/>
      <c r="TEN64" s="354"/>
      <c r="TEO64" s="355"/>
      <c r="TEP64" s="354"/>
      <c r="TEQ64" s="355"/>
      <c r="TER64" s="354"/>
      <c r="TES64" s="355"/>
      <c r="TET64" s="354"/>
      <c r="TEU64" s="355"/>
      <c r="TEV64" s="354"/>
      <c r="TEW64" s="355"/>
      <c r="TEX64" s="354"/>
      <c r="TEY64" s="355"/>
      <c r="TEZ64" s="354"/>
      <c r="TFA64" s="355"/>
      <c r="TFB64" s="354"/>
      <c r="TFC64" s="355"/>
      <c r="TFD64" s="354"/>
      <c r="TFE64" s="355"/>
      <c r="TFF64" s="354"/>
      <c r="TFG64" s="355"/>
      <c r="TFH64" s="354"/>
      <c r="TFI64" s="355"/>
      <c r="TFJ64" s="354"/>
      <c r="TFK64" s="355"/>
      <c r="TFL64" s="354"/>
      <c r="TFM64" s="355"/>
      <c r="TFN64" s="354"/>
      <c r="TFO64" s="355"/>
      <c r="TFP64" s="354"/>
      <c r="TFQ64" s="355"/>
      <c r="TFR64" s="354"/>
      <c r="TFS64" s="355"/>
      <c r="TFT64" s="354"/>
      <c r="TFU64" s="355"/>
      <c r="TFV64" s="354"/>
      <c r="TFW64" s="355"/>
      <c r="TFX64" s="354"/>
      <c r="TFY64" s="355"/>
      <c r="TFZ64" s="354"/>
      <c r="TGA64" s="355"/>
      <c r="TGB64" s="354"/>
      <c r="TGC64" s="355"/>
      <c r="TGD64" s="354"/>
      <c r="TGE64" s="355"/>
      <c r="TGF64" s="354"/>
      <c r="TGG64" s="355"/>
      <c r="TGH64" s="354"/>
      <c r="TGI64" s="355"/>
      <c r="TGJ64" s="354"/>
      <c r="TGK64" s="355"/>
      <c r="TGL64" s="354"/>
      <c r="TGM64" s="355"/>
      <c r="TGN64" s="354"/>
      <c r="TGO64" s="355"/>
      <c r="TGP64" s="354"/>
      <c r="TGQ64" s="355"/>
      <c r="TGR64" s="354"/>
      <c r="TGS64" s="355"/>
      <c r="TGT64" s="354"/>
      <c r="TGU64" s="355"/>
      <c r="TGV64" s="354"/>
      <c r="TGW64" s="355"/>
      <c r="TGX64" s="354"/>
      <c r="TGY64" s="355"/>
      <c r="TGZ64" s="354"/>
      <c r="THA64" s="355"/>
      <c r="THB64" s="354"/>
      <c r="THC64" s="355"/>
      <c r="THD64" s="354"/>
      <c r="THE64" s="355"/>
      <c r="THF64" s="354"/>
      <c r="THG64" s="355"/>
      <c r="THH64" s="354"/>
      <c r="THI64" s="355"/>
      <c r="THJ64" s="354"/>
      <c r="THK64" s="355"/>
      <c r="THL64" s="354"/>
      <c r="THM64" s="355"/>
      <c r="THN64" s="354"/>
      <c r="THO64" s="355"/>
      <c r="THP64" s="354"/>
      <c r="THQ64" s="355"/>
      <c r="THR64" s="354"/>
      <c r="THS64" s="355"/>
      <c r="THT64" s="354"/>
      <c r="THU64" s="355"/>
      <c r="THV64" s="354"/>
      <c r="THW64" s="355"/>
      <c r="THX64" s="354"/>
      <c r="THY64" s="355"/>
      <c r="THZ64" s="354"/>
      <c r="TIA64" s="355"/>
      <c r="TIB64" s="354"/>
      <c r="TIC64" s="355"/>
      <c r="TID64" s="354"/>
      <c r="TIE64" s="355"/>
      <c r="TIF64" s="354"/>
      <c r="TIG64" s="355"/>
      <c r="TIH64" s="354"/>
      <c r="TII64" s="355"/>
      <c r="TIJ64" s="354"/>
      <c r="TIK64" s="355"/>
      <c r="TIL64" s="354"/>
      <c r="TIM64" s="355"/>
      <c r="TIN64" s="354"/>
      <c r="TIO64" s="355"/>
      <c r="TIP64" s="354"/>
      <c r="TIQ64" s="355"/>
      <c r="TIR64" s="354"/>
      <c r="TIS64" s="355"/>
      <c r="TIT64" s="354"/>
      <c r="TIU64" s="355"/>
      <c r="TIV64" s="354"/>
      <c r="TIW64" s="355"/>
      <c r="TIX64" s="354"/>
      <c r="TIY64" s="355"/>
      <c r="TIZ64" s="354"/>
      <c r="TJA64" s="355"/>
      <c r="TJB64" s="354"/>
      <c r="TJC64" s="355"/>
      <c r="TJD64" s="354"/>
      <c r="TJE64" s="355"/>
      <c r="TJF64" s="354"/>
      <c r="TJG64" s="355"/>
      <c r="TJH64" s="354"/>
      <c r="TJI64" s="355"/>
      <c r="TJJ64" s="354"/>
      <c r="TJK64" s="355"/>
      <c r="TJL64" s="354"/>
      <c r="TJM64" s="355"/>
      <c r="TJN64" s="354"/>
      <c r="TJO64" s="355"/>
      <c r="TJP64" s="354"/>
      <c r="TJQ64" s="355"/>
      <c r="TJR64" s="354"/>
      <c r="TJS64" s="355"/>
      <c r="TJT64" s="354"/>
      <c r="TJU64" s="355"/>
      <c r="TJV64" s="354"/>
      <c r="TJW64" s="355"/>
      <c r="TJX64" s="354"/>
      <c r="TJY64" s="355"/>
      <c r="TJZ64" s="354"/>
      <c r="TKA64" s="355"/>
      <c r="TKB64" s="354"/>
      <c r="TKC64" s="355"/>
      <c r="TKD64" s="354"/>
      <c r="TKE64" s="355"/>
      <c r="TKF64" s="354"/>
      <c r="TKG64" s="355"/>
      <c r="TKH64" s="354"/>
      <c r="TKI64" s="355"/>
      <c r="TKJ64" s="354"/>
      <c r="TKK64" s="355"/>
      <c r="TKL64" s="354"/>
      <c r="TKM64" s="355"/>
      <c r="TKN64" s="354"/>
      <c r="TKO64" s="355"/>
      <c r="TKP64" s="354"/>
      <c r="TKQ64" s="355"/>
      <c r="TKR64" s="354"/>
      <c r="TKS64" s="355"/>
      <c r="TKT64" s="354"/>
      <c r="TKU64" s="355"/>
      <c r="TKV64" s="354"/>
      <c r="TKW64" s="355"/>
      <c r="TKX64" s="354"/>
      <c r="TKY64" s="355"/>
      <c r="TKZ64" s="354"/>
      <c r="TLA64" s="355"/>
      <c r="TLB64" s="354"/>
      <c r="TLC64" s="355"/>
      <c r="TLD64" s="354"/>
      <c r="TLE64" s="355"/>
      <c r="TLF64" s="354"/>
      <c r="TLG64" s="355"/>
      <c r="TLH64" s="354"/>
      <c r="TLI64" s="355"/>
      <c r="TLJ64" s="354"/>
      <c r="TLK64" s="355"/>
      <c r="TLL64" s="354"/>
      <c r="TLM64" s="355"/>
      <c r="TLN64" s="354"/>
      <c r="TLO64" s="355"/>
      <c r="TLP64" s="354"/>
      <c r="TLQ64" s="355"/>
      <c r="TLR64" s="354"/>
      <c r="TLS64" s="355"/>
      <c r="TLT64" s="354"/>
      <c r="TLU64" s="355"/>
      <c r="TLV64" s="354"/>
      <c r="TLW64" s="355"/>
      <c r="TLX64" s="354"/>
      <c r="TLY64" s="355"/>
      <c r="TLZ64" s="354"/>
      <c r="TMA64" s="355"/>
      <c r="TMB64" s="354"/>
      <c r="TMC64" s="355"/>
      <c r="TMD64" s="354"/>
      <c r="TME64" s="355"/>
      <c r="TMF64" s="354"/>
      <c r="TMG64" s="355"/>
      <c r="TMH64" s="354"/>
      <c r="TMI64" s="355"/>
      <c r="TMJ64" s="354"/>
      <c r="TMK64" s="355"/>
      <c r="TML64" s="354"/>
      <c r="TMM64" s="355"/>
      <c r="TMN64" s="354"/>
      <c r="TMO64" s="355"/>
      <c r="TMP64" s="354"/>
      <c r="TMQ64" s="355"/>
      <c r="TMR64" s="354"/>
      <c r="TMS64" s="355"/>
      <c r="TMT64" s="354"/>
      <c r="TMU64" s="355"/>
      <c r="TMV64" s="354"/>
      <c r="TMW64" s="355"/>
      <c r="TMX64" s="354"/>
      <c r="TMY64" s="355"/>
      <c r="TMZ64" s="354"/>
      <c r="TNA64" s="355"/>
      <c r="TNB64" s="354"/>
      <c r="TNC64" s="355"/>
      <c r="TND64" s="354"/>
      <c r="TNE64" s="355"/>
      <c r="TNF64" s="354"/>
      <c r="TNG64" s="355"/>
      <c r="TNH64" s="354"/>
      <c r="TNI64" s="355"/>
      <c r="TNJ64" s="354"/>
      <c r="TNK64" s="355"/>
      <c r="TNL64" s="354"/>
      <c r="TNM64" s="355"/>
      <c r="TNN64" s="354"/>
      <c r="TNO64" s="355"/>
      <c r="TNP64" s="354"/>
      <c r="TNQ64" s="355"/>
      <c r="TNR64" s="354"/>
      <c r="TNS64" s="355"/>
      <c r="TNT64" s="354"/>
      <c r="TNU64" s="355"/>
      <c r="TNV64" s="354"/>
      <c r="TNW64" s="355"/>
      <c r="TNX64" s="354"/>
      <c r="TNY64" s="355"/>
      <c r="TNZ64" s="354"/>
      <c r="TOA64" s="355"/>
      <c r="TOB64" s="354"/>
      <c r="TOC64" s="355"/>
      <c r="TOD64" s="354"/>
      <c r="TOE64" s="355"/>
      <c r="TOF64" s="354"/>
      <c r="TOG64" s="355"/>
      <c r="TOH64" s="354"/>
      <c r="TOI64" s="355"/>
      <c r="TOJ64" s="354"/>
      <c r="TOK64" s="355"/>
      <c r="TOL64" s="354"/>
      <c r="TOM64" s="355"/>
      <c r="TON64" s="354"/>
      <c r="TOO64" s="355"/>
      <c r="TOP64" s="354"/>
      <c r="TOQ64" s="355"/>
      <c r="TOR64" s="354"/>
      <c r="TOS64" s="355"/>
      <c r="TOT64" s="354"/>
      <c r="TOU64" s="355"/>
      <c r="TOV64" s="354"/>
      <c r="TOW64" s="355"/>
      <c r="TOX64" s="354"/>
      <c r="TOY64" s="355"/>
      <c r="TOZ64" s="354"/>
      <c r="TPA64" s="355"/>
      <c r="TPB64" s="354"/>
      <c r="TPC64" s="355"/>
      <c r="TPD64" s="354"/>
      <c r="TPE64" s="355"/>
      <c r="TPF64" s="354"/>
      <c r="TPG64" s="355"/>
      <c r="TPH64" s="354"/>
      <c r="TPI64" s="355"/>
      <c r="TPJ64" s="354"/>
      <c r="TPK64" s="355"/>
      <c r="TPL64" s="354"/>
      <c r="TPM64" s="355"/>
      <c r="TPN64" s="354"/>
      <c r="TPO64" s="355"/>
      <c r="TPP64" s="354"/>
      <c r="TPQ64" s="355"/>
      <c r="TPR64" s="354"/>
      <c r="TPS64" s="355"/>
      <c r="TPT64" s="354"/>
      <c r="TPU64" s="355"/>
      <c r="TPV64" s="354"/>
      <c r="TPW64" s="355"/>
      <c r="TPX64" s="354"/>
      <c r="TPY64" s="355"/>
      <c r="TPZ64" s="354"/>
      <c r="TQA64" s="355"/>
      <c r="TQB64" s="354"/>
      <c r="TQC64" s="355"/>
      <c r="TQD64" s="354"/>
      <c r="TQE64" s="355"/>
      <c r="TQF64" s="354"/>
      <c r="TQG64" s="355"/>
      <c r="TQH64" s="354"/>
      <c r="TQI64" s="355"/>
      <c r="TQJ64" s="354"/>
      <c r="TQK64" s="355"/>
      <c r="TQL64" s="354"/>
      <c r="TQM64" s="355"/>
      <c r="TQN64" s="354"/>
      <c r="TQO64" s="355"/>
      <c r="TQP64" s="354"/>
      <c r="TQQ64" s="355"/>
      <c r="TQR64" s="354"/>
      <c r="TQS64" s="355"/>
      <c r="TQT64" s="354"/>
      <c r="TQU64" s="355"/>
      <c r="TQV64" s="354"/>
      <c r="TQW64" s="355"/>
      <c r="TQX64" s="354"/>
      <c r="TQY64" s="355"/>
      <c r="TQZ64" s="354"/>
      <c r="TRA64" s="355"/>
      <c r="TRB64" s="354"/>
      <c r="TRC64" s="355"/>
      <c r="TRD64" s="354"/>
      <c r="TRE64" s="355"/>
      <c r="TRF64" s="354"/>
      <c r="TRG64" s="355"/>
      <c r="TRH64" s="354"/>
      <c r="TRI64" s="355"/>
      <c r="TRJ64" s="354"/>
      <c r="TRK64" s="355"/>
      <c r="TRL64" s="354"/>
      <c r="TRM64" s="355"/>
      <c r="TRN64" s="354"/>
      <c r="TRO64" s="355"/>
      <c r="TRP64" s="354"/>
      <c r="TRQ64" s="355"/>
      <c r="TRR64" s="354"/>
      <c r="TRS64" s="355"/>
      <c r="TRT64" s="354"/>
      <c r="TRU64" s="355"/>
      <c r="TRV64" s="354"/>
      <c r="TRW64" s="355"/>
      <c r="TRX64" s="354"/>
      <c r="TRY64" s="355"/>
      <c r="TRZ64" s="354"/>
      <c r="TSA64" s="355"/>
      <c r="TSB64" s="354"/>
      <c r="TSC64" s="355"/>
      <c r="TSD64" s="354"/>
      <c r="TSE64" s="355"/>
      <c r="TSF64" s="354"/>
      <c r="TSG64" s="355"/>
      <c r="TSH64" s="354"/>
      <c r="TSI64" s="355"/>
      <c r="TSJ64" s="354"/>
      <c r="TSK64" s="355"/>
      <c r="TSL64" s="354"/>
      <c r="TSM64" s="355"/>
      <c r="TSN64" s="354"/>
      <c r="TSO64" s="355"/>
      <c r="TSP64" s="354"/>
      <c r="TSQ64" s="355"/>
      <c r="TSR64" s="354"/>
      <c r="TSS64" s="355"/>
      <c r="TST64" s="354"/>
      <c r="TSU64" s="355"/>
      <c r="TSV64" s="354"/>
      <c r="TSW64" s="355"/>
      <c r="TSX64" s="354"/>
      <c r="TSY64" s="355"/>
      <c r="TSZ64" s="354"/>
      <c r="TTA64" s="355"/>
      <c r="TTB64" s="354"/>
      <c r="TTC64" s="355"/>
      <c r="TTD64" s="354"/>
      <c r="TTE64" s="355"/>
      <c r="TTF64" s="354"/>
      <c r="TTG64" s="355"/>
      <c r="TTH64" s="354"/>
      <c r="TTI64" s="355"/>
      <c r="TTJ64" s="354"/>
      <c r="TTK64" s="355"/>
      <c r="TTL64" s="354"/>
      <c r="TTM64" s="355"/>
      <c r="TTN64" s="354"/>
      <c r="TTO64" s="355"/>
      <c r="TTP64" s="354"/>
      <c r="TTQ64" s="355"/>
      <c r="TTR64" s="354"/>
      <c r="TTS64" s="355"/>
      <c r="TTT64" s="354"/>
      <c r="TTU64" s="355"/>
      <c r="TTV64" s="354"/>
      <c r="TTW64" s="355"/>
      <c r="TTX64" s="354"/>
      <c r="TTY64" s="355"/>
      <c r="TTZ64" s="354"/>
      <c r="TUA64" s="355"/>
      <c r="TUB64" s="354"/>
      <c r="TUC64" s="355"/>
      <c r="TUD64" s="354"/>
      <c r="TUE64" s="355"/>
      <c r="TUF64" s="354"/>
      <c r="TUG64" s="355"/>
      <c r="TUH64" s="354"/>
      <c r="TUI64" s="355"/>
      <c r="TUJ64" s="354"/>
      <c r="TUK64" s="355"/>
      <c r="TUL64" s="354"/>
      <c r="TUM64" s="355"/>
      <c r="TUN64" s="354"/>
      <c r="TUO64" s="355"/>
      <c r="TUP64" s="354"/>
      <c r="TUQ64" s="355"/>
      <c r="TUR64" s="354"/>
      <c r="TUS64" s="355"/>
      <c r="TUT64" s="354"/>
      <c r="TUU64" s="355"/>
      <c r="TUV64" s="354"/>
      <c r="TUW64" s="355"/>
      <c r="TUX64" s="354"/>
      <c r="TUY64" s="355"/>
      <c r="TUZ64" s="354"/>
      <c r="TVA64" s="355"/>
      <c r="TVB64" s="354"/>
      <c r="TVC64" s="355"/>
      <c r="TVD64" s="354"/>
      <c r="TVE64" s="355"/>
      <c r="TVF64" s="354"/>
      <c r="TVG64" s="355"/>
      <c r="TVH64" s="354"/>
      <c r="TVI64" s="355"/>
      <c r="TVJ64" s="354"/>
      <c r="TVK64" s="355"/>
      <c r="TVL64" s="354"/>
      <c r="TVM64" s="355"/>
      <c r="TVN64" s="354"/>
      <c r="TVO64" s="355"/>
      <c r="TVP64" s="354"/>
      <c r="TVQ64" s="355"/>
      <c r="TVR64" s="354"/>
      <c r="TVS64" s="355"/>
      <c r="TVT64" s="354"/>
      <c r="TVU64" s="355"/>
      <c r="TVV64" s="354"/>
      <c r="TVW64" s="355"/>
      <c r="TVX64" s="354"/>
      <c r="TVY64" s="355"/>
      <c r="TVZ64" s="354"/>
      <c r="TWA64" s="355"/>
      <c r="TWB64" s="354"/>
      <c r="TWC64" s="355"/>
      <c r="TWD64" s="354"/>
      <c r="TWE64" s="355"/>
      <c r="TWF64" s="354"/>
      <c r="TWG64" s="355"/>
      <c r="TWH64" s="354"/>
      <c r="TWI64" s="355"/>
      <c r="TWJ64" s="354"/>
      <c r="TWK64" s="355"/>
      <c r="TWL64" s="354"/>
      <c r="TWM64" s="355"/>
      <c r="TWN64" s="354"/>
      <c r="TWO64" s="355"/>
      <c r="TWP64" s="354"/>
      <c r="TWQ64" s="355"/>
      <c r="TWR64" s="354"/>
      <c r="TWS64" s="355"/>
      <c r="TWT64" s="354"/>
      <c r="TWU64" s="355"/>
      <c r="TWV64" s="354"/>
      <c r="TWW64" s="355"/>
      <c r="TWX64" s="354"/>
      <c r="TWY64" s="355"/>
      <c r="TWZ64" s="354"/>
      <c r="TXA64" s="355"/>
      <c r="TXB64" s="354"/>
      <c r="TXC64" s="355"/>
      <c r="TXD64" s="354"/>
      <c r="TXE64" s="355"/>
      <c r="TXF64" s="354"/>
      <c r="TXG64" s="355"/>
      <c r="TXH64" s="354"/>
      <c r="TXI64" s="355"/>
      <c r="TXJ64" s="354"/>
      <c r="TXK64" s="355"/>
      <c r="TXL64" s="354"/>
      <c r="TXM64" s="355"/>
      <c r="TXN64" s="354"/>
      <c r="TXO64" s="355"/>
      <c r="TXP64" s="354"/>
      <c r="TXQ64" s="355"/>
      <c r="TXR64" s="354"/>
      <c r="TXS64" s="355"/>
      <c r="TXT64" s="354"/>
      <c r="TXU64" s="355"/>
      <c r="TXV64" s="354"/>
      <c r="TXW64" s="355"/>
      <c r="TXX64" s="354"/>
      <c r="TXY64" s="355"/>
      <c r="TXZ64" s="354"/>
      <c r="TYA64" s="355"/>
      <c r="TYB64" s="354"/>
      <c r="TYC64" s="355"/>
      <c r="TYD64" s="354"/>
      <c r="TYE64" s="355"/>
      <c r="TYF64" s="354"/>
      <c r="TYG64" s="355"/>
      <c r="TYH64" s="354"/>
      <c r="TYI64" s="355"/>
      <c r="TYJ64" s="354"/>
      <c r="TYK64" s="355"/>
      <c r="TYL64" s="354"/>
      <c r="TYM64" s="355"/>
      <c r="TYN64" s="354"/>
      <c r="TYO64" s="355"/>
      <c r="TYP64" s="354"/>
      <c r="TYQ64" s="355"/>
      <c r="TYR64" s="354"/>
      <c r="TYS64" s="355"/>
      <c r="TYT64" s="354"/>
      <c r="TYU64" s="355"/>
      <c r="TYV64" s="354"/>
      <c r="TYW64" s="355"/>
      <c r="TYX64" s="354"/>
      <c r="TYY64" s="355"/>
      <c r="TYZ64" s="354"/>
      <c r="TZA64" s="355"/>
      <c r="TZB64" s="354"/>
      <c r="TZC64" s="355"/>
      <c r="TZD64" s="354"/>
      <c r="TZE64" s="355"/>
      <c r="TZF64" s="354"/>
      <c r="TZG64" s="355"/>
      <c r="TZH64" s="354"/>
      <c r="TZI64" s="355"/>
      <c r="TZJ64" s="354"/>
      <c r="TZK64" s="355"/>
      <c r="TZL64" s="354"/>
      <c r="TZM64" s="355"/>
      <c r="TZN64" s="354"/>
      <c r="TZO64" s="355"/>
      <c r="TZP64" s="354"/>
      <c r="TZQ64" s="355"/>
      <c r="TZR64" s="354"/>
      <c r="TZS64" s="355"/>
      <c r="TZT64" s="354"/>
      <c r="TZU64" s="355"/>
      <c r="TZV64" s="354"/>
      <c r="TZW64" s="355"/>
      <c r="TZX64" s="354"/>
      <c r="TZY64" s="355"/>
      <c r="TZZ64" s="354"/>
      <c r="UAA64" s="355"/>
      <c r="UAB64" s="354"/>
      <c r="UAC64" s="355"/>
      <c r="UAD64" s="354"/>
      <c r="UAE64" s="355"/>
      <c r="UAF64" s="354"/>
      <c r="UAG64" s="355"/>
      <c r="UAH64" s="354"/>
      <c r="UAI64" s="355"/>
      <c r="UAJ64" s="354"/>
      <c r="UAK64" s="355"/>
      <c r="UAL64" s="354"/>
      <c r="UAM64" s="355"/>
      <c r="UAN64" s="354"/>
      <c r="UAO64" s="355"/>
      <c r="UAP64" s="354"/>
      <c r="UAQ64" s="355"/>
      <c r="UAR64" s="354"/>
      <c r="UAS64" s="355"/>
      <c r="UAT64" s="354"/>
      <c r="UAU64" s="355"/>
      <c r="UAV64" s="354"/>
      <c r="UAW64" s="355"/>
      <c r="UAX64" s="354"/>
      <c r="UAY64" s="355"/>
      <c r="UAZ64" s="354"/>
      <c r="UBA64" s="355"/>
      <c r="UBB64" s="354"/>
      <c r="UBC64" s="355"/>
      <c r="UBD64" s="354"/>
      <c r="UBE64" s="355"/>
      <c r="UBF64" s="354"/>
      <c r="UBG64" s="355"/>
      <c r="UBH64" s="354"/>
      <c r="UBI64" s="355"/>
      <c r="UBJ64" s="354"/>
      <c r="UBK64" s="355"/>
      <c r="UBL64" s="354"/>
      <c r="UBM64" s="355"/>
      <c r="UBN64" s="354"/>
      <c r="UBO64" s="355"/>
      <c r="UBP64" s="354"/>
      <c r="UBQ64" s="355"/>
      <c r="UBR64" s="354"/>
      <c r="UBS64" s="355"/>
      <c r="UBT64" s="354"/>
      <c r="UBU64" s="355"/>
      <c r="UBV64" s="354"/>
      <c r="UBW64" s="355"/>
      <c r="UBX64" s="354"/>
      <c r="UBY64" s="355"/>
      <c r="UBZ64" s="354"/>
      <c r="UCA64" s="355"/>
      <c r="UCB64" s="354"/>
      <c r="UCC64" s="355"/>
      <c r="UCD64" s="354"/>
      <c r="UCE64" s="355"/>
      <c r="UCF64" s="354"/>
      <c r="UCG64" s="355"/>
      <c r="UCH64" s="354"/>
      <c r="UCI64" s="355"/>
      <c r="UCJ64" s="354"/>
      <c r="UCK64" s="355"/>
      <c r="UCL64" s="354"/>
      <c r="UCM64" s="355"/>
      <c r="UCN64" s="354"/>
      <c r="UCO64" s="355"/>
      <c r="UCP64" s="354"/>
      <c r="UCQ64" s="355"/>
      <c r="UCR64" s="354"/>
      <c r="UCS64" s="355"/>
      <c r="UCT64" s="354"/>
      <c r="UCU64" s="355"/>
      <c r="UCV64" s="354"/>
      <c r="UCW64" s="355"/>
      <c r="UCX64" s="354"/>
      <c r="UCY64" s="355"/>
      <c r="UCZ64" s="354"/>
      <c r="UDA64" s="355"/>
      <c r="UDB64" s="354"/>
      <c r="UDC64" s="355"/>
      <c r="UDD64" s="354"/>
      <c r="UDE64" s="355"/>
      <c r="UDF64" s="354"/>
      <c r="UDG64" s="355"/>
      <c r="UDH64" s="354"/>
      <c r="UDI64" s="355"/>
      <c r="UDJ64" s="354"/>
      <c r="UDK64" s="355"/>
      <c r="UDL64" s="354"/>
      <c r="UDM64" s="355"/>
      <c r="UDN64" s="354"/>
      <c r="UDO64" s="355"/>
      <c r="UDP64" s="354"/>
      <c r="UDQ64" s="355"/>
      <c r="UDR64" s="354"/>
      <c r="UDS64" s="355"/>
      <c r="UDT64" s="354"/>
      <c r="UDU64" s="355"/>
      <c r="UDV64" s="354"/>
      <c r="UDW64" s="355"/>
      <c r="UDX64" s="354"/>
      <c r="UDY64" s="355"/>
      <c r="UDZ64" s="354"/>
      <c r="UEA64" s="355"/>
      <c r="UEB64" s="354"/>
      <c r="UEC64" s="355"/>
      <c r="UED64" s="354"/>
      <c r="UEE64" s="355"/>
      <c r="UEF64" s="354"/>
      <c r="UEG64" s="355"/>
      <c r="UEH64" s="354"/>
      <c r="UEI64" s="355"/>
      <c r="UEJ64" s="354"/>
      <c r="UEK64" s="355"/>
      <c r="UEL64" s="354"/>
      <c r="UEM64" s="355"/>
      <c r="UEN64" s="354"/>
      <c r="UEO64" s="355"/>
      <c r="UEP64" s="354"/>
      <c r="UEQ64" s="355"/>
      <c r="UER64" s="354"/>
      <c r="UES64" s="355"/>
      <c r="UET64" s="354"/>
      <c r="UEU64" s="355"/>
      <c r="UEV64" s="354"/>
      <c r="UEW64" s="355"/>
      <c r="UEX64" s="354"/>
      <c r="UEY64" s="355"/>
      <c r="UEZ64" s="354"/>
      <c r="UFA64" s="355"/>
      <c r="UFB64" s="354"/>
      <c r="UFC64" s="355"/>
      <c r="UFD64" s="354"/>
      <c r="UFE64" s="355"/>
      <c r="UFF64" s="354"/>
      <c r="UFG64" s="355"/>
      <c r="UFH64" s="354"/>
      <c r="UFI64" s="355"/>
      <c r="UFJ64" s="354"/>
      <c r="UFK64" s="355"/>
      <c r="UFL64" s="354"/>
      <c r="UFM64" s="355"/>
      <c r="UFN64" s="354"/>
      <c r="UFO64" s="355"/>
      <c r="UFP64" s="354"/>
      <c r="UFQ64" s="355"/>
      <c r="UFR64" s="354"/>
      <c r="UFS64" s="355"/>
      <c r="UFT64" s="354"/>
      <c r="UFU64" s="355"/>
      <c r="UFV64" s="354"/>
      <c r="UFW64" s="355"/>
      <c r="UFX64" s="354"/>
      <c r="UFY64" s="355"/>
      <c r="UFZ64" s="354"/>
      <c r="UGA64" s="355"/>
      <c r="UGB64" s="354"/>
      <c r="UGC64" s="355"/>
      <c r="UGD64" s="354"/>
      <c r="UGE64" s="355"/>
      <c r="UGF64" s="354"/>
      <c r="UGG64" s="355"/>
      <c r="UGH64" s="354"/>
      <c r="UGI64" s="355"/>
      <c r="UGJ64" s="354"/>
      <c r="UGK64" s="355"/>
      <c r="UGL64" s="354"/>
      <c r="UGM64" s="355"/>
      <c r="UGN64" s="354"/>
      <c r="UGO64" s="355"/>
      <c r="UGP64" s="354"/>
      <c r="UGQ64" s="355"/>
      <c r="UGR64" s="354"/>
      <c r="UGS64" s="355"/>
      <c r="UGT64" s="354"/>
      <c r="UGU64" s="355"/>
      <c r="UGV64" s="354"/>
      <c r="UGW64" s="355"/>
      <c r="UGX64" s="354"/>
      <c r="UGY64" s="355"/>
      <c r="UGZ64" s="354"/>
      <c r="UHA64" s="355"/>
      <c r="UHB64" s="354"/>
      <c r="UHC64" s="355"/>
      <c r="UHD64" s="354"/>
      <c r="UHE64" s="355"/>
      <c r="UHF64" s="354"/>
      <c r="UHG64" s="355"/>
      <c r="UHH64" s="354"/>
      <c r="UHI64" s="355"/>
      <c r="UHJ64" s="354"/>
      <c r="UHK64" s="355"/>
      <c r="UHL64" s="354"/>
      <c r="UHM64" s="355"/>
      <c r="UHN64" s="354"/>
      <c r="UHO64" s="355"/>
      <c r="UHP64" s="354"/>
      <c r="UHQ64" s="355"/>
      <c r="UHR64" s="354"/>
      <c r="UHS64" s="355"/>
      <c r="UHT64" s="354"/>
      <c r="UHU64" s="355"/>
      <c r="UHV64" s="354"/>
      <c r="UHW64" s="355"/>
      <c r="UHX64" s="354"/>
      <c r="UHY64" s="355"/>
      <c r="UHZ64" s="354"/>
      <c r="UIA64" s="355"/>
      <c r="UIB64" s="354"/>
      <c r="UIC64" s="355"/>
      <c r="UID64" s="354"/>
      <c r="UIE64" s="355"/>
      <c r="UIF64" s="354"/>
      <c r="UIG64" s="355"/>
      <c r="UIH64" s="354"/>
      <c r="UII64" s="355"/>
      <c r="UIJ64" s="354"/>
      <c r="UIK64" s="355"/>
      <c r="UIL64" s="354"/>
      <c r="UIM64" s="355"/>
      <c r="UIN64" s="354"/>
      <c r="UIO64" s="355"/>
      <c r="UIP64" s="354"/>
      <c r="UIQ64" s="355"/>
      <c r="UIR64" s="354"/>
      <c r="UIS64" s="355"/>
      <c r="UIT64" s="354"/>
      <c r="UIU64" s="355"/>
      <c r="UIV64" s="354"/>
      <c r="UIW64" s="355"/>
      <c r="UIX64" s="354"/>
      <c r="UIY64" s="355"/>
      <c r="UIZ64" s="354"/>
      <c r="UJA64" s="355"/>
      <c r="UJB64" s="354"/>
      <c r="UJC64" s="355"/>
      <c r="UJD64" s="354"/>
      <c r="UJE64" s="355"/>
      <c r="UJF64" s="354"/>
      <c r="UJG64" s="355"/>
      <c r="UJH64" s="354"/>
      <c r="UJI64" s="355"/>
      <c r="UJJ64" s="354"/>
      <c r="UJK64" s="355"/>
      <c r="UJL64" s="354"/>
      <c r="UJM64" s="355"/>
      <c r="UJN64" s="354"/>
      <c r="UJO64" s="355"/>
      <c r="UJP64" s="354"/>
      <c r="UJQ64" s="355"/>
      <c r="UJR64" s="354"/>
      <c r="UJS64" s="355"/>
      <c r="UJT64" s="354"/>
      <c r="UJU64" s="355"/>
      <c r="UJV64" s="354"/>
      <c r="UJW64" s="355"/>
      <c r="UJX64" s="354"/>
      <c r="UJY64" s="355"/>
      <c r="UJZ64" s="354"/>
      <c r="UKA64" s="355"/>
      <c r="UKB64" s="354"/>
      <c r="UKC64" s="355"/>
      <c r="UKD64" s="354"/>
      <c r="UKE64" s="355"/>
      <c r="UKF64" s="354"/>
      <c r="UKG64" s="355"/>
      <c r="UKH64" s="354"/>
      <c r="UKI64" s="355"/>
      <c r="UKJ64" s="354"/>
      <c r="UKK64" s="355"/>
      <c r="UKL64" s="354"/>
      <c r="UKM64" s="355"/>
      <c r="UKN64" s="354"/>
      <c r="UKO64" s="355"/>
      <c r="UKP64" s="354"/>
      <c r="UKQ64" s="355"/>
      <c r="UKR64" s="354"/>
      <c r="UKS64" s="355"/>
      <c r="UKT64" s="354"/>
      <c r="UKU64" s="355"/>
      <c r="UKV64" s="354"/>
      <c r="UKW64" s="355"/>
      <c r="UKX64" s="354"/>
      <c r="UKY64" s="355"/>
      <c r="UKZ64" s="354"/>
      <c r="ULA64" s="355"/>
      <c r="ULB64" s="354"/>
      <c r="ULC64" s="355"/>
      <c r="ULD64" s="354"/>
      <c r="ULE64" s="355"/>
      <c r="ULF64" s="354"/>
      <c r="ULG64" s="355"/>
      <c r="ULH64" s="354"/>
      <c r="ULI64" s="355"/>
      <c r="ULJ64" s="354"/>
      <c r="ULK64" s="355"/>
      <c r="ULL64" s="354"/>
      <c r="ULM64" s="355"/>
      <c r="ULN64" s="354"/>
      <c r="ULO64" s="355"/>
      <c r="ULP64" s="354"/>
      <c r="ULQ64" s="355"/>
      <c r="ULR64" s="354"/>
      <c r="ULS64" s="355"/>
      <c r="ULT64" s="354"/>
      <c r="ULU64" s="355"/>
      <c r="ULV64" s="354"/>
      <c r="ULW64" s="355"/>
      <c r="ULX64" s="354"/>
      <c r="ULY64" s="355"/>
      <c r="ULZ64" s="354"/>
      <c r="UMA64" s="355"/>
      <c r="UMB64" s="354"/>
      <c r="UMC64" s="355"/>
      <c r="UMD64" s="354"/>
      <c r="UME64" s="355"/>
      <c r="UMF64" s="354"/>
      <c r="UMG64" s="355"/>
      <c r="UMH64" s="354"/>
      <c r="UMI64" s="355"/>
      <c r="UMJ64" s="354"/>
      <c r="UMK64" s="355"/>
      <c r="UML64" s="354"/>
      <c r="UMM64" s="355"/>
      <c r="UMN64" s="354"/>
      <c r="UMO64" s="355"/>
      <c r="UMP64" s="354"/>
      <c r="UMQ64" s="355"/>
      <c r="UMR64" s="354"/>
      <c r="UMS64" s="355"/>
      <c r="UMT64" s="354"/>
      <c r="UMU64" s="355"/>
      <c r="UMV64" s="354"/>
      <c r="UMW64" s="355"/>
      <c r="UMX64" s="354"/>
      <c r="UMY64" s="355"/>
      <c r="UMZ64" s="354"/>
      <c r="UNA64" s="355"/>
      <c r="UNB64" s="354"/>
      <c r="UNC64" s="355"/>
      <c r="UND64" s="354"/>
      <c r="UNE64" s="355"/>
      <c r="UNF64" s="354"/>
      <c r="UNG64" s="355"/>
      <c r="UNH64" s="354"/>
      <c r="UNI64" s="355"/>
      <c r="UNJ64" s="354"/>
      <c r="UNK64" s="355"/>
      <c r="UNL64" s="354"/>
      <c r="UNM64" s="355"/>
      <c r="UNN64" s="354"/>
      <c r="UNO64" s="355"/>
      <c r="UNP64" s="354"/>
      <c r="UNQ64" s="355"/>
      <c r="UNR64" s="354"/>
      <c r="UNS64" s="355"/>
      <c r="UNT64" s="354"/>
      <c r="UNU64" s="355"/>
      <c r="UNV64" s="354"/>
      <c r="UNW64" s="355"/>
      <c r="UNX64" s="354"/>
      <c r="UNY64" s="355"/>
      <c r="UNZ64" s="354"/>
      <c r="UOA64" s="355"/>
      <c r="UOB64" s="354"/>
      <c r="UOC64" s="355"/>
      <c r="UOD64" s="354"/>
      <c r="UOE64" s="355"/>
      <c r="UOF64" s="354"/>
      <c r="UOG64" s="355"/>
      <c r="UOH64" s="354"/>
      <c r="UOI64" s="355"/>
      <c r="UOJ64" s="354"/>
      <c r="UOK64" s="355"/>
      <c r="UOL64" s="354"/>
      <c r="UOM64" s="355"/>
      <c r="UON64" s="354"/>
      <c r="UOO64" s="355"/>
      <c r="UOP64" s="354"/>
      <c r="UOQ64" s="355"/>
      <c r="UOR64" s="354"/>
      <c r="UOS64" s="355"/>
      <c r="UOT64" s="354"/>
      <c r="UOU64" s="355"/>
      <c r="UOV64" s="354"/>
      <c r="UOW64" s="355"/>
      <c r="UOX64" s="354"/>
      <c r="UOY64" s="355"/>
      <c r="UOZ64" s="354"/>
      <c r="UPA64" s="355"/>
      <c r="UPB64" s="354"/>
      <c r="UPC64" s="355"/>
      <c r="UPD64" s="354"/>
      <c r="UPE64" s="355"/>
      <c r="UPF64" s="354"/>
      <c r="UPG64" s="355"/>
      <c r="UPH64" s="354"/>
      <c r="UPI64" s="355"/>
      <c r="UPJ64" s="354"/>
      <c r="UPK64" s="355"/>
      <c r="UPL64" s="354"/>
      <c r="UPM64" s="355"/>
      <c r="UPN64" s="354"/>
      <c r="UPO64" s="355"/>
      <c r="UPP64" s="354"/>
      <c r="UPQ64" s="355"/>
      <c r="UPR64" s="354"/>
      <c r="UPS64" s="355"/>
      <c r="UPT64" s="354"/>
      <c r="UPU64" s="355"/>
      <c r="UPV64" s="354"/>
      <c r="UPW64" s="355"/>
      <c r="UPX64" s="354"/>
      <c r="UPY64" s="355"/>
      <c r="UPZ64" s="354"/>
      <c r="UQA64" s="355"/>
      <c r="UQB64" s="354"/>
      <c r="UQC64" s="355"/>
      <c r="UQD64" s="354"/>
      <c r="UQE64" s="355"/>
      <c r="UQF64" s="354"/>
      <c r="UQG64" s="355"/>
      <c r="UQH64" s="354"/>
      <c r="UQI64" s="355"/>
      <c r="UQJ64" s="354"/>
      <c r="UQK64" s="355"/>
      <c r="UQL64" s="354"/>
      <c r="UQM64" s="355"/>
      <c r="UQN64" s="354"/>
      <c r="UQO64" s="355"/>
      <c r="UQP64" s="354"/>
      <c r="UQQ64" s="355"/>
      <c r="UQR64" s="354"/>
      <c r="UQS64" s="355"/>
      <c r="UQT64" s="354"/>
      <c r="UQU64" s="355"/>
      <c r="UQV64" s="354"/>
      <c r="UQW64" s="355"/>
      <c r="UQX64" s="354"/>
      <c r="UQY64" s="355"/>
      <c r="UQZ64" s="354"/>
      <c r="URA64" s="355"/>
      <c r="URB64" s="354"/>
      <c r="URC64" s="355"/>
      <c r="URD64" s="354"/>
      <c r="URE64" s="355"/>
      <c r="URF64" s="354"/>
      <c r="URG64" s="355"/>
      <c r="URH64" s="354"/>
      <c r="URI64" s="355"/>
      <c r="URJ64" s="354"/>
      <c r="URK64" s="355"/>
      <c r="URL64" s="354"/>
      <c r="URM64" s="355"/>
      <c r="URN64" s="354"/>
      <c r="URO64" s="355"/>
      <c r="URP64" s="354"/>
      <c r="URQ64" s="355"/>
      <c r="URR64" s="354"/>
      <c r="URS64" s="355"/>
      <c r="URT64" s="354"/>
      <c r="URU64" s="355"/>
      <c r="URV64" s="354"/>
      <c r="URW64" s="355"/>
      <c r="URX64" s="354"/>
      <c r="URY64" s="355"/>
      <c r="URZ64" s="354"/>
      <c r="USA64" s="355"/>
      <c r="USB64" s="354"/>
      <c r="USC64" s="355"/>
      <c r="USD64" s="354"/>
      <c r="USE64" s="355"/>
      <c r="USF64" s="354"/>
      <c r="USG64" s="355"/>
      <c r="USH64" s="354"/>
      <c r="USI64" s="355"/>
      <c r="USJ64" s="354"/>
      <c r="USK64" s="355"/>
      <c r="USL64" s="354"/>
      <c r="USM64" s="355"/>
      <c r="USN64" s="354"/>
      <c r="USO64" s="355"/>
      <c r="USP64" s="354"/>
      <c r="USQ64" s="355"/>
      <c r="USR64" s="354"/>
      <c r="USS64" s="355"/>
      <c r="UST64" s="354"/>
      <c r="USU64" s="355"/>
      <c r="USV64" s="354"/>
      <c r="USW64" s="355"/>
      <c r="USX64" s="354"/>
      <c r="USY64" s="355"/>
      <c r="USZ64" s="354"/>
      <c r="UTA64" s="355"/>
      <c r="UTB64" s="354"/>
      <c r="UTC64" s="355"/>
      <c r="UTD64" s="354"/>
      <c r="UTE64" s="355"/>
      <c r="UTF64" s="354"/>
      <c r="UTG64" s="355"/>
      <c r="UTH64" s="354"/>
      <c r="UTI64" s="355"/>
      <c r="UTJ64" s="354"/>
      <c r="UTK64" s="355"/>
      <c r="UTL64" s="354"/>
      <c r="UTM64" s="355"/>
      <c r="UTN64" s="354"/>
      <c r="UTO64" s="355"/>
      <c r="UTP64" s="354"/>
      <c r="UTQ64" s="355"/>
      <c r="UTR64" s="354"/>
      <c r="UTS64" s="355"/>
      <c r="UTT64" s="354"/>
      <c r="UTU64" s="355"/>
      <c r="UTV64" s="354"/>
      <c r="UTW64" s="355"/>
      <c r="UTX64" s="354"/>
      <c r="UTY64" s="355"/>
      <c r="UTZ64" s="354"/>
      <c r="UUA64" s="355"/>
      <c r="UUB64" s="354"/>
      <c r="UUC64" s="355"/>
      <c r="UUD64" s="354"/>
      <c r="UUE64" s="355"/>
      <c r="UUF64" s="354"/>
      <c r="UUG64" s="355"/>
      <c r="UUH64" s="354"/>
      <c r="UUI64" s="355"/>
      <c r="UUJ64" s="354"/>
      <c r="UUK64" s="355"/>
      <c r="UUL64" s="354"/>
      <c r="UUM64" s="355"/>
      <c r="UUN64" s="354"/>
      <c r="UUO64" s="355"/>
      <c r="UUP64" s="354"/>
      <c r="UUQ64" s="355"/>
      <c r="UUR64" s="354"/>
      <c r="UUS64" s="355"/>
      <c r="UUT64" s="354"/>
      <c r="UUU64" s="355"/>
      <c r="UUV64" s="354"/>
      <c r="UUW64" s="355"/>
      <c r="UUX64" s="354"/>
      <c r="UUY64" s="355"/>
      <c r="UUZ64" s="354"/>
      <c r="UVA64" s="355"/>
      <c r="UVB64" s="354"/>
      <c r="UVC64" s="355"/>
      <c r="UVD64" s="354"/>
      <c r="UVE64" s="355"/>
      <c r="UVF64" s="354"/>
      <c r="UVG64" s="355"/>
      <c r="UVH64" s="354"/>
      <c r="UVI64" s="355"/>
      <c r="UVJ64" s="354"/>
      <c r="UVK64" s="355"/>
      <c r="UVL64" s="354"/>
      <c r="UVM64" s="355"/>
      <c r="UVN64" s="354"/>
      <c r="UVO64" s="355"/>
      <c r="UVP64" s="354"/>
      <c r="UVQ64" s="355"/>
      <c r="UVR64" s="354"/>
      <c r="UVS64" s="355"/>
      <c r="UVT64" s="354"/>
      <c r="UVU64" s="355"/>
      <c r="UVV64" s="354"/>
      <c r="UVW64" s="355"/>
      <c r="UVX64" s="354"/>
      <c r="UVY64" s="355"/>
      <c r="UVZ64" s="354"/>
      <c r="UWA64" s="355"/>
      <c r="UWB64" s="354"/>
      <c r="UWC64" s="355"/>
      <c r="UWD64" s="354"/>
      <c r="UWE64" s="355"/>
      <c r="UWF64" s="354"/>
      <c r="UWG64" s="355"/>
      <c r="UWH64" s="354"/>
      <c r="UWI64" s="355"/>
      <c r="UWJ64" s="354"/>
      <c r="UWK64" s="355"/>
      <c r="UWL64" s="354"/>
      <c r="UWM64" s="355"/>
      <c r="UWN64" s="354"/>
      <c r="UWO64" s="355"/>
      <c r="UWP64" s="354"/>
      <c r="UWQ64" s="355"/>
      <c r="UWR64" s="354"/>
      <c r="UWS64" s="355"/>
      <c r="UWT64" s="354"/>
      <c r="UWU64" s="355"/>
      <c r="UWV64" s="354"/>
      <c r="UWW64" s="355"/>
      <c r="UWX64" s="354"/>
      <c r="UWY64" s="355"/>
      <c r="UWZ64" s="354"/>
      <c r="UXA64" s="355"/>
      <c r="UXB64" s="354"/>
      <c r="UXC64" s="355"/>
      <c r="UXD64" s="354"/>
      <c r="UXE64" s="355"/>
      <c r="UXF64" s="354"/>
      <c r="UXG64" s="355"/>
      <c r="UXH64" s="354"/>
      <c r="UXI64" s="355"/>
      <c r="UXJ64" s="354"/>
      <c r="UXK64" s="355"/>
      <c r="UXL64" s="354"/>
      <c r="UXM64" s="355"/>
      <c r="UXN64" s="354"/>
      <c r="UXO64" s="355"/>
      <c r="UXP64" s="354"/>
      <c r="UXQ64" s="355"/>
      <c r="UXR64" s="354"/>
      <c r="UXS64" s="355"/>
      <c r="UXT64" s="354"/>
      <c r="UXU64" s="355"/>
      <c r="UXV64" s="354"/>
      <c r="UXW64" s="355"/>
      <c r="UXX64" s="354"/>
      <c r="UXY64" s="355"/>
      <c r="UXZ64" s="354"/>
      <c r="UYA64" s="355"/>
      <c r="UYB64" s="354"/>
      <c r="UYC64" s="355"/>
      <c r="UYD64" s="354"/>
      <c r="UYE64" s="355"/>
      <c r="UYF64" s="354"/>
      <c r="UYG64" s="355"/>
      <c r="UYH64" s="354"/>
      <c r="UYI64" s="355"/>
      <c r="UYJ64" s="354"/>
      <c r="UYK64" s="355"/>
      <c r="UYL64" s="354"/>
      <c r="UYM64" s="355"/>
      <c r="UYN64" s="354"/>
      <c r="UYO64" s="355"/>
      <c r="UYP64" s="354"/>
      <c r="UYQ64" s="355"/>
      <c r="UYR64" s="354"/>
      <c r="UYS64" s="355"/>
      <c r="UYT64" s="354"/>
      <c r="UYU64" s="355"/>
      <c r="UYV64" s="354"/>
      <c r="UYW64" s="355"/>
      <c r="UYX64" s="354"/>
      <c r="UYY64" s="355"/>
      <c r="UYZ64" s="354"/>
      <c r="UZA64" s="355"/>
      <c r="UZB64" s="354"/>
      <c r="UZC64" s="355"/>
      <c r="UZD64" s="354"/>
      <c r="UZE64" s="355"/>
      <c r="UZF64" s="354"/>
      <c r="UZG64" s="355"/>
      <c r="UZH64" s="354"/>
      <c r="UZI64" s="355"/>
      <c r="UZJ64" s="354"/>
      <c r="UZK64" s="355"/>
      <c r="UZL64" s="354"/>
      <c r="UZM64" s="355"/>
      <c r="UZN64" s="354"/>
      <c r="UZO64" s="355"/>
      <c r="UZP64" s="354"/>
      <c r="UZQ64" s="355"/>
      <c r="UZR64" s="354"/>
      <c r="UZS64" s="355"/>
      <c r="UZT64" s="354"/>
      <c r="UZU64" s="355"/>
      <c r="UZV64" s="354"/>
      <c r="UZW64" s="355"/>
      <c r="UZX64" s="354"/>
      <c r="UZY64" s="355"/>
      <c r="UZZ64" s="354"/>
      <c r="VAA64" s="355"/>
      <c r="VAB64" s="354"/>
      <c r="VAC64" s="355"/>
      <c r="VAD64" s="354"/>
      <c r="VAE64" s="355"/>
      <c r="VAF64" s="354"/>
      <c r="VAG64" s="355"/>
      <c r="VAH64" s="354"/>
      <c r="VAI64" s="355"/>
      <c r="VAJ64" s="354"/>
      <c r="VAK64" s="355"/>
      <c r="VAL64" s="354"/>
      <c r="VAM64" s="355"/>
      <c r="VAN64" s="354"/>
      <c r="VAO64" s="355"/>
      <c r="VAP64" s="354"/>
      <c r="VAQ64" s="355"/>
      <c r="VAR64" s="354"/>
      <c r="VAS64" s="355"/>
      <c r="VAT64" s="354"/>
      <c r="VAU64" s="355"/>
      <c r="VAV64" s="354"/>
      <c r="VAW64" s="355"/>
      <c r="VAX64" s="354"/>
      <c r="VAY64" s="355"/>
      <c r="VAZ64" s="354"/>
      <c r="VBA64" s="355"/>
      <c r="VBB64" s="354"/>
      <c r="VBC64" s="355"/>
      <c r="VBD64" s="354"/>
      <c r="VBE64" s="355"/>
      <c r="VBF64" s="354"/>
      <c r="VBG64" s="355"/>
      <c r="VBH64" s="354"/>
      <c r="VBI64" s="355"/>
      <c r="VBJ64" s="354"/>
      <c r="VBK64" s="355"/>
      <c r="VBL64" s="354"/>
      <c r="VBM64" s="355"/>
      <c r="VBN64" s="354"/>
      <c r="VBO64" s="355"/>
      <c r="VBP64" s="354"/>
      <c r="VBQ64" s="355"/>
      <c r="VBR64" s="354"/>
      <c r="VBS64" s="355"/>
      <c r="VBT64" s="354"/>
      <c r="VBU64" s="355"/>
      <c r="VBV64" s="354"/>
      <c r="VBW64" s="355"/>
      <c r="VBX64" s="354"/>
      <c r="VBY64" s="355"/>
      <c r="VBZ64" s="354"/>
      <c r="VCA64" s="355"/>
      <c r="VCB64" s="354"/>
      <c r="VCC64" s="355"/>
      <c r="VCD64" s="354"/>
      <c r="VCE64" s="355"/>
      <c r="VCF64" s="354"/>
      <c r="VCG64" s="355"/>
      <c r="VCH64" s="354"/>
      <c r="VCI64" s="355"/>
      <c r="VCJ64" s="354"/>
      <c r="VCK64" s="355"/>
      <c r="VCL64" s="354"/>
      <c r="VCM64" s="355"/>
      <c r="VCN64" s="354"/>
      <c r="VCO64" s="355"/>
      <c r="VCP64" s="354"/>
      <c r="VCQ64" s="355"/>
      <c r="VCR64" s="354"/>
      <c r="VCS64" s="355"/>
      <c r="VCT64" s="354"/>
      <c r="VCU64" s="355"/>
      <c r="VCV64" s="354"/>
      <c r="VCW64" s="355"/>
      <c r="VCX64" s="354"/>
      <c r="VCY64" s="355"/>
      <c r="VCZ64" s="354"/>
      <c r="VDA64" s="355"/>
      <c r="VDB64" s="354"/>
      <c r="VDC64" s="355"/>
      <c r="VDD64" s="354"/>
      <c r="VDE64" s="355"/>
      <c r="VDF64" s="354"/>
      <c r="VDG64" s="355"/>
      <c r="VDH64" s="354"/>
      <c r="VDI64" s="355"/>
      <c r="VDJ64" s="354"/>
      <c r="VDK64" s="355"/>
      <c r="VDL64" s="354"/>
      <c r="VDM64" s="355"/>
      <c r="VDN64" s="354"/>
      <c r="VDO64" s="355"/>
      <c r="VDP64" s="354"/>
      <c r="VDQ64" s="355"/>
      <c r="VDR64" s="354"/>
      <c r="VDS64" s="355"/>
      <c r="VDT64" s="354"/>
      <c r="VDU64" s="355"/>
      <c r="VDV64" s="354"/>
      <c r="VDW64" s="355"/>
      <c r="VDX64" s="354"/>
      <c r="VDY64" s="355"/>
      <c r="VDZ64" s="354"/>
      <c r="VEA64" s="355"/>
      <c r="VEB64" s="354"/>
      <c r="VEC64" s="355"/>
      <c r="VED64" s="354"/>
      <c r="VEE64" s="355"/>
      <c r="VEF64" s="354"/>
      <c r="VEG64" s="355"/>
      <c r="VEH64" s="354"/>
      <c r="VEI64" s="355"/>
      <c r="VEJ64" s="354"/>
      <c r="VEK64" s="355"/>
      <c r="VEL64" s="354"/>
      <c r="VEM64" s="355"/>
      <c r="VEN64" s="354"/>
      <c r="VEO64" s="355"/>
      <c r="VEP64" s="354"/>
      <c r="VEQ64" s="355"/>
      <c r="VER64" s="354"/>
      <c r="VES64" s="355"/>
      <c r="VET64" s="354"/>
      <c r="VEU64" s="355"/>
      <c r="VEV64" s="354"/>
      <c r="VEW64" s="355"/>
      <c r="VEX64" s="354"/>
      <c r="VEY64" s="355"/>
      <c r="VEZ64" s="354"/>
      <c r="VFA64" s="355"/>
      <c r="VFB64" s="354"/>
      <c r="VFC64" s="355"/>
      <c r="VFD64" s="354"/>
      <c r="VFE64" s="355"/>
      <c r="VFF64" s="354"/>
      <c r="VFG64" s="355"/>
      <c r="VFH64" s="354"/>
      <c r="VFI64" s="355"/>
      <c r="VFJ64" s="354"/>
      <c r="VFK64" s="355"/>
      <c r="VFL64" s="354"/>
      <c r="VFM64" s="355"/>
      <c r="VFN64" s="354"/>
      <c r="VFO64" s="355"/>
      <c r="VFP64" s="354"/>
      <c r="VFQ64" s="355"/>
      <c r="VFR64" s="354"/>
      <c r="VFS64" s="355"/>
      <c r="VFT64" s="354"/>
      <c r="VFU64" s="355"/>
      <c r="VFV64" s="354"/>
      <c r="VFW64" s="355"/>
      <c r="VFX64" s="354"/>
      <c r="VFY64" s="355"/>
      <c r="VFZ64" s="354"/>
      <c r="VGA64" s="355"/>
      <c r="VGB64" s="354"/>
      <c r="VGC64" s="355"/>
      <c r="VGD64" s="354"/>
      <c r="VGE64" s="355"/>
      <c r="VGF64" s="354"/>
      <c r="VGG64" s="355"/>
      <c r="VGH64" s="354"/>
      <c r="VGI64" s="355"/>
      <c r="VGJ64" s="354"/>
      <c r="VGK64" s="355"/>
      <c r="VGL64" s="354"/>
      <c r="VGM64" s="355"/>
      <c r="VGN64" s="354"/>
      <c r="VGO64" s="355"/>
      <c r="VGP64" s="354"/>
      <c r="VGQ64" s="355"/>
      <c r="VGR64" s="354"/>
      <c r="VGS64" s="355"/>
      <c r="VGT64" s="354"/>
      <c r="VGU64" s="355"/>
      <c r="VGV64" s="354"/>
      <c r="VGW64" s="355"/>
      <c r="VGX64" s="354"/>
      <c r="VGY64" s="355"/>
      <c r="VGZ64" s="354"/>
      <c r="VHA64" s="355"/>
      <c r="VHB64" s="354"/>
      <c r="VHC64" s="355"/>
      <c r="VHD64" s="354"/>
      <c r="VHE64" s="355"/>
      <c r="VHF64" s="354"/>
      <c r="VHG64" s="355"/>
      <c r="VHH64" s="354"/>
      <c r="VHI64" s="355"/>
      <c r="VHJ64" s="354"/>
      <c r="VHK64" s="355"/>
      <c r="VHL64" s="354"/>
      <c r="VHM64" s="355"/>
      <c r="VHN64" s="354"/>
      <c r="VHO64" s="355"/>
      <c r="VHP64" s="354"/>
      <c r="VHQ64" s="355"/>
      <c r="VHR64" s="354"/>
      <c r="VHS64" s="355"/>
      <c r="VHT64" s="354"/>
      <c r="VHU64" s="355"/>
      <c r="VHV64" s="354"/>
      <c r="VHW64" s="355"/>
      <c r="VHX64" s="354"/>
      <c r="VHY64" s="355"/>
      <c r="VHZ64" s="354"/>
      <c r="VIA64" s="355"/>
      <c r="VIB64" s="354"/>
      <c r="VIC64" s="355"/>
      <c r="VID64" s="354"/>
      <c r="VIE64" s="355"/>
      <c r="VIF64" s="354"/>
      <c r="VIG64" s="355"/>
      <c r="VIH64" s="354"/>
      <c r="VII64" s="355"/>
      <c r="VIJ64" s="354"/>
      <c r="VIK64" s="355"/>
      <c r="VIL64" s="354"/>
      <c r="VIM64" s="355"/>
      <c r="VIN64" s="354"/>
      <c r="VIO64" s="355"/>
      <c r="VIP64" s="354"/>
      <c r="VIQ64" s="355"/>
      <c r="VIR64" s="354"/>
      <c r="VIS64" s="355"/>
      <c r="VIT64" s="354"/>
      <c r="VIU64" s="355"/>
      <c r="VIV64" s="354"/>
      <c r="VIW64" s="355"/>
      <c r="VIX64" s="354"/>
      <c r="VIY64" s="355"/>
      <c r="VIZ64" s="354"/>
      <c r="VJA64" s="355"/>
      <c r="VJB64" s="354"/>
      <c r="VJC64" s="355"/>
      <c r="VJD64" s="354"/>
      <c r="VJE64" s="355"/>
      <c r="VJF64" s="354"/>
      <c r="VJG64" s="355"/>
      <c r="VJH64" s="354"/>
      <c r="VJI64" s="355"/>
      <c r="VJJ64" s="354"/>
      <c r="VJK64" s="355"/>
      <c r="VJL64" s="354"/>
      <c r="VJM64" s="355"/>
      <c r="VJN64" s="354"/>
      <c r="VJO64" s="355"/>
      <c r="VJP64" s="354"/>
      <c r="VJQ64" s="355"/>
      <c r="VJR64" s="354"/>
      <c r="VJS64" s="355"/>
      <c r="VJT64" s="354"/>
      <c r="VJU64" s="355"/>
      <c r="VJV64" s="354"/>
      <c r="VJW64" s="355"/>
      <c r="VJX64" s="354"/>
      <c r="VJY64" s="355"/>
      <c r="VJZ64" s="354"/>
      <c r="VKA64" s="355"/>
      <c r="VKB64" s="354"/>
      <c r="VKC64" s="355"/>
      <c r="VKD64" s="354"/>
      <c r="VKE64" s="355"/>
      <c r="VKF64" s="354"/>
      <c r="VKG64" s="355"/>
      <c r="VKH64" s="354"/>
      <c r="VKI64" s="355"/>
      <c r="VKJ64" s="354"/>
      <c r="VKK64" s="355"/>
      <c r="VKL64" s="354"/>
      <c r="VKM64" s="355"/>
      <c r="VKN64" s="354"/>
      <c r="VKO64" s="355"/>
      <c r="VKP64" s="354"/>
      <c r="VKQ64" s="355"/>
      <c r="VKR64" s="354"/>
      <c r="VKS64" s="355"/>
      <c r="VKT64" s="354"/>
      <c r="VKU64" s="355"/>
      <c r="VKV64" s="354"/>
      <c r="VKW64" s="355"/>
      <c r="VKX64" s="354"/>
      <c r="VKY64" s="355"/>
      <c r="VKZ64" s="354"/>
      <c r="VLA64" s="355"/>
      <c r="VLB64" s="354"/>
      <c r="VLC64" s="355"/>
      <c r="VLD64" s="354"/>
      <c r="VLE64" s="355"/>
      <c r="VLF64" s="354"/>
      <c r="VLG64" s="355"/>
      <c r="VLH64" s="354"/>
      <c r="VLI64" s="355"/>
      <c r="VLJ64" s="354"/>
      <c r="VLK64" s="355"/>
      <c r="VLL64" s="354"/>
      <c r="VLM64" s="355"/>
      <c r="VLN64" s="354"/>
      <c r="VLO64" s="355"/>
      <c r="VLP64" s="354"/>
      <c r="VLQ64" s="355"/>
      <c r="VLR64" s="354"/>
      <c r="VLS64" s="355"/>
      <c r="VLT64" s="354"/>
      <c r="VLU64" s="355"/>
      <c r="VLV64" s="354"/>
      <c r="VLW64" s="355"/>
      <c r="VLX64" s="354"/>
      <c r="VLY64" s="355"/>
      <c r="VLZ64" s="354"/>
      <c r="VMA64" s="355"/>
      <c r="VMB64" s="354"/>
      <c r="VMC64" s="355"/>
      <c r="VMD64" s="354"/>
      <c r="VME64" s="355"/>
      <c r="VMF64" s="354"/>
      <c r="VMG64" s="355"/>
      <c r="VMH64" s="354"/>
      <c r="VMI64" s="355"/>
      <c r="VMJ64" s="354"/>
      <c r="VMK64" s="355"/>
      <c r="VML64" s="354"/>
      <c r="VMM64" s="355"/>
      <c r="VMN64" s="354"/>
      <c r="VMO64" s="355"/>
      <c r="VMP64" s="354"/>
      <c r="VMQ64" s="355"/>
      <c r="VMR64" s="354"/>
      <c r="VMS64" s="355"/>
      <c r="VMT64" s="354"/>
      <c r="VMU64" s="355"/>
      <c r="VMV64" s="354"/>
      <c r="VMW64" s="355"/>
      <c r="VMX64" s="354"/>
      <c r="VMY64" s="355"/>
      <c r="VMZ64" s="354"/>
      <c r="VNA64" s="355"/>
      <c r="VNB64" s="354"/>
      <c r="VNC64" s="355"/>
      <c r="VND64" s="354"/>
      <c r="VNE64" s="355"/>
      <c r="VNF64" s="354"/>
      <c r="VNG64" s="355"/>
      <c r="VNH64" s="354"/>
      <c r="VNI64" s="355"/>
      <c r="VNJ64" s="354"/>
      <c r="VNK64" s="355"/>
      <c r="VNL64" s="354"/>
      <c r="VNM64" s="355"/>
      <c r="VNN64" s="354"/>
      <c r="VNO64" s="355"/>
      <c r="VNP64" s="354"/>
      <c r="VNQ64" s="355"/>
      <c r="VNR64" s="354"/>
      <c r="VNS64" s="355"/>
      <c r="VNT64" s="354"/>
      <c r="VNU64" s="355"/>
      <c r="VNV64" s="354"/>
      <c r="VNW64" s="355"/>
      <c r="VNX64" s="354"/>
      <c r="VNY64" s="355"/>
      <c r="VNZ64" s="354"/>
      <c r="VOA64" s="355"/>
      <c r="VOB64" s="354"/>
      <c r="VOC64" s="355"/>
      <c r="VOD64" s="354"/>
      <c r="VOE64" s="355"/>
      <c r="VOF64" s="354"/>
      <c r="VOG64" s="355"/>
      <c r="VOH64" s="354"/>
      <c r="VOI64" s="355"/>
      <c r="VOJ64" s="354"/>
      <c r="VOK64" s="355"/>
      <c r="VOL64" s="354"/>
      <c r="VOM64" s="355"/>
      <c r="VON64" s="354"/>
      <c r="VOO64" s="355"/>
      <c r="VOP64" s="354"/>
      <c r="VOQ64" s="355"/>
      <c r="VOR64" s="354"/>
      <c r="VOS64" s="355"/>
      <c r="VOT64" s="354"/>
      <c r="VOU64" s="355"/>
      <c r="VOV64" s="354"/>
      <c r="VOW64" s="355"/>
      <c r="VOX64" s="354"/>
      <c r="VOY64" s="355"/>
      <c r="VOZ64" s="354"/>
      <c r="VPA64" s="355"/>
      <c r="VPB64" s="354"/>
      <c r="VPC64" s="355"/>
      <c r="VPD64" s="354"/>
      <c r="VPE64" s="355"/>
      <c r="VPF64" s="354"/>
      <c r="VPG64" s="355"/>
      <c r="VPH64" s="354"/>
      <c r="VPI64" s="355"/>
      <c r="VPJ64" s="354"/>
      <c r="VPK64" s="355"/>
      <c r="VPL64" s="354"/>
      <c r="VPM64" s="355"/>
      <c r="VPN64" s="354"/>
      <c r="VPO64" s="355"/>
      <c r="VPP64" s="354"/>
      <c r="VPQ64" s="355"/>
      <c r="VPR64" s="354"/>
      <c r="VPS64" s="355"/>
      <c r="VPT64" s="354"/>
      <c r="VPU64" s="355"/>
      <c r="VPV64" s="354"/>
      <c r="VPW64" s="355"/>
      <c r="VPX64" s="354"/>
      <c r="VPY64" s="355"/>
      <c r="VPZ64" s="354"/>
      <c r="VQA64" s="355"/>
      <c r="VQB64" s="354"/>
      <c r="VQC64" s="355"/>
      <c r="VQD64" s="354"/>
      <c r="VQE64" s="355"/>
      <c r="VQF64" s="354"/>
      <c r="VQG64" s="355"/>
      <c r="VQH64" s="354"/>
      <c r="VQI64" s="355"/>
      <c r="VQJ64" s="354"/>
      <c r="VQK64" s="355"/>
      <c r="VQL64" s="354"/>
      <c r="VQM64" s="355"/>
      <c r="VQN64" s="354"/>
      <c r="VQO64" s="355"/>
      <c r="VQP64" s="354"/>
      <c r="VQQ64" s="355"/>
      <c r="VQR64" s="354"/>
      <c r="VQS64" s="355"/>
      <c r="VQT64" s="354"/>
      <c r="VQU64" s="355"/>
      <c r="VQV64" s="354"/>
      <c r="VQW64" s="355"/>
      <c r="VQX64" s="354"/>
      <c r="VQY64" s="355"/>
      <c r="VQZ64" s="354"/>
      <c r="VRA64" s="355"/>
      <c r="VRB64" s="354"/>
      <c r="VRC64" s="355"/>
      <c r="VRD64" s="354"/>
      <c r="VRE64" s="355"/>
      <c r="VRF64" s="354"/>
      <c r="VRG64" s="355"/>
      <c r="VRH64" s="354"/>
      <c r="VRI64" s="355"/>
      <c r="VRJ64" s="354"/>
      <c r="VRK64" s="355"/>
      <c r="VRL64" s="354"/>
      <c r="VRM64" s="355"/>
      <c r="VRN64" s="354"/>
      <c r="VRO64" s="355"/>
      <c r="VRP64" s="354"/>
      <c r="VRQ64" s="355"/>
      <c r="VRR64" s="354"/>
      <c r="VRS64" s="355"/>
      <c r="VRT64" s="354"/>
      <c r="VRU64" s="355"/>
      <c r="VRV64" s="354"/>
      <c r="VRW64" s="355"/>
      <c r="VRX64" s="354"/>
      <c r="VRY64" s="355"/>
      <c r="VRZ64" s="354"/>
      <c r="VSA64" s="355"/>
      <c r="VSB64" s="354"/>
      <c r="VSC64" s="355"/>
      <c r="VSD64" s="354"/>
      <c r="VSE64" s="355"/>
      <c r="VSF64" s="354"/>
      <c r="VSG64" s="355"/>
      <c r="VSH64" s="354"/>
      <c r="VSI64" s="355"/>
      <c r="VSJ64" s="354"/>
      <c r="VSK64" s="355"/>
      <c r="VSL64" s="354"/>
      <c r="VSM64" s="355"/>
      <c r="VSN64" s="354"/>
      <c r="VSO64" s="355"/>
      <c r="VSP64" s="354"/>
      <c r="VSQ64" s="355"/>
      <c r="VSR64" s="354"/>
      <c r="VSS64" s="355"/>
      <c r="VST64" s="354"/>
      <c r="VSU64" s="355"/>
      <c r="VSV64" s="354"/>
      <c r="VSW64" s="355"/>
      <c r="VSX64" s="354"/>
      <c r="VSY64" s="355"/>
      <c r="VSZ64" s="354"/>
      <c r="VTA64" s="355"/>
      <c r="VTB64" s="354"/>
      <c r="VTC64" s="355"/>
      <c r="VTD64" s="354"/>
      <c r="VTE64" s="355"/>
      <c r="VTF64" s="354"/>
      <c r="VTG64" s="355"/>
      <c r="VTH64" s="354"/>
      <c r="VTI64" s="355"/>
      <c r="VTJ64" s="354"/>
      <c r="VTK64" s="355"/>
      <c r="VTL64" s="354"/>
      <c r="VTM64" s="355"/>
      <c r="VTN64" s="354"/>
      <c r="VTO64" s="355"/>
      <c r="VTP64" s="354"/>
      <c r="VTQ64" s="355"/>
      <c r="VTR64" s="354"/>
      <c r="VTS64" s="355"/>
      <c r="VTT64" s="354"/>
      <c r="VTU64" s="355"/>
      <c r="VTV64" s="354"/>
      <c r="VTW64" s="355"/>
      <c r="VTX64" s="354"/>
      <c r="VTY64" s="355"/>
      <c r="VTZ64" s="354"/>
      <c r="VUA64" s="355"/>
      <c r="VUB64" s="354"/>
      <c r="VUC64" s="355"/>
      <c r="VUD64" s="354"/>
      <c r="VUE64" s="355"/>
      <c r="VUF64" s="354"/>
      <c r="VUG64" s="355"/>
      <c r="VUH64" s="354"/>
      <c r="VUI64" s="355"/>
      <c r="VUJ64" s="354"/>
      <c r="VUK64" s="355"/>
      <c r="VUL64" s="354"/>
      <c r="VUM64" s="355"/>
      <c r="VUN64" s="354"/>
      <c r="VUO64" s="355"/>
      <c r="VUP64" s="354"/>
      <c r="VUQ64" s="355"/>
      <c r="VUR64" s="354"/>
      <c r="VUS64" s="355"/>
      <c r="VUT64" s="354"/>
      <c r="VUU64" s="355"/>
      <c r="VUV64" s="354"/>
      <c r="VUW64" s="355"/>
      <c r="VUX64" s="354"/>
      <c r="VUY64" s="355"/>
      <c r="VUZ64" s="354"/>
      <c r="VVA64" s="355"/>
      <c r="VVB64" s="354"/>
      <c r="VVC64" s="355"/>
      <c r="VVD64" s="354"/>
      <c r="VVE64" s="355"/>
      <c r="VVF64" s="354"/>
      <c r="VVG64" s="355"/>
      <c r="VVH64" s="354"/>
      <c r="VVI64" s="355"/>
      <c r="VVJ64" s="354"/>
      <c r="VVK64" s="355"/>
      <c r="VVL64" s="354"/>
      <c r="VVM64" s="355"/>
      <c r="VVN64" s="354"/>
      <c r="VVO64" s="355"/>
      <c r="VVP64" s="354"/>
      <c r="VVQ64" s="355"/>
      <c r="VVR64" s="354"/>
      <c r="VVS64" s="355"/>
      <c r="VVT64" s="354"/>
      <c r="VVU64" s="355"/>
      <c r="VVV64" s="354"/>
      <c r="VVW64" s="355"/>
      <c r="VVX64" s="354"/>
      <c r="VVY64" s="355"/>
      <c r="VVZ64" s="354"/>
      <c r="VWA64" s="355"/>
      <c r="VWB64" s="354"/>
      <c r="VWC64" s="355"/>
      <c r="VWD64" s="354"/>
      <c r="VWE64" s="355"/>
      <c r="VWF64" s="354"/>
      <c r="VWG64" s="355"/>
      <c r="VWH64" s="354"/>
      <c r="VWI64" s="355"/>
      <c r="VWJ64" s="354"/>
      <c r="VWK64" s="355"/>
      <c r="VWL64" s="354"/>
      <c r="VWM64" s="355"/>
      <c r="VWN64" s="354"/>
      <c r="VWO64" s="355"/>
      <c r="VWP64" s="354"/>
      <c r="VWQ64" s="355"/>
      <c r="VWR64" s="354"/>
      <c r="VWS64" s="355"/>
      <c r="VWT64" s="354"/>
      <c r="VWU64" s="355"/>
      <c r="VWV64" s="354"/>
      <c r="VWW64" s="355"/>
      <c r="VWX64" s="354"/>
      <c r="VWY64" s="355"/>
      <c r="VWZ64" s="354"/>
      <c r="VXA64" s="355"/>
      <c r="VXB64" s="354"/>
      <c r="VXC64" s="355"/>
      <c r="VXD64" s="354"/>
      <c r="VXE64" s="355"/>
      <c r="VXF64" s="354"/>
      <c r="VXG64" s="355"/>
      <c r="VXH64" s="354"/>
      <c r="VXI64" s="355"/>
      <c r="VXJ64" s="354"/>
      <c r="VXK64" s="355"/>
      <c r="VXL64" s="354"/>
      <c r="VXM64" s="355"/>
      <c r="VXN64" s="354"/>
      <c r="VXO64" s="355"/>
      <c r="VXP64" s="354"/>
      <c r="VXQ64" s="355"/>
      <c r="VXR64" s="354"/>
      <c r="VXS64" s="355"/>
      <c r="VXT64" s="354"/>
      <c r="VXU64" s="355"/>
      <c r="VXV64" s="354"/>
      <c r="VXW64" s="355"/>
      <c r="VXX64" s="354"/>
      <c r="VXY64" s="355"/>
      <c r="VXZ64" s="354"/>
      <c r="VYA64" s="355"/>
      <c r="VYB64" s="354"/>
      <c r="VYC64" s="355"/>
      <c r="VYD64" s="354"/>
      <c r="VYE64" s="355"/>
      <c r="VYF64" s="354"/>
      <c r="VYG64" s="355"/>
      <c r="VYH64" s="354"/>
      <c r="VYI64" s="355"/>
      <c r="VYJ64" s="354"/>
      <c r="VYK64" s="355"/>
      <c r="VYL64" s="354"/>
      <c r="VYM64" s="355"/>
      <c r="VYN64" s="354"/>
      <c r="VYO64" s="355"/>
      <c r="VYP64" s="354"/>
      <c r="VYQ64" s="355"/>
      <c r="VYR64" s="354"/>
      <c r="VYS64" s="355"/>
      <c r="VYT64" s="354"/>
      <c r="VYU64" s="355"/>
      <c r="VYV64" s="354"/>
      <c r="VYW64" s="355"/>
      <c r="VYX64" s="354"/>
      <c r="VYY64" s="355"/>
      <c r="VYZ64" s="354"/>
      <c r="VZA64" s="355"/>
      <c r="VZB64" s="354"/>
      <c r="VZC64" s="355"/>
      <c r="VZD64" s="354"/>
      <c r="VZE64" s="355"/>
      <c r="VZF64" s="354"/>
      <c r="VZG64" s="355"/>
      <c r="VZH64" s="354"/>
      <c r="VZI64" s="355"/>
      <c r="VZJ64" s="354"/>
      <c r="VZK64" s="355"/>
      <c r="VZL64" s="354"/>
      <c r="VZM64" s="355"/>
      <c r="VZN64" s="354"/>
      <c r="VZO64" s="355"/>
      <c r="VZP64" s="354"/>
      <c r="VZQ64" s="355"/>
      <c r="VZR64" s="354"/>
      <c r="VZS64" s="355"/>
      <c r="VZT64" s="354"/>
      <c r="VZU64" s="355"/>
      <c r="VZV64" s="354"/>
      <c r="VZW64" s="355"/>
      <c r="VZX64" s="354"/>
      <c r="VZY64" s="355"/>
      <c r="VZZ64" s="354"/>
      <c r="WAA64" s="355"/>
      <c r="WAB64" s="354"/>
      <c r="WAC64" s="355"/>
      <c r="WAD64" s="354"/>
      <c r="WAE64" s="355"/>
      <c r="WAF64" s="354"/>
      <c r="WAG64" s="355"/>
      <c r="WAH64" s="354"/>
      <c r="WAI64" s="355"/>
      <c r="WAJ64" s="354"/>
      <c r="WAK64" s="355"/>
      <c r="WAL64" s="354"/>
      <c r="WAM64" s="355"/>
      <c r="WAN64" s="354"/>
      <c r="WAO64" s="355"/>
      <c r="WAP64" s="354"/>
      <c r="WAQ64" s="355"/>
      <c r="WAR64" s="354"/>
      <c r="WAS64" s="355"/>
      <c r="WAT64" s="354"/>
      <c r="WAU64" s="355"/>
      <c r="WAV64" s="354"/>
      <c r="WAW64" s="355"/>
      <c r="WAX64" s="354"/>
      <c r="WAY64" s="355"/>
      <c r="WAZ64" s="354"/>
      <c r="WBA64" s="355"/>
      <c r="WBB64" s="354"/>
      <c r="WBC64" s="355"/>
      <c r="WBD64" s="354"/>
      <c r="WBE64" s="355"/>
      <c r="WBF64" s="354"/>
      <c r="WBG64" s="355"/>
      <c r="WBH64" s="354"/>
      <c r="WBI64" s="355"/>
      <c r="WBJ64" s="354"/>
      <c r="WBK64" s="355"/>
      <c r="WBL64" s="354"/>
      <c r="WBM64" s="355"/>
      <c r="WBN64" s="354"/>
      <c r="WBO64" s="355"/>
      <c r="WBP64" s="354"/>
      <c r="WBQ64" s="355"/>
      <c r="WBR64" s="354"/>
      <c r="WBS64" s="355"/>
      <c r="WBT64" s="354"/>
      <c r="WBU64" s="355"/>
      <c r="WBV64" s="354"/>
      <c r="WBW64" s="355"/>
      <c r="WBX64" s="354"/>
      <c r="WBY64" s="355"/>
      <c r="WBZ64" s="354"/>
      <c r="WCA64" s="355"/>
      <c r="WCB64" s="354"/>
      <c r="WCC64" s="355"/>
      <c r="WCD64" s="354"/>
      <c r="WCE64" s="355"/>
      <c r="WCF64" s="354"/>
      <c r="WCG64" s="355"/>
      <c r="WCH64" s="354"/>
      <c r="WCI64" s="355"/>
      <c r="WCJ64" s="354"/>
      <c r="WCK64" s="355"/>
      <c r="WCL64" s="354"/>
      <c r="WCM64" s="355"/>
      <c r="WCN64" s="354"/>
      <c r="WCO64" s="355"/>
      <c r="WCP64" s="354"/>
      <c r="WCQ64" s="355"/>
      <c r="WCR64" s="354"/>
      <c r="WCS64" s="355"/>
      <c r="WCT64" s="354"/>
      <c r="WCU64" s="355"/>
      <c r="WCV64" s="354"/>
      <c r="WCW64" s="355"/>
      <c r="WCX64" s="354"/>
      <c r="WCY64" s="355"/>
      <c r="WCZ64" s="354"/>
      <c r="WDA64" s="355"/>
      <c r="WDB64" s="354"/>
      <c r="WDC64" s="355"/>
      <c r="WDD64" s="354"/>
      <c r="WDE64" s="355"/>
      <c r="WDF64" s="354"/>
      <c r="WDG64" s="355"/>
      <c r="WDH64" s="354"/>
      <c r="WDI64" s="355"/>
      <c r="WDJ64" s="354"/>
      <c r="WDK64" s="355"/>
      <c r="WDL64" s="354"/>
      <c r="WDM64" s="355"/>
      <c r="WDN64" s="354"/>
      <c r="WDO64" s="355"/>
      <c r="WDP64" s="354"/>
      <c r="WDQ64" s="355"/>
      <c r="WDR64" s="354"/>
      <c r="WDS64" s="355"/>
      <c r="WDT64" s="354"/>
      <c r="WDU64" s="355"/>
      <c r="WDV64" s="354"/>
      <c r="WDW64" s="355"/>
      <c r="WDX64" s="354"/>
      <c r="WDY64" s="355"/>
      <c r="WDZ64" s="354"/>
      <c r="WEA64" s="355"/>
      <c r="WEB64" s="354"/>
      <c r="WEC64" s="355"/>
      <c r="WED64" s="354"/>
      <c r="WEE64" s="355"/>
      <c r="WEF64" s="354"/>
      <c r="WEG64" s="355"/>
      <c r="WEH64" s="354"/>
      <c r="WEI64" s="355"/>
      <c r="WEJ64" s="354"/>
      <c r="WEK64" s="355"/>
      <c r="WEL64" s="354"/>
      <c r="WEM64" s="355"/>
      <c r="WEN64" s="354"/>
      <c r="WEO64" s="355"/>
      <c r="WEP64" s="354"/>
      <c r="WEQ64" s="355"/>
      <c r="WER64" s="354"/>
      <c r="WES64" s="355"/>
      <c r="WET64" s="354"/>
      <c r="WEU64" s="355"/>
      <c r="WEV64" s="354"/>
      <c r="WEW64" s="355"/>
      <c r="WEX64" s="354"/>
      <c r="WEY64" s="355"/>
      <c r="WEZ64" s="354"/>
      <c r="WFA64" s="355"/>
      <c r="WFB64" s="354"/>
      <c r="WFC64" s="355"/>
      <c r="WFD64" s="354"/>
      <c r="WFE64" s="355"/>
      <c r="WFF64" s="354"/>
      <c r="WFG64" s="355"/>
      <c r="WFH64" s="354"/>
      <c r="WFI64" s="355"/>
      <c r="WFJ64" s="354"/>
      <c r="WFK64" s="355"/>
      <c r="WFL64" s="354"/>
      <c r="WFM64" s="355"/>
      <c r="WFN64" s="354"/>
      <c r="WFO64" s="355"/>
      <c r="WFP64" s="354"/>
      <c r="WFQ64" s="355"/>
      <c r="WFR64" s="354"/>
      <c r="WFS64" s="355"/>
      <c r="WFT64" s="354"/>
      <c r="WFU64" s="355"/>
      <c r="WFV64" s="354"/>
      <c r="WFW64" s="355"/>
      <c r="WFX64" s="354"/>
      <c r="WFY64" s="355"/>
      <c r="WFZ64" s="354"/>
      <c r="WGA64" s="355"/>
      <c r="WGB64" s="354"/>
      <c r="WGC64" s="355"/>
      <c r="WGD64" s="354"/>
      <c r="WGE64" s="355"/>
      <c r="WGF64" s="354"/>
      <c r="WGG64" s="355"/>
      <c r="WGH64" s="354"/>
      <c r="WGI64" s="355"/>
      <c r="WGJ64" s="354"/>
      <c r="WGK64" s="355"/>
      <c r="WGL64" s="354"/>
      <c r="WGM64" s="355"/>
      <c r="WGN64" s="354"/>
      <c r="WGO64" s="355"/>
      <c r="WGP64" s="354"/>
      <c r="WGQ64" s="355"/>
      <c r="WGR64" s="354"/>
      <c r="WGS64" s="355"/>
      <c r="WGT64" s="354"/>
      <c r="WGU64" s="355"/>
      <c r="WGV64" s="354"/>
      <c r="WGW64" s="355"/>
      <c r="WGX64" s="354"/>
      <c r="WGY64" s="355"/>
      <c r="WGZ64" s="354"/>
      <c r="WHA64" s="355"/>
      <c r="WHB64" s="354"/>
      <c r="WHC64" s="355"/>
      <c r="WHD64" s="354"/>
      <c r="WHE64" s="355"/>
      <c r="WHF64" s="354"/>
      <c r="WHG64" s="355"/>
      <c r="WHH64" s="354"/>
      <c r="WHI64" s="355"/>
      <c r="WHJ64" s="354"/>
      <c r="WHK64" s="355"/>
      <c r="WHL64" s="354"/>
      <c r="WHM64" s="355"/>
      <c r="WHN64" s="354"/>
      <c r="WHO64" s="355"/>
      <c r="WHP64" s="354"/>
      <c r="WHQ64" s="355"/>
      <c r="WHR64" s="354"/>
      <c r="WHS64" s="355"/>
      <c r="WHT64" s="354"/>
      <c r="WHU64" s="355"/>
      <c r="WHV64" s="354"/>
      <c r="WHW64" s="355"/>
      <c r="WHX64" s="354"/>
      <c r="WHY64" s="355"/>
      <c r="WHZ64" s="354"/>
      <c r="WIA64" s="355"/>
      <c r="WIB64" s="354"/>
      <c r="WIC64" s="355"/>
      <c r="WID64" s="354"/>
      <c r="WIE64" s="355"/>
      <c r="WIF64" s="354"/>
      <c r="WIG64" s="355"/>
      <c r="WIH64" s="354"/>
      <c r="WII64" s="355"/>
      <c r="WIJ64" s="354"/>
      <c r="WIK64" s="355"/>
      <c r="WIL64" s="354"/>
      <c r="WIM64" s="355"/>
      <c r="WIN64" s="354"/>
      <c r="WIO64" s="355"/>
      <c r="WIP64" s="354"/>
      <c r="WIQ64" s="355"/>
      <c r="WIR64" s="354"/>
      <c r="WIS64" s="355"/>
      <c r="WIT64" s="354"/>
      <c r="WIU64" s="355"/>
      <c r="WIV64" s="354"/>
      <c r="WIW64" s="355"/>
      <c r="WIX64" s="354"/>
      <c r="WIY64" s="355"/>
      <c r="WIZ64" s="354"/>
      <c r="WJA64" s="355"/>
      <c r="WJB64" s="354"/>
      <c r="WJC64" s="355"/>
      <c r="WJD64" s="354"/>
      <c r="WJE64" s="355"/>
      <c r="WJF64" s="354"/>
      <c r="WJG64" s="355"/>
      <c r="WJH64" s="354"/>
      <c r="WJI64" s="355"/>
      <c r="WJJ64" s="354"/>
      <c r="WJK64" s="355"/>
      <c r="WJL64" s="354"/>
      <c r="WJM64" s="355"/>
      <c r="WJN64" s="354"/>
      <c r="WJO64" s="355"/>
      <c r="WJP64" s="354"/>
      <c r="WJQ64" s="355"/>
      <c r="WJR64" s="354"/>
      <c r="WJS64" s="355"/>
      <c r="WJT64" s="354"/>
      <c r="WJU64" s="355"/>
      <c r="WJV64" s="354"/>
      <c r="WJW64" s="355"/>
      <c r="WJX64" s="354"/>
      <c r="WJY64" s="355"/>
      <c r="WJZ64" s="354"/>
      <c r="WKA64" s="355"/>
      <c r="WKB64" s="354"/>
      <c r="WKC64" s="355"/>
      <c r="WKD64" s="354"/>
      <c r="WKE64" s="355"/>
      <c r="WKF64" s="354"/>
      <c r="WKG64" s="355"/>
      <c r="WKH64" s="354"/>
      <c r="WKI64" s="355"/>
      <c r="WKJ64" s="354"/>
      <c r="WKK64" s="355"/>
      <c r="WKL64" s="354"/>
      <c r="WKM64" s="355"/>
      <c r="WKN64" s="354"/>
      <c r="WKO64" s="355"/>
      <c r="WKP64" s="354"/>
      <c r="WKQ64" s="355"/>
      <c r="WKR64" s="354"/>
      <c r="WKS64" s="355"/>
      <c r="WKT64" s="354"/>
      <c r="WKU64" s="355"/>
      <c r="WKV64" s="354"/>
      <c r="WKW64" s="355"/>
      <c r="WKX64" s="354"/>
      <c r="WKY64" s="355"/>
      <c r="WKZ64" s="354"/>
      <c r="WLA64" s="355"/>
      <c r="WLB64" s="354"/>
      <c r="WLC64" s="355"/>
      <c r="WLD64" s="354"/>
      <c r="WLE64" s="355"/>
      <c r="WLF64" s="354"/>
      <c r="WLG64" s="355"/>
      <c r="WLH64" s="354"/>
      <c r="WLI64" s="355"/>
      <c r="WLJ64" s="354"/>
      <c r="WLK64" s="355"/>
      <c r="WLL64" s="354"/>
      <c r="WLM64" s="355"/>
      <c r="WLN64" s="354"/>
      <c r="WLO64" s="355"/>
      <c r="WLP64" s="354"/>
      <c r="WLQ64" s="355"/>
      <c r="WLR64" s="354"/>
      <c r="WLS64" s="355"/>
      <c r="WLT64" s="354"/>
      <c r="WLU64" s="355"/>
      <c r="WLV64" s="354"/>
      <c r="WLW64" s="355"/>
      <c r="WLX64" s="354"/>
      <c r="WLY64" s="355"/>
      <c r="WLZ64" s="354"/>
      <c r="WMA64" s="355"/>
      <c r="WMB64" s="354"/>
      <c r="WMC64" s="355"/>
      <c r="WMD64" s="354"/>
      <c r="WME64" s="355"/>
      <c r="WMF64" s="354"/>
      <c r="WMG64" s="355"/>
      <c r="WMH64" s="354"/>
      <c r="WMI64" s="355"/>
      <c r="WMJ64" s="354"/>
      <c r="WMK64" s="355"/>
      <c r="WML64" s="354"/>
      <c r="WMM64" s="355"/>
      <c r="WMN64" s="354"/>
      <c r="WMO64" s="355"/>
      <c r="WMP64" s="354"/>
      <c r="WMQ64" s="355"/>
      <c r="WMR64" s="354"/>
      <c r="WMS64" s="355"/>
      <c r="WMT64" s="354"/>
      <c r="WMU64" s="355"/>
      <c r="WMV64" s="354"/>
      <c r="WMW64" s="355"/>
      <c r="WMX64" s="354"/>
      <c r="WMY64" s="355"/>
      <c r="WMZ64" s="354"/>
      <c r="WNA64" s="355"/>
      <c r="WNB64" s="354"/>
      <c r="WNC64" s="355"/>
      <c r="WND64" s="354"/>
      <c r="WNE64" s="355"/>
      <c r="WNF64" s="354"/>
      <c r="WNG64" s="355"/>
      <c r="WNH64" s="354"/>
      <c r="WNI64" s="355"/>
      <c r="WNJ64" s="354"/>
      <c r="WNK64" s="355"/>
      <c r="WNL64" s="354"/>
      <c r="WNM64" s="355"/>
      <c r="WNN64" s="354"/>
      <c r="WNO64" s="355"/>
      <c r="WNP64" s="354"/>
      <c r="WNQ64" s="355"/>
      <c r="WNR64" s="354"/>
      <c r="WNS64" s="355"/>
      <c r="WNT64" s="354"/>
      <c r="WNU64" s="355"/>
      <c r="WNV64" s="354"/>
      <c r="WNW64" s="355"/>
      <c r="WNX64" s="354"/>
      <c r="WNY64" s="355"/>
      <c r="WNZ64" s="354"/>
      <c r="WOA64" s="355"/>
      <c r="WOB64" s="354"/>
      <c r="WOC64" s="355"/>
      <c r="WOD64" s="354"/>
      <c r="WOE64" s="355"/>
      <c r="WOF64" s="354"/>
      <c r="WOG64" s="355"/>
      <c r="WOH64" s="354"/>
      <c r="WOI64" s="355"/>
      <c r="WOJ64" s="354"/>
      <c r="WOK64" s="355"/>
      <c r="WOL64" s="354"/>
      <c r="WOM64" s="355"/>
      <c r="WON64" s="354"/>
      <c r="WOO64" s="355"/>
      <c r="WOP64" s="354"/>
      <c r="WOQ64" s="355"/>
      <c r="WOR64" s="354"/>
      <c r="WOS64" s="355"/>
      <c r="WOT64" s="354"/>
      <c r="WOU64" s="355"/>
      <c r="WOV64" s="354"/>
      <c r="WOW64" s="355"/>
      <c r="WOX64" s="354"/>
      <c r="WOY64" s="355"/>
      <c r="WOZ64" s="354"/>
      <c r="WPA64" s="355"/>
      <c r="WPB64" s="354"/>
      <c r="WPC64" s="355"/>
      <c r="WPD64" s="354"/>
      <c r="WPE64" s="355"/>
      <c r="WPF64" s="354"/>
      <c r="WPG64" s="355"/>
      <c r="WPH64" s="354"/>
      <c r="WPI64" s="355"/>
      <c r="WPJ64" s="354"/>
      <c r="WPK64" s="355"/>
      <c r="WPL64" s="354"/>
      <c r="WPM64" s="355"/>
      <c r="WPN64" s="354"/>
      <c r="WPO64" s="355"/>
      <c r="WPP64" s="354"/>
      <c r="WPQ64" s="355"/>
      <c r="WPR64" s="354"/>
      <c r="WPS64" s="355"/>
      <c r="WPT64" s="354"/>
      <c r="WPU64" s="355"/>
      <c r="WPV64" s="354"/>
      <c r="WPW64" s="355"/>
      <c r="WPX64" s="354"/>
      <c r="WPY64" s="355"/>
      <c r="WPZ64" s="354"/>
      <c r="WQA64" s="355"/>
      <c r="WQB64" s="354"/>
      <c r="WQC64" s="355"/>
      <c r="WQD64" s="354"/>
      <c r="WQE64" s="355"/>
      <c r="WQF64" s="354"/>
      <c r="WQG64" s="355"/>
      <c r="WQH64" s="354"/>
      <c r="WQI64" s="355"/>
      <c r="WQJ64" s="354"/>
      <c r="WQK64" s="355"/>
      <c r="WQL64" s="354"/>
      <c r="WQM64" s="355"/>
      <c r="WQN64" s="354"/>
      <c r="WQO64" s="355"/>
      <c r="WQP64" s="354"/>
      <c r="WQQ64" s="355"/>
      <c r="WQR64" s="354"/>
      <c r="WQS64" s="355"/>
      <c r="WQT64" s="354"/>
      <c r="WQU64" s="355"/>
      <c r="WQV64" s="354"/>
      <c r="WQW64" s="355"/>
      <c r="WQX64" s="354"/>
      <c r="WQY64" s="355"/>
      <c r="WQZ64" s="354"/>
      <c r="WRA64" s="355"/>
      <c r="WRB64" s="354"/>
      <c r="WRC64" s="355"/>
      <c r="WRD64" s="354"/>
      <c r="WRE64" s="355"/>
      <c r="WRF64" s="354"/>
      <c r="WRG64" s="355"/>
      <c r="WRH64" s="354"/>
      <c r="WRI64" s="355"/>
      <c r="WRJ64" s="354"/>
      <c r="WRK64" s="355"/>
      <c r="WRL64" s="354"/>
      <c r="WRM64" s="355"/>
      <c r="WRN64" s="354"/>
      <c r="WRO64" s="355"/>
      <c r="WRP64" s="354"/>
      <c r="WRQ64" s="355"/>
      <c r="WRR64" s="354"/>
      <c r="WRS64" s="355"/>
      <c r="WRT64" s="354"/>
      <c r="WRU64" s="355"/>
      <c r="WRV64" s="354"/>
      <c r="WRW64" s="355"/>
      <c r="WRX64" s="354"/>
      <c r="WRY64" s="355"/>
      <c r="WRZ64" s="354"/>
      <c r="WSA64" s="355"/>
      <c r="WSB64" s="354"/>
      <c r="WSC64" s="355"/>
      <c r="WSD64" s="354"/>
      <c r="WSE64" s="355"/>
      <c r="WSF64" s="354"/>
      <c r="WSG64" s="355"/>
      <c r="WSH64" s="354"/>
      <c r="WSI64" s="355"/>
      <c r="WSJ64" s="354"/>
      <c r="WSK64" s="355"/>
      <c r="WSL64" s="354"/>
      <c r="WSM64" s="355"/>
      <c r="WSN64" s="354"/>
      <c r="WSO64" s="355"/>
      <c r="WSP64" s="354"/>
      <c r="WSQ64" s="355"/>
      <c r="WSR64" s="354"/>
      <c r="WSS64" s="355"/>
      <c r="WST64" s="354"/>
      <c r="WSU64" s="355"/>
      <c r="WSV64" s="354"/>
      <c r="WSW64" s="355"/>
      <c r="WSX64" s="354"/>
      <c r="WSY64" s="355"/>
      <c r="WSZ64" s="354"/>
      <c r="WTA64" s="355"/>
      <c r="WTB64" s="354"/>
      <c r="WTC64" s="355"/>
      <c r="WTD64" s="354"/>
      <c r="WTE64" s="355"/>
      <c r="WTF64" s="354"/>
      <c r="WTG64" s="355"/>
      <c r="WTH64" s="354"/>
      <c r="WTI64" s="355"/>
      <c r="WTJ64" s="354"/>
      <c r="WTK64" s="355"/>
      <c r="WTL64" s="354"/>
      <c r="WTM64" s="355"/>
      <c r="WTN64" s="354"/>
      <c r="WTO64" s="355"/>
      <c r="WTP64" s="354"/>
      <c r="WTQ64" s="355"/>
      <c r="WTR64" s="354"/>
      <c r="WTS64" s="355"/>
      <c r="WTT64" s="354"/>
      <c r="WTU64" s="355"/>
      <c r="WTV64" s="354"/>
      <c r="WTW64" s="355"/>
      <c r="WTX64" s="354"/>
      <c r="WTY64" s="355"/>
      <c r="WTZ64" s="354"/>
      <c r="WUA64" s="355"/>
      <c r="WUB64" s="354"/>
      <c r="WUC64" s="355"/>
      <c r="WUD64" s="354"/>
      <c r="WUE64" s="355"/>
      <c r="WUF64" s="354"/>
      <c r="WUG64" s="355"/>
      <c r="WUH64" s="354"/>
      <c r="WUI64" s="355"/>
      <c r="WUJ64" s="354"/>
      <c r="WUK64" s="355"/>
      <c r="WUL64" s="354"/>
      <c r="WUM64" s="355"/>
      <c r="WUN64" s="354"/>
      <c r="WUO64" s="355"/>
      <c r="WUP64" s="354"/>
      <c r="WUQ64" s="355"/>
      <c r="WUR64" s="354"/>
      <c r="WUS64" s="355"/>
      <c r="WUT64" s="354"/>
      <c r="WUU64" s="355"/>
      <c r="WUV64" s="354"/>
      <c r="WUW64" s="355"/>
      <c r="WUX64" s="354"/>
      <c r="WUY64" s="355"/>
      <c r="WUZ64" s="354"/>
      <c r="WVA64" s="355"/>
      <c r="WVB64" s="354"/>
      <c r="WVC64" s="355"/>
      <c r="WVD64" s="354"/>
      <c r="WVE64" s="355"/>
      <c r="WVF64" s="354"/>
      <c r="WVG64" s="355"/>
      <c r="WVH64" s="354"/>
      <c r="WVI64" s="355"/>
      <c r="WVJ64" s="354"/>
      <c r="WVK64" s="355"/>
      <c r="WVL64" s="354"/>
      <c r="WVM64" s="355"/>
      <c r="WVN64" s="354"/>
      <c r="WVO64" s="355"/>
      <c r="WVP64" s="354"/>
      <c r="WVQ64" s="355"/>
      <c r="WVR64" s="354"/>
      <c r="WVS64" s="355"/>
      <c r="WVT64" s="354"/>
      <c r="WVU64" s="355"/>
      <c r="WVV64" s="354"/>
      <c r="WVW64" s="355"/>
      <c r="WVX64" s="354"/>
      <c r="WVY64" s="355"/>
      <c r="WVZ64" s="354"/>
      <c r="WWA64" s="355"/>
      <c r="WWB64" s="354"/>
      <c r="WWC64" s="355"/>
      <c r="WWD64" s="354"/>
      <c r="WWE64" s="355"/>
      <c r="WWF64" s="354"/>
      <c r="WWG64" s="355"/>
      <c r="WWH64" s="354"/>
      <c r="WWI64" s="355"/>
      <c r="WWJ64" s="354"/>
      <c r="WWK64" s="355"/>
      <c r="WWL64" s="354"/>
      <c r="WWM64" s="355"/>
      <c r="WWN64" s="354"/>
      <c r="WWO64" s="355"/>
      <c r="WWP64" s="354"/>
      <c r="WWQ64" s="355"/>
      <c r="WWR64" s="354"/>
      <c r="WWS64" s="355"/>
      <c r="WWT64" s="354"/>
      <c r="WWU64" s="355"/>
      <c r="WWV64" s="354"/>
      <c r="WWW64" s="355"/>
      <c r="WWX64" s="354"/>
      <c r="WWY64" s="355"/>
      <c r="WWZ64" s="354"/>
      <c r="WXA64" s="355"/>
      <c r="WXB64" s="354"/>
      <c r="WXC64" s="355"/>
      <c r="WXD64" s="354"/>
      <c r="WXE64" s="355"/>
      <c r="WXF64" s="354"/>
      <c r="WXG64" s="355"/>
      <c r="WXH64" s="354"/>
      <c r="WXI64" s="355"/>
      <c r="WXJ64" s="354"/>
      <c r="WXK64" s="355"/>
      <c r="WXL64" s="354"/>
      <c r="WXM64" s="355"/>
      <c r="WXN64" s="354"/>
      <c r="WXO64" s="355"/>
      <c r="WXP64" s="354"/>
      <c r="WXQ64" s="355"/>
      <c r="WXR64" s="354"/>
      <c r="WXS64" s="355"/>
      <c r="WXT64" s="354"/>
      <c r="WXU64" s="355"/>
      <c r="WXV64" s="354"/>
      <c r="WXW64" s="355"/>
      <c r="WXX64" s="354"/>
      <c r="WXY64" s="355"/>
      <c r="WXZ64" s="354"/>
      <c r="WYA64" s="355"/>
      <c r="WYB64" s="354"/>
      <c r="WYC64" s="355"/>
      <c r="WYD64" s="354"/>
      <c r="WYE64" s="355"/>
      <c r="WYF64" s="354"/>
      <c r="WYG64" s="355"/>
      <c r="WYH64" s="354"/>
      <c r="WYI64" s="355"/>
      <c r="WYJ64" s="354"/>
      <c r="WYK64" s="355"/>
      <c r="WYL64" s="354"/>
      <c r="WYM64" s="355"/>
      <c r="WYN64" s="354"/>
      <c r="WYO64" s="355"/>
      <c r="WYP64" s="354"/>
      <c r="WYQ64" s="355"/>
      <c r="WYR64" s="354"/>
      <c r="WYS64" s="355"/>
      <c r="WYT64" s="354"/>
      <c r="WYU64" s="355"/>
      <c r="WYV64" s="354"/>
      <c r="WYW64" s="355"/>
      <c r="WYX64" s="354"/>
      <c r="WYY64" s="355"/>
      <c r="WYZ64" s="354"/>
      <c r="WZA64" s="355"/>
      <c r="WZB64" s="354"/>
      <c r="WZC64" s="355"/>
      <c r="WZD64" s="354"/>
      <c r="WZE64" s="355"/>
      <c r="WZF64" s="354"/>
      <c r="WZG64" s="355"/>
      <c r="WZH64" s="354"/>
      <c r="WZI64" s="355"/>
      <c r="WZJ64" s="354"/>
      <c r="WZK64" s="355"/>
      <c r="WZL64" s="354"/>
      <c r="WZM64" s="355"/>
      <c r="WZN64" s="354"/>
      <c r="WZO64" s="355"/>
      <c r="WZP64" s="354"/>
      <c r="WZQ64" s="355"/>
      <c r="WZR64" s="354"/>
      <c r="WZS64" s="355"/>
      <c r="WZT64" s="354"/>
      <c r="WZU64" s="355"/>
      <c r="WZV64" s="354"/>
      <c r="WZW64" s="355"/>
      <c r="WZX64" s="354"/>
      <c r="WZY64" s="355"/>
      <c r="WZZ64" s="354"/>
      <c r="XAA64" s="355"/>
      <c r="XAB64" s="354"/>
      <c r="XAC64" s="355"/>
      <c r="XAD64" s="354"/>
      <c r="XAE64" s="355"/>
      <c r="XAF64" s="354"/>
      <c r="XAG64" s="355"/>
      <c r="XAH64" s="354"/>
      <c r="XAI64" s="355"/>
      <c r="XAJ64" s="354"/>
      <c r="XAK64" s="355"/>
      <c r="XAL64" s="354"/>
      <c r="XAM64" s="355"/>
      <c r="XAN64" s="354"/>
      <c r="XAO64" s="355"/>
      <c r="XAP64" s="354"/>
      <c r="XAQ64" s="355"/>
      <c r="XAR64" s="354"/>
      <c r="XAS64" s="355"/>
      <c r="XAT64" s="354"/>
      <c r="XAU64" s="355"/>
      <c r="XAV64" s="354"/>
      <c r="XAW64" s="355"/>
      <c r="XAX64" s="354"/>
      <c r="XAY64" s="355"/>
      <c r="XAZ64" s="354"/>
      <c r="XBA64" s="355"/>
      <c r="XBB64" s="354"/>
      <c r="XBC64" s="355"/>
      <c r="XBD64" s="354"/>
      <c r="XBE64" s="355"/>
      <c r="XBF64" s="354"/>
      <c r="XBG64" s="355"/>
      <c r="XBH64" s="354"/>
      <c r="XBI64" s="355"/>
      <c r="XBJ64" s="354"/>
      <c r="XBK64" s="355"/>
      <c r="XBL64" s="354"/>
      <c r="XBM64" s="355"/>
      <c r="XBN64" s="354"/>
      <c r="XBO64" s="355"/>
      <c r="XBP64" s="354"/>
      <c r="XBQ64" s="355"/>
      <c r="XBR64" s="354"/>
      <c r="XBS64" s="355"/>
      <c r="XBT64" s="354"/>
      <c r="XBU64" s="355"/>
      <c r="XBV64" s="354"/>
      <c r="XBW64" s="355"/>
      <c r="XBX64" s="354"/>
      <c r="XBY64" s="355"/>
      <c r="XBZ64" s="354"/>
      <c r="XCA64" s="355"/>
      <c r="XCB64" s="354"/>
      <c r="XCC64" s="355"/>
      <c r="XCD64" s="354"/>
      <c r="XCE64" s="355"/>
      <c r="XCF64" s="354"/>
      <c r="XCG64" s="355"/>
      <c r="XCH64" s="354"/>
      <c r="XCI64" s="355"/>
      <c r="XCJ64" s="354"/>
      <c r="XCK64" s="355"/>
      <c r="XCL64" s="354"/>
      <c r="XCM64" s="355"/>
      <c r="XCN64" s="354"/>
      <c r="XCO64" s="355"/>
      <c r="XCP64" s="354"/>
      <c r="XCQ64" s="355"/>
      <c r="XCR64" s="354"/>
      <c r="XCS64" s="355"/>
      <c r="XCT64" s="354"/>
      <c r="XCU64" s="355"/>
      <c r="XCV64" s="354"/>
      <c r="XCW64" s="355"/>
      <c r="XCX64" s="354"/>
      <c r="XCY64" s="355"/>
      <c r="XCZ64" s="354"/>
      <c r="XDA64" s="355"/>
      <c r="XDB64" s="354"/>
      <c r="XDC64" s="355"/>
      <c r="XDD64" s="354"/>
      <c r="XDE64" s="355"/>
      <c r="XDF64" s="354"/>
      <c r="XDG64" s="355"/>
      <c r="XDH64" s="354"/>
      <c r="XDI64" s="355"/>
      <c r="XDJ64" s="354"/>
      <c r="XDK64" s="355"/>
      <c r="XDL64" s="354"/>
      <c r="XDM64" s="355"/>
      <c r="XDN64" s="354"/>
      <c r="XDO64" s="355"/>
      <c r="XDP64" s="354"/>
      <c r="XDQ64" s="355"/>
      <c r="XDR64" s="354"/>
      <c r="XDS64" s="355"/>
      <c r="XDT64" s="354"/>
      <c r="XDU64" s="355"/>
      <c r="XDV64" s="354"/>
      <c r="XDW64" s="355"/>
      <c r="XDX64" s="354"/>
      <c r="XDY64" s="355"/>
      <c r="XDZ64" s="354"/>
      <c r="XEA64" s="355"/>
      <c r="XEB64" s="354"/>
      <c r="XEC64" s="355"/>
      <c r="XED64" s="354"/>
      <c r="XEE64" s="355"/>
      <c r="XEF64" s="354"/>
      <c r="XEG64" s="355"/>
      <c r="XEH64" s="354"/>
      <c r="XEI64" s="355"/>
      <c r="XEJ64" s="354"/>
      <c r="XEK64" s="355"/>
      <c r="XEL64" s="354"/>
      <c r="XEM64" s="355"/>
      <c r="XEN64" s="354"/>
      <c r="XEO64" s="355"/>
      <c r="XEP64" s="354"/>
      <c r="XEQ64" s="355"/>
      <c r="XER64" s="354"/>
      <c r="XES64" s="355"/>
      <c r="XET64" s="354"/>
      <c r="XEU64" s="355"/>
      <c r="XEV64" s="354"/>
      <c r="XEW64" s="355"/>
      <c r="XEX64" s="354"/>
      <c r="XEY64" s="355"/>
    </row>
    <row r="65" spans="1:16" ht="14.4" x14ac:dyDescent="0.3">
      <c r="A65" s="108"/>
      <c r="B65" s="109" t="s">
        <v>1129</v>
      </c>
      <c r="C65" s="98"/>
      <c r="D65" s="98"/>
      <c r="E65" s="98"/>
      <c r="F65" s="98"/>
      <c r="G65" s="98"/>
      <c r="H65" s="98"/>
      <c r="I65" s="98"/>
      <c r="J65" s="110"/>
      <c r="K65" s="110"/>
      <c r="L65" s="111"/>
      <c r="M65" s="111"/>
      <c r="N65" s="80"/>
      <c r="O65" s="81"/>
      <c r="P65" s="2"/>
    </row>
    <row r="66" spans="1:16" s="75" customFormat="1" ht="13.95" customHeight="1" x14ac:dyDescent="0.3">
      <c r="A66" s="108"/>
      <c r="B66" s="109" t="s">
        <v>12</v>
      </c>
      <c r="C66" s="98"/>
      <c r="D66" s="98"/>
      <c r="E66" s="98"/>
      <c r="F66" s="98"/>
      <c r="G66" s="98"/>
      <c r="H66" s="98"/>
      <c r="I66" s="98"/>
      <c r="J66" s="98"/>
      <c r="K66" s="110"/>
      <c r="L66" s="111"/>
      <c r="M66" s="111"/>
      <c r="N66" s="80"/>
      <c r="O66" s="81"/>
    </row>
    <row r="67" spans="1:16" s="75" customFormat="1" ht="13.95" customHeight="1" x14ac:dyDescent="0.3">
      <c r="A67" s="108"/>
      <c r="B67" s="109" t="s">
        <v>167</v>
      </c>
      <c r="C67" s="98"/>
      <c r="D67" s="98"/>
      <c r="E67" s="98"/>
      <c r="F67" s="98"/>
      <c r="G67" s="98"/>
      <c r="H67" s="98"/>
      <c r="I67" s="98"/>
      <c r="J67" s="98"/>
      <c r="K67" s="110"/>
      <c r="L67" s="111"/>
      <c r="M67" s="111"/>
      <c r="N67" s="80"/>
      <c r="O67" s="81"/>
    </row>
    <row r="68" spans="1:16" s="75" customFormat="1" ht="13.95" customHeight="1" x14ac:dyDescent="0.3">
      <c r="A68" s="108">
        <v>3156</v>
      </c>
      <c r="B68" s="109" t="s">
        <v>130</v>
      </c>
      <c r="C68" s="106">
        <v>16</v>
      </c>
      <c r="D68" s="106">
        <v>14</v>
      </c>
      <c r="E68" s="106">
        <v>15</v>
      </c>
      <c r="F68" s="106">
        <v>16</v>
      </c>
      <c r="G68" s="106">
        <v>14</v>
      </c>
      <c r="H68" s="106">
        <v>10</v>
      </c>
      <c r="I68" s="106">
        <v>10</v>
      </c>
      <c r="J68" s="367">
        <v>12</v>
      </c>
      <c r="K68" s="107">
        <v>12</v>
      </c>
      <c r="L68" s="79">
        <v>12</v>
      </c>
      <c r="M68" s="79">
        <f>VLOOKUP($A68,'[1]District Growth'!$A$3:$K$1530,6,FALSE)</f>
        <v>0</v>
      </c>
      <c r="N68" s="80">
        <f t="shared" ref="N68" si="4">M68-L68</f>
        <v>-12</v>
      </c>
      <c r="O68" s="81">
        <f t="shared" ref="O68" si="5">(M68/L68)-1</f>
        <v>-1</v>
      </c>
      <c r="P68" s="357" t="s">
        <v>78</v>
      </c>
    </row>
    <row r="69" spans="1:16" s="75" customFormat="1" ht="13.95" customHeight="1" x14ac:dyDescent="0.3">
      <c r="A69" s="108"/>
      <c r="B69" s="109" t="s">
        <v>168</v>
      </c>
      <c r="C69" s="98"/>
      <c r="D69" s="98"/>
      <c r="E69" s="98"/>
      <c r="F69" s="98"/>
      <c r="G69" s="98"/>
      <c r="H69" s="98"/>
      <c r="I69" s="98"/>
      <c r="J69" s="98"/>
      <c r="K69" s="110"/>
      <c r="L69" s="111"/>
      <c r="M69" s="111"/>
      <c r="N69" s="80"/>
      <c r="O69" s="81"/>
    </row>
    <row r="70" spans="1:16" s="75" customFormat="1" ht="13.95" customHeight="1" x14ac:dyDescent="0.3">
      <c r="A70" s="108"/>
      <c r="B70" s="109" t="s">
        <v>16</v>
      </c>
      <c r="C70" s="98"/>
      <c r="D70" s="98"/>
      <c r="E70" s="98"/>
      <c r="F70" s="98"/>
      <c r="G70" s="98"/>
      <c r="H70" s="98"/>
      <c r="I70" s="98"/>
      <c r="J70" s="98"/>
      <c r="K70" s="110"/>
      <c r="L70" s="68"/>
      <c r="M70" s="68"/>
      <c r="N70" s="80"/>
      <c r="O70" s="81"/>
    </row>
    <row r="71" spans="1:16" s="75" customFormat="1" ht="13.95" customHeight="1" x14ac:dyDescent="0.3">
      <c r="A71" s="108"/>
      <c r="B71" s="109" t="s">
        <v>169</v>
      </c>
      <c r="C71" s="98"/>
      <c r="D71" s="98"/>
      <c r="E71" s="98"/>
      <c r="F71" s="98"/>
      <c r="G71" s="98"/>
      <c r="H71" s="98"/>
      <c r="I71" s="98"/>
      <c r="J71" s="98"/>
      <c r="K71" s="110"/>
      <c r="L71" s="111"/>
      <c r="M71" s="111"/>
      <c r="N71" s="80"/>
      <c r="O71" s="81"/>
    </row>
    <row r="72" spans="1:16" s="75" customFormat="1" ht="13.95" customHeight="1" x14ac:dyDescent="0.3">
      <c r="A72" s="108"/>
      <c r="B72" s="109" t="s">
        <v>170</v>
      </c>
      <c r="C72" s="98"/>
      <c r="D72" s="98"/>
      <c r="E72" s="98"/>
      <c r="F72" s="98"/>
      <c r="G72" s="98"/>
      <c r="H72" s="98"/>
      <c r="I72" s="98"/>
      <c r="J72" s="98"/>
      <c r="K72" s="110"/>
      <c r="L72" s="111"/>
      <c r="M72" s="111"/>
      <c r="N72" s="80"/>
      <c r="O72" s="81"/>
    </row>
    <row r="73" spans="1:16" s="75" customFormat="1" ht="13.95" customHeight="1" x14ac:dyDescent="0.3">
      <c r="A73" s="108"/>
      <c r="B73" s="109" t="s">
        <v>14</v>
      </c>
      <c r="C73" s="98"/>
      <c r="D73" s="98"/>
      <c r="E73" s="98"/>
      <c r="F73" s="98"/>
      <c r="G73" s="98"/>
      <c r="H73" s="98"/>
      <c r="I73" s="98"/>
      <c r="J73" s="98"/>
      <c r="K73" s="110"/>
      <c r="L73" s="111"/>
      <c r="M73" s="111"/>
      <c r="N73" s="80"/>
      <c r="O73" s="81"/>
    </row>
    <row r="74" spans="1:16" s="75" customFormat="1" ht="13.95" customHeight="1" x14ac:dyDescent="0.3">
      <c r="A74" s="108"/>
      <c r="B74" s="109" t="s">
        <v>19</v>
      </c>
      <c r="C74" s="98"/>
      <c r="D74" s="98"/>
      <c r="E74" s="98"/>
      <c r="F74" s="98"/>
      <c r="G74" s="98"/>
      <c r="H74" s="98"/>
      <c r="I74" s="98"/>
      <c r="J74" s="98"/>
      <c r="K74" s="110"/>
      <c r="L74" s="68"/>
      <c r="M74" s="68"/>
      <c r="N74" s="80"/>
      <c r="O74" s="81"/>
    </row>
    <row r="75" spans="1:16" s="75" customFormat="1" ht="13.95" customHeight="1" x14ac:dyDescent="0.3">
      <c r="A75" s="108"/>
      <c r="B75" s="109" t="s">
        <v>15</v>
      </c>
      <c r="C75" s="98"/>
      <c r="D75" s="98"/>
      <c r="E75" s="98"/>
      <c r="F75" s="98"/>
      <c r="G75" s="98"/>
      <c r="H75" s="98"/>
      <c r="I75" s="98"/>
      <c r="J75" s="98"/>
      <c r="K75" s="110"/>
      <c r="L75" s="65"/>
      <c r="M75" s="65"/>
      <c r="N75" s="80"/>
      <c r="O75" s="81"/>
    </row>
    <row r="76" spans="1:16" s="75" customFormat="1" ht="13.95" customHeight="1" x14ac:dyDescent="0.3">
      <c r="A76" s="108"/>
      <c r="B76" s="109" t="s">
        <v>11</v>
      </c>
      <c r="C76" s="98"/>
      <c r="D76" s="98"/>
      <c r="E76" s="98"/>
      <c r="F76" s="98"/>
      <c r="G76" s="98"/>
      <c r="H76" s="98"/>
      <c r="I76" s="98"/>
      <c r="J76" s="98"/>
      <c r="K76" s="110"/>
      <c r="L76" s="79"/>
      <c r="M76" s="79"/>
      <c r="N76" s="80"/>
      <c r="O76" s="81"/>
    </row>
    <row r="77" spans="1:16" s="75" customFormat="1" ht="13.95" customHeight="1" x14ac:dyDescent="0.3">
      <c r="A77" s="108"/>
      <c r="B77" s="109" t="s">
        <v>171</v>
      </c>
      <c r="C77" s="98"/>
      <c r="D77" s="98"/>
      <c r="E77" s="98"/>
      <c r="F77" s="98"/>
      <c r="G77" s="98"/>
      <c r="H77" s="98"/>
      <c r="I77" s="98"/>
      <c r="J77" s="98"/>
      <c r="K77" s="110"/>
      <c r="L77" s="111"/>
      <c r="M77" s="111"/>
      <c r="N77" s="80"/>
      <c r="O77" s="81"/>
    </row>
    <row r="78" spans="1:16" s="75" customFormat="1" ht="13.95" customHeight="1" x14ac:dyDescent="0.3">
      <c r="A78" s="108"/>
      <c r="B78" s="109" t="s">
        <v>22</v>
      </c>
      <c r="C78" s="98"/>
      <c r="D78" s="98"/>
      <c r="E78" s="98"/>
      <c r="F78" s="98"/>
      <c r="G78" s="98"/>
      <c r="H78" s="98"/>
      <c r="I78" s="98"/>
      <c r="J78" s="98"/>
      <c r="K78" s="110"/>
      <c r="L78" s="111"/>
      <c r="M78" s="111"/>
      <c r="N78" s="80"/>
      <c r="O78" s="81"/>
    </row>
    <row r="79" spans="1:16" s="75" customFormat="1" ht="13.95" customHeight="1" x14ac:dyDescent="0.3">
      <c r="A79" s="108"/>
      <c r="B79" s="109" t="s">
        <v>13</v>
      </c>
      <c r="C79" s="98"/>
      <c r="D79" s="98"/>
      <c r="E79" s="98"/>
      <c r="F79" s="98"/>
      <c r="G79" s="98"/>
      <c r="H79" s="98"/>
      <c r="I79" s="98"/>
      <c r="J79" s="98"/>
      <c r="K79" s="110"/>
      <c r="L79" s="111"/>
      <c r="M79" s="111"/>
      <c r="N79" s="80"/>
      <c r="O79" s="81"/>
    </row>
    <row r="80" spans="1:16" s="75" customFormat="1" ht="13.95" customHeight="1" x14ac:dyDescent="0.3">
      <c r="A80" s="108"/>
      <c r="B80" s="109" t="s">
        <v>4</v>
      </c>
      <c r="C80" s="98"/>
      <c r="D80" s="98"/>
      <c r="E80" s="98"/>
      <c r="F80" s="98"/>
      <c r="G80" s="98"/>
      <c r="H80" s="98"/>
      <c r="I80" s="98"/>
      <c r="J80" s="98"/>
      <c r="K80" s="110"/>
      <c r="L80" s="111"/>
      <c r="M80" s="111"/>
      <c r="N80" s="80"/>
      <c r="O80" s="81"/>
    </row>
    <row r="81" spans="1:16" s="75" customFormat="1" ht="13.95" customHeight="1" x14ac:dyDescent="0.3">
      <c r="A81" s="108"/>
      <c r="B81" s="109" t="s">
        <v>5</v>
      </c>
      <c r="C81" s="98"/>
      <c r="D81" s="98"/>
      <c r="E81" s="98"/>
      <c r="F81" s="98"/>
      <c r="G81" s="98"/>
      <c r="H81" s="98"/>
      <c r="I81" s="98"/>
      <c r="J81" s="98"/>
      <c r="K81" s="110"/>
      <c r="L81" s="111"/>
      <c r="M81" s="111"/>
      <c r="N81" s="80"/>
      <c r="O81" s="81"/>
    </row>
    <row r="82" spans="1:16" s="75" customFormat="1" ht="13.95" customHeight="1" x14ac:dyDescent="0.3">
      <c r="A82" s="108"/>
      <c r="B82" s="109" t="s">
        <v>6</v>
      </c>
      <c r="C82" s="98"/>
      <c r="D82" s="98"/>
      <c r="E82" s="98"/>
      <c r="F82" s="98"/>
      <c r="G82" s="98"/>
      <c r="H82" s="98"/>
      <c r="I82" s="98"/>
      <c r="J82" s="98"/>
      <c r="K82" s="110"/>
      <c r="L82" s="111"/>
      <c r="M82" s="111"/>
      <c r="N82" s="80"/>
      <c r="O82" s="81"/>
    </row>
    <row r="83" spans="1:16" s="75" customFormat="1" ht="13.95" customHeight="1" x14ac:dyDescent="0.3">
      <c r="A83" s="108"/>
      <c r="B83" s="109" t="s">
        <v>7</v>
      </c>
      <c r="C83" s="98"/>
      <c r="D83" s="98"/>
      <c r="E83" s="98"/>
      <c r="F83" s="98"/>
      <c r="G83" s="98"/>
      <c r="H83" s="98"/>
      <c r="I83" s="98"/>
      <c r="J83" s="98"/>
      <c r="K83" s="110"/>
      <c r="L83" s="111"/>
      <c r="M83" s="111"/>
      <c r="N83" s="80"/>
      <c r="O83" s="81"/>
    </row>
    <row r="84" spans="1:16" s="66" customFormat="1" ht="13.95" customHeight="1" x14ac:dyDescent="0.3">
      <c r="A84" s="108"/>
      <c r="B84" s="109" t="s">
        <v>25</v>
      </c>
      <c r="C84" s="98">
        <v>11</v>
      </c>
      <c r="D84" s="98">
        <v>12</v>
      </c>
      <c r="E84" s="98">
        <v>14</v>
      </c>
      <c r="F84" s="98">
        <v>15</v>
      </c>
      <c r="G84" s="98">
        <v>15</v>
      </c>
      <c r="H84" s="98">
        <v>15</v>
      </c>
      <c r="I84" s="98">
        <v>15</v>
      </c>
      <c r="J84" s="112">
        <v>0</v>
      </c>
      <c r="K84" s="80"/>
      <c r="L84" s="79"/>
      <c r="M84" s="79"/>
      <c r="N84" s="80"/>
      <c r="O84" s="81"/>
    </row>
    <row r="85" spans="1:16" ht="14.4" x14ac:dyDescent="0.3">
      <c r="A85" s="108"/>
      <c r="B85" s="109" t="s">
        <v>24</v>
      </c>
      <c r="C85" s="98"/>
      <c r="D85" s="98"/>
      <c r="E85" s="98"/>
      <c r="F85" s="98"/>
      <c r="G85" s="98"/>
      <c r="H85" s="98"/>
      <c r="I85" s="98"/>
      <c r="J85" s="98"/>
      <c r="K85" s="110"/>
      <c r="L85" s="111"/>
      <c r="M85" s="111"/>
      <c r="N85" s="80"/>
      <c r="O85" s="81"/>
      <c r="P85" s="2"/>
    </row>
    <row r="86" spans="1:16" ht="14.4" x14ac:dyDescent="0.3">
      <c r="A86" s="108"/>
      <c r="B86" s="109" t="s">
        <v>8</v>
      </c>
      <c r="C86" s="98"/>
      <c r="D86" s="98"/>
      <c r="E86" s="98"/>
      <c r="F86" s="98"/>
      <c r="G86" s="98"/>
      <c r="H86" s="98"/>
      <c r="I86" s="98"/>
      <c r="J86" s="98"/>
      <c r="K86" s="110"/>
      <c r="L86" s="111"/>
      <c r="M86" s="111"/>
      <c r="N86" s="80"/>
      <c r="O86" s="81"/>
      <c r="P86" s="2"/>
    </row>
    <row r="87" spans="1:16" ht="14.4" x14ac:dyDescent="0.3">
      <c r="A87" s="108"/>
      <c r="B87" s="109" t="s">
        <v>9</v>
      </c>
      <c r="C87" s="98"/>
      <c r="D87" s="98"/>
      <c r="E87" s="98"/>
      <c r="F87" s="98"/>
      <c r="G87" s="98"/>
      <c r="H87" s="98"/>
      <c r="I87" s="98"/>
      <c r="J87" s="98"/>
      <c r="K87" s="110"/>
      <c r="L87" s="111"/>
      <c r="M87" s="111"/>
      <c r="N87" s="80"/>
      <c r="O87" s="81"/>
      <c r="P87" s="2"/>
    </row>
    <row r="88" spans="1:16" ht="14.4" x14ac:dyDescent="0.3">
      <c r="A88" s="108"/>
      <c r="B88" s="109" t="s">
        <v>20</v>
      </c>
      <c r="C88" s="98"/>
      <c r="D88" s="98"/>
      <c r="E88" s="98"/>
      <c r="F88" s="98"/>
      <c r="G88" s="98"/>
      <c r="H88" s="98"/>
      <c r="I88" s="98"/>
      <c r="J88" s="98"/>
      <c r="K88" s="110"/>
      <c r="L88" s="111"/>
      <c r="M88" s="111"/>
      <c r="N88" s="80"/>
      <c r="O88" s="81"/>
      <c r="P88" s="2"/>
    </row>
    <row r="89" spans="1:16" s="75" customFormat="1" ht="13.95" customHeight="1" x14ac:dyDescent="0.3">
      <c r="A89" s="108"/>
      <c r="B89" s="109" t="s">
        <v>17</v>
      </c>
      <c r="C89" s="98"/>
      <c r="D89" s="98"/>
      <c r="E89" s="98"/>
      <c r="F89" s="98"/>
      <c r="G89" s="98"/>
      <c r="H89" s="98"/>
      <c r="I89" s="98"/>
      <c r="J89" s="98"/>
      <c r="K89" s="110"/>
      <c r="L89" s="68"/>
      <c r="M89" s="68"/>
      <c r="N89" s="80"/>
      <c r="O89" s="81"/>
    </row>
    <row r="90" spans="1:16" s="75" customFormat="1" ht="13.95" customHeight="1" x14ac:dyDescent="0.3">
      <c r="A90" s="108"/>
      <c r="B90" s="109" t="s">
        <v>166</v>
      </c>
      <c r="C90" s="98">
        <v>18</v>
      </c>
      <c r="D90" s="98">
        <v>21</v>
      </c>
      <c r="E90" s="98">
        <v>22</v>
      </c>
      <c r="F90" s="98">
        <v>21</v>
      </c>
      <c r="G90" s="98">
        <v>19</v>
      </c>
      <c r="H90" s="98">
        <v>19</v>
      </c>
      <c r="I90" s="98">
        <v>17</v>
      </c>
      <c r="J90" s="112">
        <v>0</v>
      </c>
      <c r="K90" s="80"/>
      <c r="L90" s="79"/>
      <c r="M90" s="79"/>
      <c r="N90" s="80"/>
      <c r="O90" s="81"/>
    </row>
    <row r="91" spans="1:16" s="75" customFormat="1" ht="13.95" customHeight="1" x14ac:dyDescent="0.3">
      <c r="A91" s="108"/>
      <c r="B91" s="109" t="s">
        <v>18</v>
      </c>
      <c r="C91" s="98"/>
      <c r="D91" s="98"/>
      <c r="E91" s="98"/>
      <c r="F91" s="98"/>
      <c r="G91" s="98"/>
      <c r="H91" s="98"/>
      <c r="I91" s="98"/>
      <c r="J91" s="98"/>
      <c r="K91" s="110"/>
      <c r="L91" s="68"/>
      <c r="M91" s="68"/>
      <c r="N91" s="80"/>
      <c r="O91" s="81"/>
    </row>
    <row r="92" spans="1:16" s="66" customFormat="1" ht="13.95" customHeight="1" x14ac:dyDescent="0.3">
      <c r="A92" s="108"/>
      <c r="B92" s="109" t="s">
        <v>10</v>
      </c>
      <c r="C92" s="98"/>
      <c r="D92" s="98"/>
      <c r="E92" s="98"/>
      <c r="F92" s="98"/>
      <c r="G92" s="98"/>
      <c r="H92" s="98"/>
      <c r="I92" s="98"/>
      <c r="J92" s="98"/>
      <c r="K92" s="110"/>
      <c r="L92" s="79"/>
      <c r="M92" s="79"/>
      <c r="N92" s="80"/>
      <c r="O92" s="81"/>
    </row>
    <row r="93" spans="1:16" s="104" customFormat="1" ht="13.95" customHeight="1" x14ac:dyDescent="0.3">
      <c r="A93" s="108"/>
      <c r="B93" s="109" t="s">
        <v>21</v>
      </c>
      <c r="C93" s="98"/>
      <c r="D93" s="98"/>
      <c r="E93" s="98"/>
      <c r="F93" s="98"/>
      <c r="G93" s="98"/>
      <c r="H93" s="98"/>
      <c r="I93" s="98"/>
      <c r="J93" s="98"/>
      <c r="K93" s="110"/>
      <c r="L93" s="111"/>
      <c r="M93" s="111"/>
      <c r="N93" s="80"/>
      <c r="O93" s="81"/>
    </row>
    <row r="94" spans="1:16" ht="14.4" x14ac:dyDescent="0.3">
      <c r="A94" s="108"/>
      <c r="B94" s="109" t="s">
        <v>23</v>
      </c>
      <c r="C94" s="98"/>
      <c r="D94" s="98"/>
      <c r="E94" s="98"/>
      <c r="F94" s="98"/>
      <c r="G94" s="98"/>
      <c r="H94" s="98"/>
      <c r="I94" s="98"/>
      <c r="J94" s="110"/>
      <c r="K94" s="110"/>
      <c r="L94" s="111"/>
      <c r="M94" s="111"/>
      <c r="N94" s="80"/>
      <c r="O94" s="81"/>
      <c r="P94" s="2"/>
    </row>
    <row r="95" spans="1:16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P95" s="2"/>
    </row>
    <row r="96" spans="1:16" s="75" customFormat="1" ht="13.95" customHeight="1" x14ac:dyDescent="0.3">
      <c r="A96" s="113"/>
      <c r="B96" s="114" t="s">
        <v>1543</v>
      </c>
      <c r="C96" s="110">
        <f>SUM(C3:C95)</f>
        <v>1947</v>
      </c>
      <c r="D96" s="115">
        <f>SUM(D3:D95)</f>
        <v>1923</v>
      </c>
      <c r="E96" s="115">
        <f>SUM(E3:E95)</f>
        <v>1874</v>
      </c>
      <c r="F96" s="115">
        <f>SUM(F3:F95)</f>
        <v>1805</v>
      </c>
      <c r="G96" s="116">
        <f>SUM(G3:G95)</f>
        <v>1857</v>
      </c>
      <c r="H96" s="115">
        <f t="shared" ref="H96:L96" si="6">SUM(H3:H95)</f>
        <v>1803</v>
      </c>
      <c r="I96" s="115">
        <f t="shared" si="6"/>
        <v>1770</v>
      </c>
      <c r="J96" s="115">
        <f t="shared" si="6"/>
        <v>1769</v>
      </c>
      <c r="K96" s="115">
        <f t="shared" si="6"/>
        <v>1719</v>
      </c>
      <c r="L96" s="115">
        <f t="shared" si="6"/>
        <v>1695</v>
      </c>
      <c r="M96" s="83">
        <f>SUM(M$3:M95)</f>
        <v>1691</v>
      </c>
      <c r="N96" s="110">
        <f>SUM(N4:N95)</f>
        <v>-33</v>
      </c>
      <c r="O96" s="81">
        <f>(M96/L96)-1</f>
        <v>-2.3598820058997605E-3</v>
      </c>
    </row>
    <row r="97" spans="1:16" s="75" customFormat="1" ht="13.95" customHeight="1" x14ac:dyDescent="0.3">
      <c r="A97" s="113"/>
      <c r="B97" s="114"/>
      <c r="C97" s="110"/>
      <c r="D97" s="110">
        <f t="shared" ref="D97:M97" si="7">SUM(D96-C96)</f>
        <v>-24</v>
      </c>
      <c r="E97" s="110">
        <f t="shared" si="7"/>
        <v>-49</v>
      </c>
      <c r="F97" s="110">
        <f t="shared" si="7"/>
        <v>-69</v>
      </c>
      <c r="G97" s="110">
        <f t="shared" si="7"/>
        <v>52</v>
      </c>
      <c r="H97" s="110">
        <f t="shared" si="7"/>
        <v>-54</v>
      </c>
      <c r="I97" s="110">
        <f t="shared" si="7"/>
        <v>-33</v>
      </c>
      <c r="J97" s="110">
        <f t="shared" si="7"/>
        <v>-1</v>
      </c>
      <c r="K97" s="110">
        <f t="shared" si="7"/>
        <v>-50</v>
      </c>
      <c r="L97" s="110">
        <f t="shared" si="7"/>
        <v>-24</v>
      </c>
      <c r="M97" s="110">
        <f t="shared" si="7"/>
        <v>-4</v>
      </c>
      <c r="N97" s="110"/>
      <c r="O97" s="74"/>
    </row>
    <row r="98" spans="1:16" s="75" customFormat="1" ht="13.95" customHeight="1" x14ac:dyDescent="0.3">
      <c r="A98" s="113"/>
      <c r="B98" s="84"/>
      <c r="C98" s="11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3.95" customHeight="1" x14ac:dyDescent="0.3">
      <c r="A99" s="113"/>
      <c r="B99" s="84"/>
      <c r="C99" s="110"/>
      <c r="D99" s="110"/>
      <c r="E99" s="110"/>
      <c r="F99" s="110"/>
      <c r="G99" s="110"/>
      <c r="H99" s="110"/>
      <c r="I99" s="110"/>
      <c r="J99" s="110"/>
      <c r="K99" s="110"/>
      <c r="L99" s="80"/>
      <c r="M99" s="80"/>
      <c r="N99" s="80"/>
      <c r="O99" s="74"/>
    </row>
    <row r="100" spans="1:16" s="75" customFormat="1" ht="13.95" customHeight="1" x14ac:dyDescent="0.3">
      <c r="A100" s="74"/>
      <c r="B100" s="117" t="s">
        <v>1473</v>
      </c>
      <c r="C100" s="85"/>
      <c r="D100" s="85"/>
      <c r="E100" s="85"/>
      <c r="F100" s="80"/>
      <c r="G100" s="80"/>
      <c r="H100" s="80"/>
      <c r="I100" s="80"/>
      <c r="J100" s="80"/>
      <c r="K100" s="118"/>
      <c r="L100" s="118"/>
      <c r="M100" s="118"/>
      <c r="N100" s="80"/>
      <c r="O100" s="74"/>
    </row>
    <row r="101" spans="1:16" s="75" customFormat="1" ht="13.95" customHeight="1" x14ac:dyDescent="0.3">
      <c r="A101" s="74"/>
      <c r="B101" s="119" t="s">
        <v>1474</v>
      </c>
      <c r="C101" s="85"/>
      <c r="D101" s="85"/>
      <c r="E101" s="85"/>
      <c r="F101" s="80"/>
      <c r="G101" s="80"/>
      <c r="H101" s="80"/>
      <c r="I101" s="80"/>
      <c r="J101" s="80"/>
      <c r="K101" s="118"/>
      <c r="L101" s="118"/>
      <c r="M101" s="118"/>
      <c r="N101" s="80"/>
      <c r="O101" s="74"/>
    </row>
    <row r="102" spans="1:16" s="75" customFormat="1" ht="13.95" customHeight="1" x14ac:dyDescent="0.3">
      <c r="A102" s="74"/>
      <c r="B102" s="120" t="s">
        <v>1475</v>
      </c>
      <c r="C102" s="85"/>
      <c r="D102" s="85"/>
      <c r="E102" s="85"/>
      <c r="F102" s="80"/>
      <c r="G102" s="80"/>
      <c r="H102" s="80"/>
      <c r="I102" s="80"/>
      <c r="J102" s="80"/>
      <c r="K102" s="80"/>
      <c r="L102" s="80"/>
      <c r="M102" s="80"/>
      <c r="N102" s="80"/>
      <c r="O102" s="74"/>
    </row>
    <row r="103" spans="1:16" s="75" customFormat="1" ht="13.95" customHeight="1" x14ac:dyDescent="0.3">
      <c r="A103" s="74"/>
      <c r="B103" s="121" t="s">
        <v>1476</v>
      </c>
      <c r="C103" s="85"/>
      <c r="D103" s="85"/>
      <c r="E103" s="85"/>
      <c r="F103" s="80"/>
      <c r="G103" s="80"/>
      <c r="H103" s="80"/>
      <c r="I103" s="80"/>
      <c r="J103" s="80"/>
      <c r="K103" s="80"/>
      <c r="L103" s="80"/>
      <c r="M103" s="80"/>
      <c r="N103" s="80"/>
      <c r="O103" s="74"/>
    </row>
    <row r="104" spans="1:16" s="75" customFormat="1" ht="13.95" customHeight="1" x14ac:dyDescent="0.3">
      <c r="A104" s="74"/>
      <c r="B104" s="122" t="s">
        <v>1477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74"/>
    </row>
    <row r="105" spans="1:16" s="66" customFormat="1" ht="13.95" customHeight="1" x14ac:dyDescent="0.3">
      <c r="A105" s="63"/>
      <c r="B105" s="123" t="s">
        <v>1478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3"/>
    </row>
    <row r="106" spans="1:16" s="66" customFormat="1" ht="13.95" customHeight="1" x14ac:dyDescent="0.3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3"/>
    </row>
    <row r="107" spans="1:16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P107" s="2"/>
    </row>
    <row r="108" spans="1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P108" s="2"/>
    </row>
    <row r="109" spans="1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3:14" x14ac:dyDescent="0.3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</sheetData>
  <sortState xmlns:xlrd2="http://schemas.microsoft.com/office/spreadsheetml/2017/richdata2" ref="A3:O63">
    <sortCondition descending="1" ref="O4:O63"/>
    <sortCondition descending="1" ref="M4:M63"/>
    <sortCondition ref="B4:B63"/>
  </sortState>
  <mergeCells count="1">
    <mergeCell ref="N1:O1"/>
  </mergeCells>
  <phoneticPr fontId="30" type="noConversion"/>
  <conditionalFormatting sqref="M96">
    <cfRule type="expression" dxfId="8" priority="7">
      <formula>N96&lt;0</formula>
    </cfRule>
    <cfRule type="expression" dxfId="7" priority="8">
      <formula>N96=0</formula>
    </cfRule>
    <cfRule type="expression" dxfId="6" priority="9">
      <formula>N96&gt;0</formula>
    </cfRule>
  </conditionalFormatting>
  <conditionalFormatting sqref="B5:B63">
    <cfRule type="expression" dxfId="5" priority="4">
      <formula>N5&lt;0</formula>
    </cfRule>
    <cfRule type="expression" dxfId="4" priority="5">
      <formula>N5=0</formula>
    </cfRule>
    <cfRule type="expression" dxfId="3" priority="6">
      <formula>N5&gt;0</formula>
    </cfRule>
  </conditionalFormatting>
  <conditionalFormatting sqref="B4">
    <cfRule type="expression" dxfId="2" priority="1">
      <formula>N4&lt;0</formula>
    </cfRule>
    <cfRule type="expression" dxfId="1" priority="2">
      <formula>N4=0</formula>
    </cfRule>
    <cfRule type="expression" dxfId="0" priority="3">
      <formula>N4&gt;0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0"/>
  <sheetViews>
    <sheetView zoomScaleNormal="80" zoomScalePageLayoutView="80" workbookViewId="0">
      <pane xSplit="2" ySplit="2" topLeftCell="I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32" sqref="N32"/>
    </sheetView>
  </sheetViews>
  <sheetFormatPr defaultColWidth="9" defaultRowHeight="13.8" x14ac:dyDescent="0.3"/>
  <cols>
    <col min="1" max="1" width="9" style="67"/>
    <col min="2" max="2" width="31.1796875" style="41" customWidth="1"/>
    <col min="3" max="3" width="10" style="69" customWidth="1"/>
    <col min="4" max="4" width="9.453125" style="69" customWidth="1"/>
    <col min="5" max="6" width="10.1796875" style="69" customWidth="1"/>
    <col min="7" max="8" width="10" style="69" customWidth="1"/>
    <col min="9" max="9" width="10.453125" style="69" customWidth="1"/>
    <col min="10" max="11" width="9.81640625" style="69" customWidth="1"/>
    <col min="12" max="12" width="13.1796875" style="69" customWidth="1"/>
    <col min="13" max="13" width="12" style="69" customWidth="1"/>
    <col min="14" max="14" width="9" style="69" customWidth="1"/>
    <col min="15" max="15" width="8.453125" style="67" customWidth="1"/>
    <col min="16" max="16" width="8.453125" style="69" customWidth="1"/>
    <col min="17" max="17" width="10.1796875" style="69" customWidth="1"/>
    <col min="18" max="19" width="9" style="69"/>
    <col min="20" max="16384" width="9" style="2"/>
  </cols>
  <sheetData>
    <row r="1" spans="1:15" s="75" customFormat="1" ht="15.6" x14ac:dyDescent="0.3">
      <c r="A1" s="74"/>
      <c r="B1" s="221" t="s">
        <v>1403</v>
      </c>
      <c r="H1" s="76"/>
      <c r="I1" s="76"/>
      <c r="J1" s="269"/>
      <c r="K1" s="269"/>
      <c r="L1" s="270"/>
      <c r="M1" s="333" t="str">
        <f>+'Comparison by District'!$M$2</f>
        <v>YTD</v>
      </c>
      <c r="N1" s="402" t="s">
        <v>53</v>
      </c>
      <c r="O1" s="402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4.4" x14ac:dyDescent="0.3">
      <c r="A3" s="51">
        <v>1434</v>
      </c>
      <c r="B3" s="358" t="s">
        <v>1406</v>
      </c>
      <c r="C3" s="53">
        <v>19</v>
      </c>
      <c r="D3" s="53">
        <v>18</v>
      </c>
      <c r="E3" s="53">
        <v>19</v>
      </c>
      <c r="F3" s="53">
        <v>19</v>
      </c>
      <c r="G3" s="53">
        <v>23</v>
      </c>
      <c r="H3" s="79">
        <v>22</v>
      </c>
      <c r="I3" s="79">
        <v>21</v>
      </c>
      <c r="J3" s="56">
        <v>17</v>
      </c>
      <c r="K3" s="79">
        <v>17</v>
      </c>
      <c r="L3" s="79">
        <v>18</v>
      </c>
      <c r="M3" s="79">
        <f>VLOOKUP($A3,'[1]District Growth'!$A$3:$K$1530,6,FALSE)</f>
        <v>20</v>
      </c>
      <c r="N3" s="79">
        <f t="shared" ref="N3:N42" si="0">M3-L3</f>
        <v>2</v>
      </c>
      <c r="O3" s="81">
        <f t="shared" ref="O3:O42" si="1">(M3/L3)-1</f>
        <v>0.11111111111111116</v>
      </c>
    </row>
    <row r="4" spans="1:15" s="75" customFormat="1" ht="14.4" x14ac:dyDescent="0.3">
      <c r="A4" s="51">
        <v>1459</v>
      </c>
      <c r="B4" s="358" t="s">
        <v>1432</v>
      </c>
      <c r="C4" s="53">
        <v>83</v>
      </c>
      <c r="D4" s="53">
        <v>81</v>
      </c>
      <c r="E4" s="53">
        <v>77</v>
      </c>
      <c r="F4" s="53">
        <v>74</v>
      </c>
      <c r="G4" s="53">
        <v>71</v>
      </c>
      <c r="H4" s="79">
        <v>64</v>
      </c>
      <c r="I4" s="79">
        <v>57</v>
      </c>
      <c r="J4" s="56">
        <v>55</v>
      </c>
      <c r="K4" s="79">
        <v>61</v>
      </c>
      <c r="L4" s="79">
        <v>51</v>
      </c>
      <c r="M4" s="79">
        <f>VLOOKUP($A4,'[1]District Growth'!$A$3:$K$1530,6,FALSE)</f>
        <v>56</v>
      </c>
      <c r="N4" s="79">
        <f t="shared" si="0"/>
        <v>5</v>
      </c>
      <c r="O4" s="81">
        <f t="shared" si="1"/>
        <v>9.8039215686274606E-2</v>
      </c>
    </row>
    <row r="5" spans="1:15" s="75" customFormat="1" ht="14.4" x14ac:dyDescent="0.3">
      <c r="A5" s="51">
        <v>1461</v>
      </c>
      <c r="B5" s="358" t="s">
        <v>1437</v>
      </c>
      <c r="C5" s="53">
        <v>305</v>
      </c>
      <c r="D5" s="53">
        <v>304</v>
      </c>
      <c r="E5" s="53">
        <v>310</v>
      </c>
      <c r="F5" s="53">
        <v>298</v>
      </c>
      <c r="G5" s="53">
        <v>303</v>
      </c>
      <c r="H5" s="79">
        <v>319</v>
      </c>
      <c r="I5" s="79">
        <v>301</v>
      </c>
      <c r="J5" s="56">
        <v>287</v>
      </c>
      <c r="K5" s="79">
        <v>294</v>
      </c>
      <c r="L5" s="79">
        <v>267</v>
      </c>
      <c r="M5" s="79">
        <f>VLOOKUP($A5,'[1]District Growth'!$A$3:$K$1530,6,FALSE)</f>
        <v>293</v>
      </c>
      <c r="N5" s="79">
        <f t="shared" si="0"/>
        <v>26</v>
      </c>
      <c r="O5" s="81">
        <f t="shared" si="1"/>
        <v>9.7378277153558068E-2</v>
      </c>
    </row>
    <row r="6" spans="1:15" s="75" customFormat="1" ht="14.4" x14ac:dyDescent="0.3">
      <c r="A6" s="51">
        <v>1458</v>
      </c>
      <c r="B6" s="358" t="s">
        <v>1431</v>
      </c>
      <c r="C6" s="53">
        <v>100</v>
      </c>
      <c r="D6" s="53">
        <v>96</v>
      </c>
      <c r="E6" s="53">
        <v>87</v>
      </c>
      <c r="F6" s="53">
        <v>92</v>
      </c>
      <c r="G6" s="53">
        <v>104</v>
      </c>
      <c r="H6" s="79">
        <v>93</v>
      </c>
      <c r="I6" s="79">
        <v>97</v>
      </c>
      <c r="J6" s="56">
        <v>96</v>
      </c>
      <c r="K6" s="79">
        <v>95</v>
      </c>
      <c r="L6" s="79">
        <v>80</v>
      </c>
      <c r="M6" s="79">
        <f>VLOOKUP($A6,'[1]District Growth'!$A$3:$K$1530,6,FALSE)</f>
        <v>87</v>
      </c>
      <c r="N6" s="79">
        <f t="shared" si="0"/>
        <v>7</v>
      </c>
      <c r="O6" s="81">
        <f t="shared" si="1"/>
        <v>8.7499999999999911E-2</v>
      </c>
    </row>
    <row r="7" spans="1:15" s="75" customFormat="1" ht="14.4" x14ac:dyDescent="0.3">
      <c r="A7" s="51">
        <v>61387</v>
      </c>
      <c r="B7" s="358" t="s">
        <v>1411</v>
      </c>
      <c r="C7" s="53">
        <v>28</v>
      </c>
      <c r="D7" s="53">
        <v>28</v>
      </c>
      <c r="E7" s="53">
        <v>26</v>
      </c>
      <c r="F7" s="53">
        <v>24</v>
      </c>
      <c r="G7" s="53">
        <v>30</v>
      </c>
      <c r="H7" s="79">
        <v>27</v>
      </c>
      <c r="I7" s="79">
        <v>24</v>
      </c>
      <c r="J7" s="56">
        <v>26</v>
      </c>
      <c r="K7" s="79">
        <v>25</v>
      </c>
      <c r="L7" s="79">
        <v>25</v>
      </c>
      <c r="M7" s="79">
        <f>VLOOKUP($A7,'[1]District Growth'!$A$3:$K$1530,6,FALSE)</f>
        <v>27</v>
      </c>
      <c r="N7" s="79">
        <f t="shared" si="0"/>
        <v>2</v>
      </c>
      <c r="O7" s="81">
        <f t="shared" si="1"/>
        <v>8.0000000000000071E-2</v>
      </c>
    </row>
    <row r="8" spans="1:15" s="75" customFormat="1" ht="14.4" x14ac:dyDescent="0.3">
      <c r="A8" s="51">
        <v>1445</v>
      </c>
      <c r="B8" s="358" t="s">
        <v>1439</v>
      </c>
      <c r="C8" s="53">
        <v>28</v>
      </c>
      <c r="D8" s="53">
        <v>31</v>
      </c>
      <c r="E8" s="53">
        <v>35</v>
      </c>
      <c r="F8" s="53">
        <v>30</v>
      </c>
      <c r="G8" s="53">
        <v>28</v>
      </c>
      <c r="H8" s="79">
        <v>27</v>
      </c>
      <c r="I8" s="79">
        <v>25</v>
      </c>
      <c r="J8" s="56">
        <v>22</v>
      </c>
      <c r="K8" s="79">
        <v>19</v>
      </c>
      <c r="L8" s="79">
        <v>19</v>
      </c>
      <c r="M8" s="79">
        <f>VLOOKUP($A8,'[1]District Growth'!$A$3:$K$1530,6,FALSE)</f>
        <v>20</v>
      </c>
      <c r="N8" s="79">
        <f t="shared" si="0"/>
        <v>1</v>
      </c>
      <c r="O8" s="81">
        <f t="shared" si="1"/>
        <v>5.2631578947368363E-2</v>
      </c>
    </row>
    <row r="9" spans="1:15" s="75" customFormat="1" ht="14.4" x14ac:dyDescent="0.3">
      <c r="A9" s="51">
        <v>1436</v>
      </c>
      <c r="B9" s="358" t="s">
        <v>1438</v>
      </c>
      <c r="C9" s="53">
        <v>149</v>
      </c>
      <c r="D9" s="53">
        <v>141</v>
      </c>
      <c r="E9" s="53">
        <v>121</v>
      </c>
      <c r="F9" s="53">
        <v>105</v>
      </c>
      <c r="G9" s="53">
        <v>116</v>
      </c>
      <c r="H9" s="79">
        <v>109</v>
      </c>
      <c r="I9" s="79">
        <v>96</v>
      </c>
      <c r="J9" s="56">
        <v>81</v>
      </c>
      <c r="K9" s="79">
        <v>88</v>
      </c>
      <c r="L9" s="79">
        <v>83</v>
      </c>
      <c r="M9" s="79">
        <f>VLOOKUP($A9,'[1]District Growth'!$A$3:$K$1530,6,FALSE)</f>
        <v>86</v>
      </c>
      <c r="N9" s="79">
        <f t="shared" si="0"/>
        <v>3</v>
      </c>
      <c r="O9" s="81">
        <f t="shared" si="1"/>
        <v>3.6144578313253017E-2</v>
      </c>
    </row>
    <row r="10" spans="1:15" s="75" customFormat="1" ht="14.4" x14ac:dyDescent="0.3">
      <c r="A10" s="51">
        <v>1448</v>
      </c>
      <c r="B10" s="358" t="s">
        <v>1434</v>
      </c>
      <c r="C10" s="53">
        <v>32</v>
      </c>
      <c r="D10" s="53">
        <v>36</v>
      </c>
      <c r="E10" s="53">
        <v>33</v>
      </c>
      <c r="F10" s="53">
        <v>33</v>
      </c>
      <c r="G10" s="53">
        <v>30</v>
      </c>
      <c r="H10" s="79">
        <v>28</v>
      </c>
      <c r="I10" s="79">
        <v>32</v>
      </c>
      <c r="J10" s="56">
        <v>31</v>
      </c>
      <c r="K10" s="79">
        <v>33</v>
      </c>
      <c r="L10" s="79">
        <v>28</v>
      </c>
      <c r="M10" s="79">
        <f>VLOOKUP($A10,'[1]District Growth'!$A$3:$K$1530,6,FALSE)</f>
        <v>29</v>
      </c>
      <c r="N10" s="79">
        <f t="shared" si="0"/>
        <v>1</v>
      </c>
      <c r="O10" s="81">
        <f t="shared" si="1"/>
        <v>3.5714285714285809E-2</v>
      </c>
    </row>
    <row r="11" spans="1:15" s="75" customFormat="1" ht="14.4" x14ac:dyDescent="0.3">
      <c r="A11" s="51">
        <v>1469</v>
      </c>
      <c r="B11" s="358" t="s">
        <v>1429</v>
      </c>
      <c r="C11" s="53">
        <v>38</v>
      </c>
      <c r="D11" s="53">
        <v>40</v>
      </c>
      <c r="E11" s="53">
        <v>39</v>
      </c>
      <c r="F11" s="53">
        <v>42</v>
      </c>
      <c r="G11" s="53">
        <v>41</v>
      </c>
      <c r="H11" s="79">
        <v>44</v>
      </c>
      <c r="I11" s="79">
        <v>45</v>
      </c>
      <c r="J11" s="56">
        <v>43</v>
      </c>
      <c r="K11" s="79">
        <v>39</v>
      </c>
      <c r="L11" s="79">
        <v>40</v>
      </c>
      <c r="M11" s="79">
        <f>VLOOKUP($A11,'[1]District Growth'!$A$3:$K$1530,6,FALSE)</f>
        <v>41</v>
      </c>
      <c r="N11" s="79">
        <f t="shared" si="0"/>
        <v>1</v>
      </c>
      <c r="O11" s="81">
        <f t="shared" si="1"/>
        <v>2.4999999999999911E-2</v>
      </c>
    </row>
    <row r="12" spans="1:15" s="75" customFormat="1" ht="14.4" x14ac:dyDescent="0.3">
      <c r="A12" s="51">
        <v>1468</v>
      </c>
      <c r="B12" s="358" t="s">
        <v>1440</v>
      </c>
      <c r="C12" s="53">
        <v>96</v>
      </c>
      <c r="D12" s="53">
        <v>105</v>
      </c>
      <c r="E12" s="53">
        <v>105</v>
      </c>
      <c r="F12" s="53">
        <v>103</v>
      </c>
      <c r="G12" s="53">
        <v>102</v>
      </c>
      <c r="H12" s="79">
        <v>103</v>
      </c>
      <c r="I12" s="79">
        <v>95</v>
      </c>
      <c r="J12" s="56">
        <v>102</v>
      </c>
      <c r="K12" s="79">
        <v>108</v>
      </c>
      <c r="L12" s="79">
        <v>96</v>
      </c>
      <c r="M12" s="79">
        <f>VLOOKUP($A12,'[1]District Growth'!$A$3:$K$1530,6,FALSE)</f>
        <v>96</v>
      </c>
      <c r="N12" s="79">
        <f t="shared" si="0"/>
        <v>0</v>
      </c>
      <c r="O12" s="81">
        <f t="shared" si="1"/>
        <v>0</v>
      </c>
    </row>
    <row r="13" spans="1:15" s="75" customFormat="1" ht="14.4" x14ac:dyDescent="0.3">
      <c r="A13" s="51">
        <v>1438</v>
      </c>
      <c r="B13" s="358" t="s">
        <v>1523</v>
      </c>
      <c r="C13" s="53">
        <v>34</v>
      </c>
      <c r="D13" s="53">
        <v>29</v>
      </c>
      <c r="E13" s="53">
        <v>32</v>
      </c>
      <c r="F13" s="53">
        <v>28</v>
      </c>
      <c r="G13" s="53">
        <v>28</v>
      </c>
      <c r="H13" s="79">
        <v>31</v>
      </c>
      <c r="I13" s="79">
        <v>33</v>
      </c>
      <c r="J13" s="56">
        <v>34</v>
      </c>
      <c r="K13" s="79">
        <v>32</v>
      </c>
      <c r="L13" s="79">
        <v>32</v>
      </c>
      <c r="M13" s="79">
        <f>VLOOKUP($A13,'[1]District Growth'!$A$3:$K$1530,6,FALSE)</f>
        <v>32</v>
      </c>
      <c r="N13" s="79">
        <f t="shared" si="0"/>
        <v>0</v>
      </c>
      <c r="O13" s="81">
        <f t="shared" si="1"/>
        <v>0</v>
      </c>
    </row>
    <row r="14" spans="1:15" s="75" customFormat="1" ht="14.4" x14ac:dyDescent="0.3">
      <c r="A14" s="51">
        <v>22044</v>
      </c>
      <c r="B14" s="358" t="s">
        <v>1430</v>
      </c>
      <c r="C14" s="53">
        <v>33</v>
      </c>
      <c r="D14" s="53">
        <v>33</v>
      </c>
      <c r="E14" s="53">
        <v>36</v>
      </c>
      <c r="F14" s="53">
        <v>32</v>
      </c>
      <c r="G14" s="53">
        <v>33</v>
      </c>
      <c r="H14" s="79">
        <v>31</v>
      </c>
      <c r="I14" s="79">
        <v>32</v>
      </c>
      <c r="J14" s="56">
        <v>30</v>
      </c>
      <c r="K14" s="79">
        <v>30</v>
      </c>
      <c r="L14" s="79">
        <v>27</v>
      </c>
      <c r="M14" s="79">
        <f>VLOOKUP($A14,'[1]District Growth'!$A$3:$K$1530,6,FALSE)</f>
        <v>27</v>
      </c>
      <c r="N14" s="79">
        <f t="shared" si="0"/>
        <v>0</v>
      </c>
      <c r="O14" s="81">
        <f t="shared" si="1"/>
        <v>0</v>
      </c>
    </row>
    <row r="15" spans="1:15" s="75" customFormat="1" ht="14.4" x14ac:dyDescent="0.3">
      <c r="A15" s="51">
        <v>82754</v>
      </c>
      <c r="B15" s="358" t="s">
        <v>1436</v>
      </c>
      <c r="C15" s="53">
        <v>35</v>
      </c>
      <c r="D15" s="53">
        <v>32</v>
      </c>
      <c r="E15" s="53">
        <v>23</v>
      </c>
      <c r="F15" s="53">
        <v>34</v>
      </c>
      <c r="G15" s="53">
        <v>35</v>
      </c>
      <c r="H15" s="79">
        <v>41</v>
      </c>
      <c r="I15" s="79">
        <v>37</v>
      </c>
      <c r="J15" s="56">
        <v>35</v>
      </c>
      <c r="K15" s="79">
        <v>29</v>
      </c>
      <c r="L15" s="79">
        <v>26</v>
      </c>
      <c r="M15" s="79">
        <f>VLOOKUP($A15,'[1]District Growth'!$A$3:$K$1530,6,FALSE)</f>
        <v>26</v>
      </c>
      <c r="N15" s="79">
        <f t="shared" si="0"/>
        <v>0</v>
      </c>
      <c r="O15" s="81">
        <f t="shared" si="1"/>
        <v>0</v>
      </c>
    </row>
    <row r="16" spans="1:15" s="75" customFormat="1" ht="14.4" x14ac:dyDescent="0.3">
      <c r="A16" s="51">
        <v>1450</v>
      </c>
      <c r="B16" s="358" t="s">
        <v>1422</v>
      </c>
      <c r="C16" s="53">
        <v>32</v>
      </c>
      <c r="D16" s="53">
        <v>30</v>
      </c>
      <c r="E16" s="53">
        <v>28</v>
      </c>
      <c r="F16" s="53">
        <v>29</v>
      </c>
      <c r="G16" s="53">
        <v>29</v>
      </c>
      <c r="H16" s="79">
        <v>29</v>
      </c>
      <c r="I16" s="79">
        <v>30</v>
      </c>
      <c r="J16" s="56">
        <v>27</v>
      </c>
      <c r="K16" s="79">
        <v>25</v>
      </c>
      <c r="L16" s="79">
        <v>26</v>
      </c>
      <c r="M16" s="79">
        <f>VLOOKUP($A16,'[1]District Growth'!$A$3:$K$1530,6,FALSE)</f>
        <v>26</v>
      </c>
      <c r="N16" s="79">
        <f t="shared" si="0"/>
        <v>0</v>
      </c>
      <c r="O16" s="81">
        <f t="shared" si="1"/>
        <v>0</v>
      </c>
    </row>
    <row r="17" spans="1:15" s="75" customFormat="1" ht="14.4" x14ac:dyDescent="0.3">
      <c r="A17" s="51">
        <v>1440</v>
      </c>
      <c r="B17" s="358" t="s">
        <v>1417</v>
      </c>
      <c r="C17" s="53">
        <v>41</v>
      </c>
      <c r="D17" s="53">
        <v>41</v>
      </c>
      <c r="E17" s="53">
        <v>40</v>
      </c>
      <c r="F17" s="53">
        <v>40</v>
      </c>
      <c r="G17" s="53">
        <v>38</v>
      </c>
      <c r="H17" s="79">
        <v>32</v>
      </c>
      <c r="I17" s="79">
        <v>29</v>
      </c>
      <c r="J17" s="56">
        <v>29</v>
      </c>
      <c r="K17" s="79">
        <v>26</v>
      </c>
      <c r="L17" s="79">
        <v>20</v>
      </c>
      <c r="M17" s="79">
        <f>VLOOKUP($A17,'[1]District Growth'!$A$3:$K$1530,6,FALSE)</f>
        <v>20</v>
      </c>
      <c r="N17" s="79">
        <f t="shared" si="0"/>
        <v>0</v>
      </c>
      <c r="O17" s="81">
        <f t="shared" si="1"/>
        <v>0</v>
      </c>
    </row>
    <row r="18" spans="1:15" s="75" customFormat="1" ht="14.4" x14ac:dyDescent="0.3">
      <c r="A18" s="363">
        <v>1441</v>
      </c>
      <c r="B18" s="358" t="s">
        <v>1418</v>
      </c>
      <c r="C18" s="53">
        <v>19</v>
      </c>
      <c r="D18" s="53">
        <v>18</v>
      </c>
      <c r="E18" s="53">
        <v>19</v>
      </c>
      <c r="F18" s="53">
        <v>19</v>
      </c>
      <c r="G18" s="53">
        <v>18</v>
      </c>
      <c r="H18" s="79">
        <v>16</v>
      </c>
      <c r="I18" s="79">
        <v>16</v>
      </c>
      <c r="J18" s="56">
        <v>13</v>
      </c>
      <c r="K18" s="79">
        <v>12</v>
      </c>
      <c r="L18" s="79">
        <v>10</v>
      </c>
      <c r="M18" s="79">
        <f>VLOOKUP($A18,'[1]District Growth'!$A$3:$K$1530,6,FALSE)</f>
        <v>10</v>
      </c>
      <c r="N18" s="79">
        <f t="shared" si="0"/>
        <v>0</v>
      </c>
      <c r="O18" s="81">
        <f t="shared" si="1"/>
        <v>0</v>
      </c>
    </row>
    <row r="19" spans="1:15" s="75" customFormat="1" ht="14.4" x14ac:dyDescent="0.3">
      <c r="A19" s="51">
        <v>1437</v>
      </c>
      <c r="B19" s="358" t="s">
        <v>1415</v>
      </c>
      <c r="C19" s="53">
        <v>10</v>
      </c>
      <c r="D19" s="53">
        <v>7</v>
      </c>
      <c r="E19" s="53">
        <v>5</v>
      </c>
      <c r="F19" s="53">
        <v>5</v>
      </c>
      <c r="G19" s="53">
        <v>5</v>
      </c>
      <c r="H19" s="79">
        <v>5</v>
      </c>
      <c r="I19" s="79">
        <v>5</v>
      </c>
      <c r="J19" s="56">
        <v>5</v>
      </c>
      <c r="K19" s="79">
        <v>4</v>
      </c>
      <c r="L19" s="79">
        <v>4</v>
      </c>
      <c r="M19" s="79">
        <f>VLOOKUP($A19,'[1]District Growth'!$A$3:$K$1530,6,FALSE)</f>
        <v>4</v>
      </c>
      <c r="N19" s="79">
        <f t="shared" si="0"/>
        <v>0</v>
      </c>
      <c r="O19" s="81">
        <f t="shared" si="1"/>
        <v>0</v>
      </c>
    </row>
    <row r="20" spans="1:15" s="75" customFormat="1" ht="14.4" x14ac:dyDescent="0.3">
      <c r="A20" s="51">
        <v>1454</v>
      </c>
      <c r="B20" s="358" t="s">
        <v>1423</v>
      </c>
      <c r="C20" s="53">
        <v>21</v>
      </c>
      <c r="D20" s="53">
        <v>22</v>
      </c>
      <c r="E20" s="53">
        <v>17</v>
      </c>
      <c r="F20" s="53">
        <v>12</v>
      </c>
      <c r="G20" s="53">
        <v>9</v>
      </c>
      <c r="H20" s="79">
        <v>8</v>
      </c>
      <c r="I20" s="79">
        <v>5</v>
      </c>
      <c r="J20" s="56">
        <v>1</v>
      </c>
      <c r="K20" s="79">
        <v>1</v>
      </c>
      <c r="L20" s="79">
        <v>1</v>
      </c>
      <c r="M20" s="79">
        <f>VLOOKUP($A20,'[1]District Growth'!$A$3:$K$1530,6,FALSE)</f>
        <v>1</v>
      </c>
      <c r="N20" s="79">
        <f t="shared" si="0"/>
        <v>0</v>
      </c>
      <c r="O20" s="81">
        <f t="shared" si="1"/>
        <v>0</v>
      </c>
    </row>
    <row r="21" spans="1:15" s="75" customFormat="1" ht="14.4" x14ac:dyDescent="0.3">
      <c r="A21" s="51">
        <v>1439</v>
      </c>
      <c r="B21" s="358" t="s">
        <v>1416</v>
      </c>
      <c r="C21" s="53">
        <v>44</v>
      </c>
      <c r="D21" s="53">
        <v>47</v>
      </c>
      <c r="E21" s="53">
        <v>46</v>
      </c>
      <c r="F21" s="53">
        <v>43</v>
      </c>
      <c r="G21" s="53">
        <v>42</v>
      </c>
      <c r="H21" s="79">
        <v>40</v>
      </c>
      <c r="I21" s="79">
        <v>40</v>
      </c>
      <c r="J21" s="56">
        <v>41</v>
      </c>
      <c r="K21" s="79">
        <v>36</v>
      </c>
      <c r="L21" s="79">
        <v>38</v>
      </c>
      <c r="M21" s="79">
        <f>VLOOKUP($A21,'[1]District Growth'!$A$3:$K$1530,6,FALSE)</f>
        <v>37</v>
      </c>
      <c r="N21" s="79">
        <f t="shared" si="0"/>
        <v>-1</v>
      </c>
      <c r="O21" s="81">
        <f t="shared" si="1"/>
        <v>-2.6315789473684181E-2</v>
      </c>
    </row>
    <row r="22" spans="1:15" s="75" customFormat="1" ht="14.4" x14ac:dyDescent="0.3">
      <c r="A22" s="51">
        <v>1443</v>
      </c>
      <c r="B22" s="358" t="s">
        <v>1471</v>
      </c>
      <c r="C22" s="53">
        <v>45</v>
      </c>
      <c r="D22" s="53">
        <v>47</v>
      </c>
      <c r="E22" s="53">
        <v>48</v>
      </c>
      <c r="F22" s="53">
        <v>47</v>
      </c>
      <c r="G22" s="53">
        <v>43</v>
      </c>
      <c r="H22" s="79">
        <v>45</v>
      </c>
      <c r="I22" s="79">
        <v>38</v>
      </c>
      <c r="J22" s="56">
        <v>39</v>
      </c>
      <c r="K22" s="79">
        <v>36</v>
      </c>
      <c r="L22" s="79">
        <v>36</v>
      </c>
      <c r="M22" s="79">
        <f>VLOOKUP($A22,'[1]District Growth'!$A$3:$K$1530,6,FALSE)</f>
        <v>35</v>
      </c>
      <c r="N22" s="79">
        <f t="shared" si="0"/>
        <v>-1</v>
      </c>
      <c r="O22" s="81">
        <f t="shared" si="1"/>
        <v>-2.777777777777779E-2</v>
      </c>
    </row>
    <row r="23" spans="1:15" s="75" customFormat="1" ht="14.4" x14ac:dyDescent="0.3">
      <c r="A23" s="51">
        <v>1444</v>
      </c>
      <c r="B23" s="358" t="s">
        <v>1419</v>
      </c>
      <c r="C23" s="53">
        <v>113</v>
      </c>
      <c r="D23" s="53">
        <v>106</v>
      </c>
      <c r="E23" s="53">
        <v>106</v>
      </c>
      <c r="F23" s="53">
        <v>109</v>
      </c>
      <c r="G23" s="53">
        <v>105</v>
      </c>
      <c r="H23" s="79">
        <v>98</v>
      </c>
      <c r="I23" s="79">
        <v>98</v>
      </c>
      <c r="J23" s="56">
        <v>104</v>
      </c>
      <c r="K23" s="79">
        <v>100</v>
      </c>
      <c r="L23" s="79">
        <v>101</v>
      </c>
      <c r="M23" s="79">
        <f>VLOOKUP($A23,'[1]District Growth'!$A$3:$K$1530,6,FALSE)</f>
        <v>98</v>
      </c>
      <c r="N23" s="79">
        <f t="shared" si="0"/>
        <v>-3</v>
      </c>
      <c r="O23" s="81">
        <f t="shared" si="1"/>
        <v>-2.9702970297029729E-2</v>
      </c>
    </row>
    <row r="24" spans="1:15" s="75" customFormat="1" ht="14.4" x14ac:dyDescent="0.3">
      <c r="A24" s="51">
        <v>1457</v>
      </c>
      <c r="B24" s="358" t="s">
        <v>1404</v>
      </c>
      <c r="C24" s="53">
        <v>41</v>
      </c>
      <c r="D24" s="53">
        <v>38</v>
      </c>
      <c r="E24" s="53">
        <v>35</v>
      </c>
      <c r="F24" s="53">
        <v>39</v>
      </c>
      <c r="G24" s="53">
        <v>37</v>
      </c>
      <c r="H24" s="79">
        <v>36</v>
      </c>
      <c r="I24" s="79">
        <v>28</v>
      </c>
      <c r="J24" s="56">
        <v>28</v>
      </c>
      <c r="K24" s="79">
        <v>25</v>
      </c>
      <c r="L24" s="79">
        <v>26</v>
      </c>
      <c r="M24" s="79">
        <f>VLOOKUP($A24,'[1]District Growth'!$A$3:$K$1530,6,FALSE)</f>
        <v>25</v>
      </c>
      <c r="N24" s="79">
        <f t="shared" si="0"/>
        <v>-1</v>
      </c>
      <c r="O24" s="81">
        <f t="shared" si="1"/>
        <v>-3.8461538461538436E-2</v>
      </c>
    </row>
    <row r="25" spans="1:15" s="75" customFormat="1" ht="14.4" x14ac:dyDescent="0.3">
      <c r="A25" s="51">
        <v>23503</v>
      </c>
      <c r="B25" s="358" t="s">
        <v>1442</v>
      </c>
      <c r="C25" s="53">
        <v>68</v>
      </c>
      <c r="D25" s="53">
        <v>59</v>
      </c>
      <c r="E25" s="53">
        <v>57</v>
      </c>
      <c r="F25" s="53">
        <v>66</v>
      </c>
      <c r="G25" s="53">
        <v>66</v>
      </c>
      <c r="H25" s="79">
        <v>69</v>
      </c>
      <c r="I25" s="79">
        <v>74</v>
      </c>
      <c r="J25" s="56">
        <v>76</v>
      </c>
      <c r="K25" s="79">
        <v>78</v>
      </c>
      <c r="L25" s="79">
        <v>75</v>
      </c>
      <c r="M25" s="79">
        <f>VLOOKUP($A25,'[1]District Growth'!$A$3:$K$1530,6,FALSE)</f>
        <v>72</v>
      </c>
      <c r="N25" s="79">
        <f t="shared" si="0"/>
        <v>-3</v>
      </c>
      <c r="O25" s="81">
        <f t="shared" si="1"/>
        <v>-4.0000000000000036E-2</v>
      </c>
    </row>
    <row r="26" spans="1:15" s="75" customFormat="1" ht="14.4" x14ac:dyDescent="0.3">
      <c r="A26" s="51">
        <v>1467</v>
      </c>
      <c r="B26" s="358" t="s">
        <v>1428</v>
      </c>
      <c r="C26" s="53">
        <v>24</v>
      </c>
      <c r="D26" s="53">
        <v>23</v>
      </c>
      <c r="E26" s="53">
        <v>22</v>
      </c>
      <c r="F26" s="53">
        <v>22</v>
      </c>
      <c r="G26" s="53">
        <v>26</v>
      </c>
      <c r="H26" s="79">
        <v>26</v>
      </c>
      <c r="I26" s="79">
        <v>25</v>
      </c>
      <c r="J26" s="56">
        <v>24</v>
      </c>
      <c r="K26" s="79">
        <v>26</v>
      </c>
      <c r="L26" s="79">
        <v>25</v>
      </c>
      <c r="M26" s="79">
        <f>VLOOKUP($A26,'[1]District Growth'!$A$3:$K$1530,6,FALSE)</f>
        <v>24</v>
      </c>
      <c r="N26" s="79">
        <f t="shared" si="0"/>
        <v>-1</v>
      </c>
      <c r="O26" s="81">
        <f t="shared" si="1"/>
        <v>-4.0000000000000036E-2</v>
      </c>
    </row>
    <row r="27" spans="1:15" s="75" customFormat="1" ht="14.4" x14ac:dyDescent="0.3">
      <c r="A27" s="51">
        <v>1435</v>
      </c>
      <c r="B27" s="358" t="s">
        <v>1407</v>
      </c>
      <c r="C27" s="53">
        <v>16</v>
      </c>
      <c r="D27" s="53">
        <v>14</v>
      </c>
      <c r="E27" s="53">
        <v>14</v>
      </c>
      <c r="F27" s="53">
        <v>14</v>
      </c>
      <c r="G27" s="53">
        <v>15</v>
      </c>
      <c r="H27" s="79">
        <v>14</v>
      </c>
      <c r="I27" s="79">
        <v>15</v>
      </c>
      <c r="J27" s="56">
        <v>14</v>
      </c>
      <c r="K27" s="79">
        <v>18</v>
      </c>
      <c r="L27" s="79">
        <v>20</v>
      </c>
      <c r="M27" s="79">
        <f>VLOOKUP($A27,'[1]District Growth'!$A$3:$K$1530,6,FALSE)</f>
        <v>19</v>
      </c>
      <c r="N27" s="79">
        <f t="shared" si="0"/>
        <v>-1</v>
      </c>
      <c r="O27" s="81">
        <f t="shared" si="1"/>
        <v>-5.0000000000000044E-2</v>
      </c>
    </row>
    <row r="28" spans="1:15" s="75" customFormat="1" ht="14.4" x14ac:dyDescent="0.3">
      <c r="A28" s="51">
        <v>1451</v>
      </c>
      <c r="B28" s="358" t="s">
        <v>1441</v>
      </c>
      <c r="C28" s="53">
        <v>24</v>
      </c>
      <c r="D28" s="53">
        <v>23</v>
      </c>
      <c r="E28" s="53">
        <v>22</v>
      </c>
      <c r="F28" s="53">
        <v>19</v>
      </c>
      <c r="G28" s="53">
        <v>19</v>
      </c>
      <c r="H28" s="79">
        <v>19</v>
      </c>
      <c r="I28" s="79">
        <v>19</v>
      </c>
      <c r="J28" s="56">
        <v>20</v>
      </c>
      <c r="K28" s="79">
        <v>17</v>
      </c>
      <c r="L28" s="79">
        <v>16</v>
      </c>
      <c r="M28" s="79">
        <f>VLOOKUP($A28,'[1]District Growth'!$A$3:$K$1530,6,FALSE)</f>
        <v>15</v>
      </c>
      <c r="N28" s="79">
        <f t="shared" si="0"/>
        <v>-1</v>
      </c>
      <c r="O28" s="81">
        <f t="shared" si="1"/>
        <v>-6.25E-2</v>
      </c>
    </row>
    <row r="29" spans="1:15" s="75" customFormat="1" ht="14.4" x14ac:dyDescent="0.3">
      <c r="A29" s="51">
        <v>30654</v>
      </c>
      <c r="B29" s="358" t="s">
        <v>1412</v>
      </c>
      <c r="C29" s="53">
        <v>27</v>
      </c>
      <c r="D29" s="53">
        <v>26</v>
      </c>
      <c r="E29" s="53">
        <v>25</v>
      </c>
      <c r="F29" s="53">
        <v>27</v>
      </c>
      <c r="G29" s="53">
        <v>28</v>
      </c>
      <c r="H29" s="79">
        <v>30</v>
      </c>
      <c r="I29" s="79">
        <v>27</v>
      </c>
      <c r="J29" s="56">
        <v>23</v>
      </c>
      <c r="K29" s="79">
        <v>26</v>
      </c>
      <c r="L29" s="79">
        <v>29</v>
      </c>
      <c r="M29" s="79">
        <f>VLOOKUP($A29,'[1]District Growth'!$A$3:$K$1530,6,FALSE)</f>
        <v>27</v>
      </c>
      <c r="N29" s="79">
        <f t="shared" si="0"/>
        <v>-2</v>
      </c>
      <c r="O29" s="81">
        <f t="shared" si="1"/>
        <v>-6.8965517241379337E-2</v>
      </c>
    </row>
    <row r="30" spans="1:15" s="75" customFormat="1" ht="14.4" x14ac:dyDescent="0.3">
      <c r="A30" s="51">
        <v>1433</v>
      </c>
      <c r="B30" s="358" t="s">
        <v>1405</v>
      </c>
      <c r="C30" s="53">
        <v>12</v>
      </c>
      <c r="D30" s="53">
        <v>12</v>
      </c>
      <c r="E30" s="53">
        <v>11</v>
      </c>
      <c r="F30" s="53">
        <v>11</v>
      </c>
      <c r="G30" s="53">
        <v>13</v>
      </c>
      <c r="H30" s="79">
        <v>14</v>
      </c>
      <c r="I30" s="79">
        <v>13</v>
      </c>
      <c r="J30" s="56">
        <v>13</v>
      </c>
      <c r="K30" s="79">
        <v>13</v>
      </c>
      <c r="L30" s="79">
        <v>14</v>
      </c>
      <c r="M30" s="79">
        <f>VLOOKUP($A30,'[1]District Growth'!$A$3:$K$1530,6,FALSE)</f>
        <v>13</v>
      </c>
      <c r="N30" s="79">
        <f t="shared" si="0"/>
        <v>-1</v>
      </c>
      <c r="O30" s="81">
        <f t="shared" si="1"/>
        <v>-7.1428571428571397E-2</v>
      </c>
    </row>
    <row r="31" spans="1:15" s="75" customFormat="1" ht="14.4" x14ac:dyDescent="0.3">
      <c r="A31" s="51">
        <v>1455</v>
      </c>
      <c r="B31" s="358" t="s">
        <v>1433</v>
      </c>
      <c r="C31" s="53">
        <v>41</v>
      </c>
      <c r="D31" s="53">
        <v>37</v>
      </c>
      <c r="E31" s="53">
        <v>39</v>
      </c>
      <c r="F31" s="53">
        <v>38</v>
      </c>
      <c r="G31" s="53">
        <v>31</v>
      </c>
      <c r="H31" s="79">
        <v>31</v>
      </c>
      <c r="I31" s="79">
        <v>37</v>
      </c>
      <c r="J31" s="56">
        <v>36</v>
      </c>
      <c r="K31" s="79">
        <v>36</v>
      </c>
      <c r="L31" s="79">
        <v>34</v>
      </c>
      <c r="M31" s="79">
        <f>VLOOKUP($A31,'[1]District Growth'!$A$3:$K$1530,6,FALSE)</f>
        <v>31</v>
      </c>
      <c r="N31" s="79">
        <f t="shared" si="0"/>
        <v>-3</v>
      </c>
      <c r="O31" s="81">
        <f t="shared" si="1"/>
        <v>-8.8235294117647078E-2</v>
      </c>
    </row>
    <row r="32" spans="1:15" s="75" customFormat="1" ht="14.4" x14ac:dyDescent="0.3">
      <c r="A32" s="51">
        <v>1453</v>
      </c>
      <c r="B32" s="358" t="s">
        <v>1435</v>
      </c>
      <c r="C32" s="53">
        <v>37</v>
      </c>
      <c r="D32" s="53">
        <v>37</v>
      </c>
      <c r="E32" s="53">
        <v>35</v>
      </c>
      <c r="F32" s="53">
        <v>39</v>
      </c>
      <c r="G32" s="53">
        <v>36</v>
      </c>
      <c r="H32" s="79">
        <v>30</v>
      </c>
      <c r="I32" s="79">
        <v>36</v>
      </c>
      <c r="J32" s="56">
        <v>36</v>
      </c>
      <c r="K32" s="79">
        <v>31</v>
      </c>
      <c r="L32" s="79">
        <v>32</v>
      </c>
      <c r="M32" s="79">
        <f>VLOOKUP($A32,'[1]District Growth'!$A$3:$K$1530,6,FALSE)</f>
        <v>29</v>
      </c>
      <c r="N32" s="79">
        <f t="shared" si="0"/>
        <v>-3</v>
      </c>
      <c r="O32" s="81">
        <f t="shared" si="1"/>
        <v>-9.375E-2</v>
      </c>
    </row>
    <row r="33" spans="1:15" s="75" customFormat="1" ht="14.4" x14ac:dyDescent="0.3">
      <c r="A33" s="51">
        <v>1447</v>
      </c>
      <c r="B33" s="358" t="s">
        <v>1421</v>
      </c>
      <c r="C33" s="53">
        <v>26</v>
      </c>
      <c r="D33" s="53">
        <v>25</v>
      </c>
      <c r="E33" s="53">
        <v>23</v>
      </c>
      <c r="F33" s="53">
        <v>20</v>
      </c>
      <c r="G33" s="53">
        <v>17</v>
      </c>
      <c r="H33" s="79">
        <v>21</v>
      </c>
      <c r="I33" s="79">
        <v>21</v>
      </c>
      <c r="J33" s="56">
        <v>19</v>
      </c>
      <c r="K33" s="79">
        <v>21</v>
      </c>
      <c r="L33" s="79">
        <v>19</v>
      </c>
      <c r="M33" s="79">
        <f>VLOOKUP($A33,'[1]District Growth'!$A$3:$K$1530,6,FALSE)</f>
        <v>17</v>
      </c>
      <c r="N33" s="79">
        <f t="shared" si="0"/>
        <v>-2</v>
      </c>
      <c r="O33" s="81">
        <f t="shared" si="1"/>
        <v>-0.10526315789473684</v>
      </c>
    </row>
    <row r="34" spans="1:15" s="75" customFormat="1" ht="14.4" x14ac:dyDescent="0.3">
      <c r="A34" s="363">
        <v>1429</v>
      </c>
      <c r="B34" s="358" t="s">
        <v>1408</v>
      </c>
      <c r="C34" s="53">
        <v>34</v>
      </c>
      <c r="D34" s="53">
        <v>34</v>
      </c>
      <c r="E34" s="53">
        <v>38</v>
      </c>
      <c r="F34" s="53">
        <v>40</v>
      </c>
      <c r="G34" s="53">
        <v>37</v>
      </c>
      <c r="H34" s="79">
        <v>37</v>
      </c>
      <c r="I34" s="79">
        <v>38</v>
      </c>
      <c r="J34" s="56">
        <v>44</v>
      </c>
      <c r="K34" s="79">
        <v>41</v>
      </c>
      <c r="L34" s="79">
        <v>44</v>
      </c>
      <c r="M34" s="79">
        <f>VLOOKUP($A34,'[1]District Growth'!$A$3:$K$1530,6,FALSE)</f>
        <v>39</v>
      </c>
      <c r="N34" s="79">
        <f t="shared" si="0"/>
        <v>-5</v>
      </c>
      <c r="O34" s="81">
        <f t="shared" si="1"/>
        <v>-0.11363636363636365</v>
      </c>
    </row>
    <row r="35" spans="1:15" s="75" customFormat="1" ht="14.4" x14ac:dyDescent="0.3">
      <c r="A35" s="51">
        <v>1466</v>
      </c>
      <c r="B35" s="358" t="s">
        <v>1427</v>
      </c>
      <c r="C35" s="53">
        <v>72</v>
      </c>
      <c r="D35" s="53">
        <v>71</v>
      </c>
      <c r="E35" s="53">
        <v>74</v>
      </c>
      <c r="F35" s="53">
        <v>65</v>
      </c>
      <c r="G35" s="53">
        <v>70</v>
      </c>
      <c r="H35" s="79">
        <v>80</v>
      </c>
      <c r="I35" s="79">
        <v>76</v>
      </c>
      <c r="J35" s="56">
        <v>75</v>
      </c>
      <c r="K35" s="79">
        <v>71</v>
      </c>
      <c r="L35" s="79">
        <v>65</v>
      </c>
      <c r="M35" s="79">
        <f>VLOOKUP($A35,'[1]District Growth'!$A$3:$K$1530,6,FALSE)</f>
        <v>57</v>
      </c>
      <c r="N35" s="79">
        <f t="shared" si="0"/>
        <v>-8</v>
      </c>
      <c r="O35" s="81">
        <f t="shared" si="1"/>
        <v>-0.12307692307692308</v>
      </c>
    </row>
    <row r="36" spans="1:15" s="75" customFormat="1" ht="14.4" x14ac:dyDescent="0.3">
      <c r="A36" s="51">
        <v>1462</v>
      </c>
      <c r="B36" s="358" t="s">
        <v>1413</v>
      </c>
      <c r="C36" s="53">
        <v>94</v>
      </c>
      <c r="D36" s="53">
        <v>95</v>
      </c>
      <c r="E36" s="53">
        <v>77</v>
      </c>
      <c r="F36" s="53">
        <v>81</v>
      </c>
      <c r="G36" s="53">
        <v>94</v>
      </c>
      <c r="H36" s="79">
        <v>91</v>
      </c>
      <c r="I36" s="79">
        <v>85</v>
      </c>
      <c r="J36" s="56">
        <v>70</v>
      </c>
      <c r="K36" s="79">
        <v>68</v>
      </c>
      <c r="L36" s="79">
        <v>64</v>
      </c>
      <c r="M36" s="79">
        <f>VLOOKUP($A36,'[1]District Growth'!$A$3:$K$1530,6,FALSE)</f>
        <v>56</v>
      </c>
      <c r="N36" s="79">
        <f t="shared" si="0"/>
        <v>-8</v>
      </c>
      <c r="O36" s="81">
        <f t="shared" si="1"/>
        <v>-0.125</v>
      </c>
    </row>
    <row r="37" spans="1:15" s="75" customFormat="1" ht="14.4" x14ac:dyDescent="0.3">
      <c r="A37" s="51">
        <v>1465</v>
      </c>
      <c r="B37" s="358" t="s">
        <v>1426</v>
      </c>
      <c r="C37" s="53">
        <v>16</v>
      </c>
      <c r="D37" s="53">
        <v>15</v>
      </c>
      <c r="E37" s="53">
        <v>14</v>
      </c>
      <c r="F37" s="53">
        <v>14</v>
      </c>
      <c r="G37" s="53">
        <v>16</v>
      </c>
      <c r="H37" s="79">
        <v>15</v>
      </c>
      <c r="I37" s="79">
        <v>15</v>
      </c>
      <c r="J37" s="56">
        <v>15</v>
      </c>
      <c r="K37" s="79">
        <v>16</v>
      </c>
      <c r="L37" s="79">
        <v>16</v>
      </c>
      <c r="M37" s="79">
        <f>VLOOKUP($A37,'[1]District Growth'!$A$3:$K$1530,6,FALSE)</f>
        <v>14</v>
      </c>
      <c r="N37" s="79">
        <f t="shared" si="0"/>
        <v>-2</v>
      </c>
      <c r="O37" s="81">
        <f t="shared" si="1"/>
        <v>-0.125</v>
      </c>
    </row>
    <row r="38" spans="1:15" s="75" customFormat="1" ht="14.4" x14ac:dyDescent="0.3">
      <c r="A38" s="51">
        <v>1432</v>
      </c>
      <c r="B38" s="358" t="s">
        <v>1410</v>
      </c>
      <c r="C38" s="53">
        <v>35</v>
      </c>
      <c r="D38" s="53">
        <v>33</v>
      </c>
      <c r="E38" s="53">
        <v>30</v>
      </c>
      <c r="F38" s="53">
        <v>29</v>
      </c>
      <c r="G38" s="53">
        <v>29</v>
      </c>
      <c r="H38" s="79">
        <v>25</v>
      </c>
      <c r="I38" s="79">
        <v>26</v>
      </c>
      <c r="J38" s="56">
        <v>25</v>
      </c>
      <c r="K38" s="79">
        <v>25</v>
      </c>
      <c r="L38" s="79">
        <v>23</v>
      </c>
      <c r="M38" s="79">
        <f>VLOOKUP($A38,'[1]District Growth'!$A$3:$K$1530,6,FALSE)</f>
        <v>20</v>
      </c>
      <c r="N38" s="79">
        <f t="shared" si="0"/>
        <v>-3</v>
      </c>
      <c r="O38" s="81">
        <f t="shared" si="1"/>
        <v>-0.13043478260869568</v>
      </c>
    </row>
    <row r="39" spans="1:15" s="75" customFormat="1" ht="14.4" x14ac:dyDescent="0.3">
      <c r="A39" s="51">
        <v>1456</v>
      </c>
      <c r="B39" s="358" t="s">
        <v>1424</v>
      </c>
      <c r="C39" s="53">
        <v>79</v>
      </c>
      <c r="D39" s="53">
        <v>78</v>
      </c>
      <c r="E39" s="53">
        <v>79</v>
      </c>
      <c r="F39" s="53">
        <v>65</v>
      </c>
      <c r="G39" s="53">
        <v>64</v>
      </c>
      <c r="H39" s="79">
        <v>65</v>
      </c>
      <c r="I39" s="79">
        <v>59</v>
      </c>
      <c r="J39" s="56">
        <v>56</v>
      </c>
      <c r="K39" s="79">
        <v>50</v>
      </c>
      <c r="L39" s="79">
        <v>49</v>
      </c>
      <c r="M39" s="79">
        <f>VLOOKUP($A39,'[1]District Growth'!$A$3:$K$1530,6,FALSE)</f>
        <v>42</v>
      </c>
      <c r="N39" s="79">
        <f t="shared" si="0"/>
        <v>-7</v>
      </c>
      <c r="O39" s="81">
        <f t="shared" si="1"/>
        <v>-0.1428571428571429</v>
      </c>
    </row>
    <row r="40" spans="1:15" s="75" customFormat="1" ht="14.4" x14ac:dyDescent="0.3">
      <c r="A40" s="370">
        <v>1446</v>
      </c>
      <c r="B40" s="358" t="s">
        <v>1420</v>
      </c>
      <c r="C40" s="53">
        <v>11</v>
      </c>
      <c r="D40" s="53">
        <v>9</v>
      </c>
      <c r="E40" s="53">
        <v>9</v>
      </c>
      <c r="F40" s="53">
        <v>11</v>
      </c>
      <c r="G40" s="53">
        <v>14</v>
      </c>
      <c r="H40" s="79">
        <v>14</v>
      </c>
      <c r="I40" s="79">
        <v>10</v>
      </c>
      <c r="J40" s="56">
        <v>12</v>
      </c>
      <c r="K40" s="79">
        <v>13</v>
      </c>
      <c r="L40" s="79">
        <v>13</v>
      </c>
      <c r="M40" s="79">
        <f>VLOOKUP($A40,'[1]District Growth'!$A$3:$K$1530,6,FALSE)</f>
        <v>11</v>
      </c>
      <c r="N40" s="79">
        <f t="shared" si="0"/>
        <v>-2</v>
      </c>
      <c r="O40" s="81">
        <f t="shared" si="1"/>
        <v>-0.15384615384615385</v>
      </c>
    </row>
    <row r="41" spans="1:15" s="75" customFormat="1" ht="14.4" x14ac:dyDescent="0.3">
      <c r="A41" s="51">
        <v>1460</v>
      </c>
      <c r="B41" s="358" t="s">
        <v>1425</v>
      </c>
      <c r="C41" s="53">
        <v>18</v>
      </c>
      <c r="D41" s="53">
        <v>18</v>
      </c>
      <c r="E41" s="53">
        <v>18</v>
      </c>
      <c r="F41" s="53">
        <v>22</v>
      </c>
      <c r="G41" s="53">
        <v>22</v>
      </c>
      <c r="H41" s="79">
        <v>19</v>
      </c>
      <c r="I41" s="79">
        <v>22</v>
      </c>
      <c r="J41" s="56">
        <v>17</v>
      </c>
      <c r="K41" s="79">
        <v>16</v>
      </c>
      <c r="L41" s="79">
        <v>16</v>
      </c>
      <c r="M41" s="79">
        <f>VLOOKUP($A41,'[1]District Growth'!$A$3:$K$1530,6,FALSE)</f>
        <v>13</v>
      </c>
      <c r="N41" s="79">
        <f t="shared" si="0"/>
        <v>-3</v>
      </c>
      <c r="O41" s="81">
        <f t="shared" si="1"/>
        <v>-0.1875</v>
      </c>
    </row>
    <row r="42" spans="1:15" s="75" customFormat="1" ht="14.4" x14ac:dyDescent="0.3">
      <c r="A42" s="51">
        <v>1470</v>
      </c>
      <c r="B42" s="358" t="s">
        <v>1409</v>
      </c>
      <c r="C42" s="53">
        <v>40</v>
      </c>
      <c r="D42" s="53">
        <v>36</v>
      </c>
      <c r="E42" s="53">
        <v>32</v>
      </c>
      <c r="F42" s="53">
        <v>30</v>
      </c>
      <c r="G42" s="53">
        <v>26</v>
      </c>
      <c r="H42" s="79">
        <v>30</v>
      </c>
      <c r="I42" s="79">
        <v>23</v>
      </c>
      <c r="J42" s="55">
        <v>23</v>
      </c>
      <c r="K42" s="79">
        <v>23</v>
      </c>
      <c r="L42" s="79">
        <v>23</v>
      </c>
      <c r="M42" s="79">
        <f>VLOOKUP($A42,'[1]District Growth'!$A$3:$K$1530,6,FALSE)</f>
        <v>14</v>
      </c>
      <c r="N42" s="79">
        <f t="shared" si="0"/>
        <v>-9</v>
      </c>
      <c r="O42" s="81">
        <f t="shared" si="1"/>
        <v>-0.39130434782608692</v>
      </c>
    </row>
    <row r="43" spans="1:15" s="75" customFormat="1" ht="14.4" x14ac:dyDescent="0.3">
      <c r="A43" s="363"/>
      <c r="B43" s="84"/>
      <c r="C43" s="364"/>
      <c r="D43" s="364"/>
      <c r="E43" s="364"/>
      <c r="F43" s="364"/>
      <c r="G43" s="364"/>
      <c r="H43" s="79"/>
      <c r="I43" s="79"/>
      <c r="J43" s="366"/>
      <c r="K43" s="79"/>
      <c r="L43" s="79"/>
      <c r="M43" s="79"/>
      <c r="N43" s="79"/>
      <c r="O43" s="81"/>
    </row>
    <row r="44" spans="1:15" s="75" customFormat="1" ht="14.4" x14ac:dyDescent="0.3">
      <c r="A44" s="74"/>
      <c r="B44" s="228" t="s">
        <v>1445</v>
      </c>
      <c r="C44" s="53"/>
      <c r="D44" s="53"/>
      <c r="E44" s="53"/>
      <c r="F44" s="53"/>
      <c r="G44" s="53"/>
      <c r="H44" s="79"/>
      <c r="I44" s="79"/>
      <c r="J44" s="55"/>
      <c r="K44" s="55"/>
      <c r="L44" s="110"/>
      <c r="M44" s="110"/>
      <c r="N44" s="110"/>
      <c r="O44" s="175"/>
    </row>
    <row r="45" spans="1:15" s="75" customFormat="1" ht="14.4" x14ac:dyDescent="0.3">
      <c r="A45" s="74"/>
      <c r="B45" s="228" t="s">
        <v>1446</v>
      </c>
      <c r="C45" s="53"/>
      <c r="D45" s="53"/>
      <c r="E45" s="53"/>
      <c r="F45" s="53"/>
      <c r="G45" s="53"/>
      <c r="H45" s="79"/>
      <c r="I45" s="79"/>
      <c r="J45" s="55"/>
      <c r="K45" s="55"/>
      <c r="L45" s="110"/>
      <c r="M45" s="110"/>
      <c r="N45" s="110"/>
      <c r="O45" s="175"/>
    </row>
    <row r="46" spans="1:15" s="75" customFormat="1" ht="14.4" x14ac:dyDescent="0.3">
      <c r="A46" s="74"/>
      <c r="B46" s="228" t="s">
        <v>1447</v>
      </c>
      <c r="C46" s="53"/>
      <c r="D46" s="53"/>
      <c r="E46" s="53"/>
      <c r="F46" s="53"/>
      <c r="G46" s="53"/>
      <c r="H46" s="79"/>
      <c r="I46" s="79"/>
      <c r="J46" s="55"/>
      <c r="K46" s="55"/>
      <c r="L46" s="175"/>
      <c r="M46" s="175"/>
      <c r="N46" s="175"/>
      <c r="O46" s="175"/>
    </row>
    <row r="47" spans="1:15" s="75" customFormat="1" ht="14.4" x14ac:dyDescent="0.3">
      <c r="A47" s="74"/>
      <c r="B47" s="228" t="s">
        <v>1443</v>
      </c>
      <c r="C47" s="53"/>
      <c r="D47" s="53">
        <v>25</v>
      </c>
      <c r="E47" s="53">
        <v>17</v>
      </c>
      <c r="F47" s="53">
        <v>13</v>
      </c>
      <c r="G47" s="53">
        <v>16</v>
      </c>
      <c r="H47" s="79">
        <v>13</v>
      </c>
      <c r="I47" s="79">
        <v>0</v>
      </c>
      <c r="J47" s="55"/>
      <c r="K47" s="55"/>
      <c r="L47" s="175"/>
      <c r="M47" s="175"/>
      <c r="N47" s="175"/>
      <c r="O47" s="175"/>
    </row>
    <row r="48" spans="1:15" s="75" customFormat="1" ht="14.4" x14ac:dyDescent="0.3">
      <c r="A48" s="74"/>
      <c r="B48" s="228" t="s">
        <v>1448</v>
      </c>
      <c r="C48" s="53"/>
      <c r="D48" s="53"/>
      <c r="E48" s="53"/>
      <c r="F48" s="53"/>
      <c r="G48" s="53"/>
      <c r="H48" s="79"/>
      <c r="I48" s="79"/>
      <c r="J48" s="56"/>
      <c r="K48" s="55"/>
      <c r="L48" s="175"/>
      <c r="M48" s="175"/>
      <c r="N48" s="175"/>
      <c r="O48" s="175" t="s">
        <v>31</v>
      </c>
    </row>
    <row r="49" spans="1:16" s="75" customFormat="1" ht="14.4" x14ac:dyDescent="0.3">
      <c r="A49" s="74"/>
      <c r="B49" s="228" t="s">
        <v>1444</v>
      </c>
      <c r="C49" s="53">
        <v>22</v>
      </c>
      <c r="D49" s="53">
        <v>21</v>
      </c>
      <c r="E49" s="53">
        <v>20</v>
      </c>
      <c r="F49" s="53">
        <v>17</v>
      </c>
      <c r="G49" s="53">
        <v>19</v>
      </c>
      <c r="H49" s="79">
        <v>16</v>
      </c>
      <c r="I49" s="53">
        <v>0</v>
      </c>
      <c r="J49" s="55"/>
      <c r="K49" s="55"/>
      <c r="L49" s="175"/>
      <c r="M49" s="175"/>
      <c r="N49" s="175"/>
      <c r="O49" s="175"/>
    </row>
    <row r="50" spans="1:16" s="75" customFormat="1" ht="14.4" x14ac:dyDescent="0.3">
      <c r="A50" s="74"/>
      <c r="B50" s="228" t="s">
        <v>1529</v>
      </c>
      <c r="C50" s="53"/>
      <c r="D50" s="53"/>
      <c r="E50" s="53"/>
      <c r="F50" s="53"/>
      <c r="G50" s="53"/>
      <c r="H50" s="79"/>
      <c r="I50" s="79"/>
      <c r="J50" s="55"/>
      <c r="K50" s="55"/>
      <c r="L50" s="175"/>
      <c r="M50" s="175"/>
      <c r="N50" s="175"/>
      <c r="O50" s="175"/>
      <c r="P50" s="193"/>
    </row>
    <row r="51" spans="1:16" s="75" customFormat="1" ht="14.4" x14ac:dyDescent="0.3">
      <c r="A51" s="74"/>
      <c r="B51" s="228" t="s">
        <v>1449</v>
      </c>
      <c r="C51" s="53"/>
      <c r="D51" s="53"/>
      <c r="E51" s="53"/>
      <c r="F51" s="53"/>
      <c r="G51" s="53"/>
      <c r="H51" s="79"/>
      <c r="I51" s="79"/>
      <c r="J51" s="55"/>
      <c r="K51" s="55"/>
      <c r="L51" s="175"/>
      <c r="M51" s="175"/>
      <c r="N51" s="175"/>
      <c r="O51" s="175"/>
    </row>
    <row r="52" spans="1:16" s="75" customFormat="1" ht="14.4" x14ac:dyDescent="0.3">
      <c r="A52" s="74"/>
      <c r="B52" s="114"/>
      <c r="C52" s="53"/>
      <c r="D52" s="53"/>
      <c r="E52" s="53"/>
      <c r="F52" s="53"/>
      <c r="G52" s="53"/>
      <c r="H52" s="79"/>
      <c r="I52" s="80"/>
      <c r="J52" s="175"/>
      <c r="K52" s="175"/>
      <c r="L52" s="175"/>
      <c r="M52" s="175"/>
      <c r="N52" s="175"/>
      <c r="O52" s="175"/>
    </row>
    <row r="53" spans="1:16" s="75" customFormat="1" ht="14.4" x14ac:dyDescent="0.3">
      <c r="A53" s="74"/>
      <c r="B53" s="114" t="s">
        <v>1484</v>
      </c>
      <c r="C53" s="79">
        <f t="shared" ref="C53:N53" si="2">SUM(C3:C52)</f>
        <v>2042</v>
      </c>
      <c r="D53" s="83">
        <f t="shared" si="2"/>
        <v>2021</v>
      </c>
      <c r="E53" s="83">
        <f t="shared" si="2"/>
        <v>1943</v>
      </c>
      <c r="F53" s="83">
        <f t="shared" si="2"/>
        <v>1900</v>
      </c>
      <c r="G53" s="82">
        <f t="shared" si="2"/>
        <v>1928</v>
      </c>
      <c r="H53" s="83">
        <f t="shared" si="2"/>
        <v>1907</v>
      </c>
      <c r="I53" s="83">
        <f t="shared" si="2"/>
        <v>1805</v>
      </c>
      <c r="J53" s="83">
        <f t="shared" si="2"/>
        <v>1744</v>
      </c>
      <c r="K53" s="83">
        <f t="shared" si="2"/>
        <v>1724</v>
      </c>
      <c r="L53" s="83">
        <f t="shared" si="2"/>
        <v>1631</v>
      </c>
      <c r="M53" s="83">
        <f t="shared" si="2"/>
        <v>1609</v>
      </c>
      <c r="N53" s="79">
        <f t="shared" si="2"/>
        <v>-22</v>
      </c>
      <c r="O53" s="81">
        <f>(M53/L53)-1</f>
        <v>-1.3488657265481319E-2</v>
      </c>
    </row>
    <row r="54" spans="1:16" s="75" customFormat="1" ht="14.4" x14ac:dyDescent="0.3">
      <c r="A54" s="74"/>
      <c r="B54" s="84"/>
      <c r="C54" s="80"/>
      <c r="D54" s="80">
        <f t="shared" ref="D54:J54" si="3">SUM(D53-C53)</f>
        <v>-21</v>
      </c>
      <c r="E54" s="80">
        <f t="shared" si="3"/>
        <v>-78</v>
      </c>
      <c r="F54" s="80">
        <f t="shared" si="3"/>
        <v>-43</v>
      </c>
      <c r="G54" s="80">
        <f t="shared" si="3"/>
        <v>28</v>
      </c>
      <c r="H54" s="80">
        <f t="shared" si="3"/>
        <v>-21</v>
      </c>
      <c r="I54" s="80">
        <f t="shared" si="3"/>
        <v>-102</v>
      </c>
      <c r="J54" s="80">
        <f t="shared" si="3"/>
        <v>-61</v>
      </c>
      <c r="K54" s="80">
        <f>SUM(K53-J53)</f>
        <v>-20</v>
      </c>
      <c r="L54" s="80">
        <f>SUM(L53-K53)</f>
        <v>-93</v>
      </c>
      <c r="M54" s="80">
        <f>SUM(M53-L53)</f>
        <v>-22</v>
      </c>
      <c r="N54" s="80"/>
      <c r="O54" s="204"/>
    </row>
    <row r="55" spans="1:16" s="75" customFormat="1" ht="14.4" x14ac:dyDescent="0.3">
      <c r="A55" s="271"/>
      <c r="B55" s="265"/>
      <c r="C55" s="85"/>
      <c r="D55" s="85"/>
      <c r="E55" s="85"/>
      <c r="F55" s="85"/>
      <c r="G55" s="85"/>
      <c r="H55" s="85"/>
      <c r="I55" s="85"/>
      <c r="J55" s="272"/>
      <c r="K55" s="272"/>
      <c r="L55" s="85"/>
      <c r="M55" s="85"/>
      <c r="N55" s="85"/>
      <c r="O55" s="231"/>
    </row>
    <row r="56" spans="1:16" s="75" customFormat="1" ht="14.4" x14ac:dyDescent="0.3">
      <c r="A56" s="271"/>
      <c r="B56" s="62" t="s">
        <v>1473</v>
      </c>
      <c r="C56" s="85"/>
      <c r="D56" s="85"/>
      <c r="E56" s="85"/>
      <c r="F56" s="85"/>
      <c r="G56" s="85"/>
      <c r="H56" s="85"/>
      <c r="I56" s="85"/>
      <c r="J56" s="272"/>
      <c r="K56" s="273" t="s">
        <v>29</v>
      </c>
      <c r="L56" s="274">
        <f>+'[1]District Growth'!$E$122</f>
        <v>0</v>
      </c>
      <c r="M56" s="274">
        <f>+'[1]District Growth'!$F$122</f>
        <v>0</v>
      </c>
      <c r="N56" s="85"/>
      <c r="O56" s="231"/>
    </row>
    <row r="57" spans="1:16" s="75" customFormat="1" ht="14.4" x14ac:dyDescent="0.3">
      <c r="A57" s="271"/>
      <c r="B57" s="86" t="s">
        <v>1474</v>
      </c>
      <c r="C57" s="85"/>
      <c r="D57" s="85"/>
      <c r="E57" s="85"/>
      <c r="F57" s="85"/>
      <c r="G57" s="85"/>
      <c r="H57" s="85"/>
      <c r="I57" s="85"/>
      <c r="J57" s="272"/>
      <c r="K57" s="273" t="s">
        <v>30</v>
      </c>
      <c r="L57" s="274">
        <f>+L56-L53</f>
        <v>-1631</v>
      </c>
      <c r="M57" s="274">
        <f>+M56-M53</f>
        <v>-1609</v>
      </c>
      <c r="N57" s="85"/>
      <c r="O57" s="231"/>
    </row>
    <row r="58" spans="1:16" s="75" customFormat="1" ht="14.4" x14ac:dyDescent="0.3">
      <c r="A58" s="271"/>
      <c r="B58" s="87" t="s">
        <v>1475</v>
      </c>
      <c r="C58" s="85"/>
      <c r="D58" s="85"/>
      <c r="E58" s="85"/>
      <c r="F58" s="85"/>
      <c r="G58" s="85"/>
      <c r="H58" s="85"/>
      <c r="I58" s="85"/>
      <c r="J58" s="272"/>
      <c r="K58" s="272"/>
      <c r="L58" s="85"/>
      <c r="M58" s="85"/>
      <c r="N58" s="85"/>
      <c r="O58" s="231"/>
    </row>
    <row r="59" spans="1:16" s="75" customFormat="1" ht="14.4" x14ac:dyDescent="0.3">
      <c r="A59" s="271"/>
      <c r="B59" s="88" t="s">
        <v>1476</v>
      </c>
      <c r="C59" s="85"/>
      <c r="D59" s="85"/>
      <c r="E59" s="85"/>
      <c r="F59" s="85"/>
      <c r="G59" s="85"/>
      <c r="H59" s="85"/>
      <c r="I59" s="85"/>
      <c r="J59" s="272"/>
      <c r="K59" s="272"/>
      <c r="L59" s="85"/>
      <c r="M59" s="85"/>
      <c r="N59" s="85"/>
      <c r="O59" s="231"/>
    </row>
    <row r="60" spans="1:16" s="75" customFormat="1" ht="14.4" x14ac:dyDescent="0.3">
      <c r="A60" s="271"/>
      <c r="B60" s="89" t="s">
        <v>1477</v>
      </c>
      <c r="C60" s="85"/>
      <c r="D60" s="85"/>
      <c r="E60" s="85"/>
      <c r="F60" s="85"/>
      <c r="G60" s="85"/>
      <c r="H60" s="85"/>
      <c r="I60" s="85"/>
      <c r="J60" s="275"/>
      <c r="K60" s="275"/>
      <c r="L60" s="85"/>
      <c r="M60" s="85"/>
      <c r="N60" s="85"/>
      <c r="O60" s="231"/>
    </row>
    <row r="61" spans="1:16" s="75" customFormat="1" ht="14.4" x14ac:dyDescent="0.3">
      <c r="A61" s="271"/>
      <c r="B61" s="90" t="s">
        <v>1478</v>
      </c>
      <c r="C61" s="85"/>
      <c r="D61" s="85"/>
      <c r="E61" s="85"/>
      <c r="F61" s="85"/>
      <c r="G61" s="85"/>
      <c r="H61" s="85"/>
      <c r="I61" s="85"/>
      <c r="J61" s="272"/>
      <c r="K61" s="272"/>
      <c r="L61" s="85"/>
      <c r="M61" s="85"/>
      <c r="N61" s="85"/>
      <c r="O61" s="231"/>
    </row>
    <row r="62" spans="1:16" s="75" customFormat="1" ht="14.4" x14ac:dyDescent="0.3">
      <c r="A62" s="74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74"/>
    </row>
    <row r="63" spans="1:16" s="75" customFormat="1" ht="15" customHeight="1" x14ac:dyDescent="0.3">
      <c r="A63" s="74"/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74"/>
    </row>
    <row r="64" spans="1:16" s="75" customFormat="1" ht="14.4" x14ac:dyDescent="0.3">
      <c r="A64" s="74"/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74"/>
    </row>
    <row r="65" spans="1:19" s="95" customFormat="1" ht="14.4" x14ac:dyDescent="0.3">
      <c r="A65" s="91"/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1"/>
      <c r="P65" s="69"/>
      <c r="Q65" s="94"/>
      <c r="R65" s="94"/>
      <c r="S65" s="94"/>
    </row>
    <row r="66" spans="1:19" s="95" customFormat="1" ht="14.4" x14ac:dyDescent="0.3">
      <c r="A66" s="91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1"/>
      <c r="P66" s="69"/>
      <c r="Q66" s="94"/>
      <c r="R66" s="94"/>
      <c r="S66" s="94"/>
    </row>
    <row r="67" spans="1:19" s="95" customFormat="1" ht="14.4" x14ac:dyDescent="0.3">
      <c r="A67" s="91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1"/>
      <c r="P67" s="69"/>
      <c r="Q67" s="94"/>
      <c r="R67" s="94"/>
      <c r="S67" s="94"/>
    </row>
    <row r="68" spans="1:19" s="95" customFormat="1" ht="14.4" x14ac:dyDescent="0.3">
      <c r="A68" s="91"/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1"/>
      <c r="P68" s="69"/>
      <c r="Q68" s="94"/>
      <c r="R68" s="94"/>
      <c r="S68" s="94"/>
    </row>
    <row r="69" spans="1:19" s="95" customFormat="1" ht="14.4" x14ac:dyDescent="0.3">
      <c r="A69" s="91"/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1"/>
      <c r="P69" s="69"/>
      <c r="Q69" s="94"/>
      <c r="R69" s="94"/>
      <c r="S69" s="94"/>
    </row>
    <row r="70" spans="1:19" s="95" customFormat="1" ht="14.4" x14ac:dyDescent="0.3">
      <c r="A70" s="91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1"/>
      <c r="P70" s="69"/>
      <c r="Q70" s="94"/>
      <c r="R70" s="94"/>
      <c r="S70" s="94"/>
    </row>
    <row r="71" spans="1:19" s="95" customFormat="1" ht="14.4" x14ac:dyDescent="0.3">
      <c r="A71" s="91"/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1"/>
      <c r="P71" s="69"/>
      <c r="Q71" s="94"/>
      <c r="R71" s="94"/>
      <c r="S71" s="94"/>
    </row>
    <row r="72" spans="1:19" s="95" customFormat="1" ht="14.4" x14ac:dyDescent="0.3">
      <c r="A72" s="91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1"/>
      <c r="P72" s="69"/>
      <c r="Q72" s="94"/>
      <c r="R72" s="94"/>
      <c r="S72" s="94"/>
    </row>
    <row r="73" spans="1:19" s="95" customFormat="1" ht="14.4" x14ac:dyDescent="0.3">
      <c r="A73" s="91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1"/>
      <c r="P73" s="69"/>
      <c r="Q73" s="94"/>
      <c r="R73" s="94"/>
      <c r="S73" s="94"/>
    </row>
    <row r="74" spans="1:19" s="95" customFormat="1" ht="14.4" x14ac:dyDescent="0.3">
      <c r="A74" s="91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1"/>
      <c r="P74" s="69"/>
      <c r="Q74" s="94"/>
      <c r="R74" s="94"/>
      <c r="S74" s="94"/>
    </row>
    <row r="75" spans="1:19" s="95" customFormat="1" ht="14.4" x14ac:dyDescent="0.3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1"/>
      <c r="P75" s="69"/>
      <c r="Q75" s="94"/>
      <c r="R75" s="94"/>
      <c r="S75" s="94"/>
    </row>
    <row r="76" spans="1:19" s="95" customFormat="1" ht="14.4" x14ac:dyDescent="0.3">
      <c r="A76" s="91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1"/>
      <c r="P76" s="69"/>
      <c r="Q76" s="94"/>
      <c r="R76" s="94"/>
      <c r="S76" s="94"/>
    </row>
    <row r="77" spans="1:19" s="95" customFormat="1" ht="14.4" x14ac:dyDescent="0.3">
      <c r="A77" s="91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1"/>
      <c r="P77" s="69"/>
      <c r="Q77" s="94"/>
      <c r="R77" s="94"/>
      <c r="S77" s="94"/>
    </row>
    <row r="78" spans="1:19" s="95" customFormat="1" ht="14.4" x14ac:dyDescent="0.3">
      <c r="A78" s="91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1"/>
      <c r="P78" s="69"/>
      <c r="Q78" s="94"/>
      <c r="R78" s="94"/>
      <c r="S78" s="94"/>
    </row>
    <row r="79" spans="1:19" s="95" customFormat="1" ht="14.4" x14ac:dyDescent="0.3">
      <c r="A79" s="91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1"/>
      <c r="P79" s="69"/>
      <c r="Q79" s="94"/>
      <c r="R79" s="94"/>
      <c r="S79" s="94"/>
    </row>
    <row r="80" spans="1:19" s="95" customFormat="1" ht="14.4" x14ac:dyDescent="0.3">
      <c r="A80" s="91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1"/>
      <c r="P80" s="69"/>
      <c r="Q80" s="94"/>
      <c r="R80" s="94"/>
      <c r="S80" s="94"/>
    </row>
    <row r="81" spans="1:19" s="95" customFormat="1" ht="14.4" x14ac:dyDescent="0.3">
      <c r="A81" s="91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1"/>
      <c r="P81" s="69"/>
      <c r="Q81" s="94"/>
      <c r="R81" s="94"/>
      <c r="S81" s="94"/>
    </row>
    <row r="82" spans="1:19" s="95" customFormat="1" ht="14.4" x14ac:dyDescent="0.3">
      <c r="A82" s="91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1"/>
      <c r="P82" s="69"/>
      <c r="Q82" s="94"/>
      <c r="R82" s="94"/>
      <c r="S82" s="94"/>
    </row>
    <row r="83" spans="1:19" s="95" customFormat="1" ht="14.4" x14ac:dyDescent="0.3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1"/>
      <c r="P83" s="69"/>
      <c r="Q83" s="94"/>
      <c r="R83" s="94"/>
      <c r="S83" s="94"/>
    </row>
    <row r="84" spans="1:19" s="95" customFormat="1" ht="14.4" x14ac:dyDescent="0.3">
      <c r="A84" s="91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1"/>
      <c r="P84" s="69"/>
      <c r="Q84" s="94"/>
      <c r="R84" s="94"/>
      <c r="S84" s="94"/>
    </row>
    <row r="85" spans="1:19" s="95" customFormat="1" ht="14.4" x14ac:dyDescent="0.3">
      <c r="A85" s="91"/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1"/>
      <c r="P85" s="69"/>
      <c r="Q85" s="94"/>
      <c r="R85" s="94"/>
      <c r="S85" s="94"/>
    </row>
    <row r="86" spans="1:19" s="95" customFormat="1" ht="14.4" x14ac:dyDescent="0.3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  <c r="Q86" s="94"/>
      <c r="R86" s="94"/>
      <c r="S86" s="94"/>
    </row>
    <row r="87" spans="1:19" s="95" customFormat="1" ht="14.4" x14ac:dyDescent="0.3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  <c r="Q87" s="94"/>
      <c r="R87" s="94"/>
      <c r="S87" s="94"/>
    </row>
    <row r="88" spans="1:19" s="95" customFormat="1" ht="14.4" x14ac:dyDescent="0.3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  <c r="Q88" s="94"/>
      <c r="R88" s="94"/>
      <c r="S88" s="94"/>
    </row>
    <row r="89" spans="1:19" s="95" customFormat="1" ht="14.4" x14ac:dyDescent="0.3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  <c r="Q89" s="94"/>
      <c r="R89" s="94"/>
      <c r="S89" s="94"/>
    </row>
    <row r="90" spans="1:19" s="95" customFormat="1" ht="14.4" x14ac:dyDescent="0.3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  <c r="Q90" s="94"/>
      <c r="R90" s="94"/>
      <c r="S90" s="94"/>
    </row>
    <row r="91" spans="1:19" s="95" customFormat="1" ht="14.4" x14ac:dyDescent="0.3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  <c r="Q91" s="94"/>
      <c r="R91" s="94"/>
      <c r="S91" s="94"/>
    </row>
    <row r="92" spans="1:19" s="95" customFormat="1" ht="14.4" x14ac:dyDescent="0.3">
      <c r="A92" s="91"/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1"/>
      <c r="P92" s="69"/>
      <c r="Q92" s="94"/>
      <c r="R92" s="94"/>
      <c r="S92" s="94"/>
    </row>
    <row r="93" spans="1:19" s="95" customFormat="1" ht="14.4" x14ac:dyDescent="0.3">
      <c r="A93" s="9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1"/>
      <c r="P93" s="69"/>
      <c r="Q93" s="94"/>
      <c r="R93" s="94"/>
      <c r="S93" s="94"/>
    </row>
    <row r="94" spans="1:19" s="95" customFormat="1" ht="14.4" x14ac:dyDescent="0.3">
      <c r="A94" s="91"/>
      <c r="B94" s="9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1"/>
      <c r="P94" s="69"/>
      <c r="Q94" s="94"/>
      <c r="R94" s="94"/>
      <c r="S94" s="94"/>
    </row>
    <row r="95" spans="1:19" s="95" customFormat="1" ht="14.4" x14ac:dyDescent="0.3">
      <c r="A95" s="91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1"/>
      <c r="P95" s="69"/>
      <c r="Q95" s="94"/>
      <c r="R95" s="94"/>
      <c r="S95" s="94"/>
    </row>
    <row r="96" spans="1:19" s="95" customFormat="1" ht="14.4" x14ac:dyDescent="0.3">
      <c r="A96" s="91"/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1"/>
      <c r="P96" s="69"/>
      <c r="Q96" s="94"/>
      <c r="R96" s="94"/>
      <c r="S96" s="94"/>
    </row>
    <row r="97" spans="1:19" s="95" customFormat="1" ht="14.4" x14ac:dyDescent="0.3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1"/>
      <c r="P97" s="69"/>
      <c r="Q97" s="94"/>
      <c r="R97" s="94"/>
      <c r="S97" s="94"/>
    </row>
    <row r="98" spans="1:19" s="95" customFormat="1" ht="14.4" x14ac:dyDescent="0.3">
      <c r="A98" s="91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1"/>
      <c r="P98" s="69"/>
      <c r="Q98" s="94"/>
      <c r="R98" s="94"/>
      <c r="S98" s="94"/>
    </row>
    <row r="99" spans="1:19" s="95" customFormat="1" ht="14.4" x14ac:dyDescent="0.3">
      <c r="A99" s="91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1"/>
      <c r="P99" s="69"/>
      <c r="Q99" s="94"/>
      <c r="R99" s="94"/>
      <c r="S99" s="94"/>
    </row>
    <row r="100" spans="1:19" s="95" customFormat="1" ht="14.4" x14ac:dyDescent="0.3">
      <c r="A100" s="91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1"/>
      <c r="P100" s="69"/>
      <c r="Q100" s="94"/>
      <c r="R100" s="94"/>
      <c r="S100" s="94"/>
    </row>
    <row r="101" spans="1:19" s="95" customFormat="1" ht="14.4" x14ac:dyDescent="0.3">
      <c r="A101" s="91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1"/>
      <c r="P101" s="69"/>
      <c r="Q101" s="94"/>
      <c r="R101" s="94"/>
      <c r="S101" s="94"/>
    </row>
    <row r="102" spans="1:19" s="95" customFormat="1" ht="14.4" x14ac:dyDescent="0.3">
      <c r="A102" s="91"/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1"/>
      <c r="P102" s="69"/>
      <c r="Q102" s="94"/>
      <c r="R102" s="94"/>
      <c r="S102" s="94"/>
    </row>
    <row r="103" spans="1:19" s="95" customFormat="1" ht="14.4" x14ac:dyDescent="0.3">
      <c r="A103" s="91"/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1"/>
      <c r="P103" s="69"/>
      <c r="Q103" s="94"/>
      <c r="R103" s="94"/>
      <c r="S103" s="94"/>
    </row>
    <row r="104" spans="1:19" s="95" customFormat="1" ht="14.4" x14ac:dyDescent="0.3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1"/>
      <c r="P104" s="69"/>
      <c r="Q104" s="94"/>
      <c r="R104" s="94"/>
      <c r="S104" s="94"/>
    </row>
    <row r="105" spans="1:19" s="95" customFormat="1" ht="14.4" x14ac:dyDescent="0.3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1"/>
      <c r="P105" s="69"/>
      <c r="Q105" s="94"/>
      <c r="R105" s="94"/>
      <c r="S105" s="94"/>
    </row>
    <row r="106" spans="1:19" s="95" customFormat="1" ht="14.4" x14ac:dyDescent="0.3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1"/>
      <c r="P106" s="69"/>
      <c r="Q106" s="94"/>
      <c r="R106" s="94"/>
      <c r="S106" s="94"/>
    </row>
    <row r="107" spans="1:19" s="95" customFormat="1" ht="14.4" x14ac:dyDescent="0.3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1"/>
      <c r="P107" s="69"/>
      <c r="Q107" s="94"/>
      <c r="R107" s="94"/>
      <c r="S107" s="94"/>
    </row>
    <row r="108" spans="1:19" s="95" customFormat="1" ht="14.4" x14ac:dyDescent="0.3">
      <c r="A108" s="91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1"/>
      <c r="P108" s="69"/>
      <c r="Q108" s="94"/>
      <c r="R108" s="94"/>
      <c r="S108" s="94"/>
    </row>
    <row r="109" spans="1:19" s="95" customFormat="1" ht="14.4" x14ac:dyDescent="0.3">
      <c r="A109" s="91"/>
      <c r="B109" s="92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1"/>
      <c r="P109" s="69"/>
      <c r="Q109" s="94"/>
      <c r="R109" s="94"/>
      <c r="S109" s="94"/>
    </row>
    <row r="110" spans="1:19" s="95" customFormat="1" ht="14.4" x14ac:dyDescent="0.3">
      <c r="A110" s="91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1"/>
      <c r="P110" s="69"/>
      <c r="Q110" s="94"/>
      <c r="R110" s="94"/>
      <c r="S110" s="94"/>
    </row>
    <row r="111" spans="1:19" s="95" customFormat="1" ht="14.4" x14ac:dyDescent="0.3">
      <c r="A111" s="91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1"/>
      <c r="P111" s="69"/>
      <c r="Q111" s="94"/>
      <c r="R111" s="94"/>
      <c r="S111" s="94"/>
    </row>
    <row r="112" spans="1:19" s="95" customFormat="1" ht="14.4" x14ac:dyDescent="0.3">
      <c r="A112" s="91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1"/>
      <c r="P112" s="69"/>
      <c r="Q112" s="94"/>
      <c r="R112" s="94"/>
      <c r="S112" s="94"/>
    </row>
    <row r="113" spans="1:19" s="95" customFormat="1" ht="14.4" x14ac:dyDescent="0.3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1"/>
      <c r="P113" s="69"/>
      <c r="Q113" s="94"/>
      <c r="R113" s="94"/>
      <c r="S113" s="94"/>
    </row>
    <row r="114" spans="1:19" s="95" customFormat="1" ht="14.4" x14ac:dyDescent="0.3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1"/>
      <c r="P114" s="69"/>
      <c r="Q114" s="94"/>
      <c r="R114" s="94"/>
      <c r="S114" s="94"/>
    </row>
    <row r="115" spans="1:19" s="95" customFormat="1" ht="14.4" x14ac:dyDescent="0.3">
      <c r="A115" s="91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1"/>
      <c r="P115" s="69"/>
      <c r="Q115" s="94"/>
      <c r="R115" s="94"/>
      <c r="S115" s="94"/>
    </row>
    <row r="116" spans="1:19" s="95" customFormat="1" ht="14.4" x14ac:dyDescent="0.3">
      <c r="A116" s="91"/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1"/>
      <c r="P116" s="69"/>
      <c r="Q116" s="94"/>
      <c r="R116" s="94"/>
      <c r="S116" s="94"/>
    </row>
    <row r="117" spans="1:19" s="95" customFormat="1" ht="14.4" x14ac:dyDescent="0.3">
      <c r="A117" s="91"/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1"/>
      <c r="P117" s="69"/>
      <c r="Q117" s="94"/>
      <c r="R117" s="94"/>
      <c r="S117" s="94"/>
    </row>
    <row r="118" spans="1:19" s="95" customFormat="1" ht="14.4" x14ac:dyDescent="0.3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1"/>
      <c r="P118" s="69"/>
      <c r="Q118" s="94"/>
      <c r="R118" s="94"/>
      <c r="S118" s="94"/>
    </row>
    <row r="119" spans="1:19" s="95" customFormat="1" ht="14.4" x14ac:dyDescent="0.3">
      <c r="A119" s="91"/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1"/>
      <c r="P119" s="69"/>
      <c r="Q119" s="94"/>
      <c r="R119" s="94"/>
      <c r="S119" s="94"/>
    </row>
    <row r="120" spans="1:19" s="95" customFormat="1" ht="14.4" x14ac:dyDescent="0.3">
      <c r="A120" s="91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1"/>
      <c r="P120" s="69"/>
      <c r="Q120" s="94"/>
      <c r="R120" s="94"/>
      <c r="S120" s="94"/>
    </row>
    <row r="121" spans="1:19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9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9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9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9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9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9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9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</sheetData>
  <sortState xmlns:xlrd2="http://schemas.microsoft.com/office/spreadsheetml/2017/richdata2" ref="A3:O42">
    <sortCondition descending="1" ref="O4:O42"/>
    <sortCondition descending="1" ref="M4:M42"/>
  </sortState>
  <mergeCells count="1">
    <mergeCell ref="N1:O1"/>
  </mergeCells>
  <phoneticPr fontId="30" type="noConversion"/>
  <conditionalFormatting sqref="B3:B42">
    <cfRule type="expression" dxfId="137" priority="12">
      <formula>$O3&lt;0</formula>
    </cfRule>
    <cfRule type="expression" dxfId="136" priority="13">
      <formula>$O3=0</formula>
    </cfRule>
    <cfRule type="expression" dxfId="135" priority="14">
      <formula>$O3&gt;0</formula>
    </cfRule>
  </conditionalFormatting>
  <conditionalFormatting sqref="M53">
    <cfRule type="expression" dxfId="134" priority="1">
      <formula>N53&lt;0</formula>
    </cfRule>
    <cfRule type="expression" dxfId="133" priority="2">
      <formula>N53=0</formula>
    </cfRule>
    <cfRule type="expression" dxfId="132" priority="3">
      <formula>N53&gt;0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291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M18" sqref="M18"/>
    </sheetView>
  </sheetViews>
  <sheetFormatPr defaultColWidth="9" defaultRowHeight="13.8" x14ac:dyDescent="0.3"/>
  <cols>
    <col min="1" max="1" width="9" style="67"/>
    <col min="2" max="2" width="36.1796875" style="41" customWidth="1"/>
    <col min="3" max="3" width="10" style="69" customWidth="1"/>
    <col min="4" max="4" width="9.453125" style="69" customWidth="1"/>
    <col min="5" max="5" width="10.1796875" style="69" customWidth="1"/>
    <col min="6" max="6" width="10" style="69" customWidth="1"/>
    <col min="7" max="7" width="9.81640625" style="69" customWidth="1"/>
    <col min="8" max="8" width="9.453125" style="69" customWidth="1"/>
    <col min="9" max="9" width="9.81640625" style="69" customWidth="1"/>
    <col min="10" max="10" width="9.453125" style="69" customWidth="1"/>
    <col min="11" max="11" width="9.81640625" style="69" customWidth="1"/>
    <col min="12" max="12" width="12.453125" style="69" customWidth="1"/>
    <col min="13" max="13" width="11.453125" style="69" customWidth="1"/>
    <col min="14" max="14" width="10" style="69" customWidth="1"/>
    <col min="15" max="15" width="9.453125" style="67" customWidth="1"/>
    <col min="16" max="16" width="18.453125" style="69" customWidth="1"/>
    <col min="17" max="17" width="11.81640625" style="69" customWidth="1"/>
    <col min="18" max="19" width="8.453125" style="69" customWidth="1"/>
    <col min="20" max="16384" width="9" style="2"/>
  </cols>
  <sheetData>
    <row r="1" spans="1:15" s="75" customFormat="1" ht="15.6" x14ac:dyDescent="0.3">
      <c r="A1" s="74"/>
      <c r="B1" s="221" t="s">
        <v>1450</v>
      </c>
      <c r="H1" s="76"/>
      <c r="I1" s="76"/>
      <c r="J1" s="76"/>
      <c r="K1" s="76"/>
      <c r="L1" s="43"/>
      <c r="M1" s="333" t="str">
        <f>+'Comparison by District'!$M$2</f>
        <v>YTD</v>
      </c>
      <c r="N1" s="401" t="s">
        <v>53</v>
      </c>
      <c r="O1" s="401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5" customHeight="1" x14ac:dyDescent="0.3">
      <c r="A3" s="51">
        <v>1478</v>
      </c>
      <c r="B3" s="140" t="s">
        <v>1244</v>
      </c>
      <c r="C3" s="141">
        <v>13</v>
      </c>
      <c r="D3" s="141">
        <v>11</v>
      </c>
      <c r="E3" s="141">
        <v>13</v>
      </c>
      <c r="F3" s="53">
        <v>12</v>
      </c>
      <c r="G3" s="53">
        <v>10</v>
      </c>
      <c r="H3" s="79">
        <v>14</v>
      </c>
      <c r="I3" s="79">
        <v>15</v>
      </c>
      <c r="J3" s="56">
        <v>13</v>
      </c>
      <c r="K3" s="79">
        <v>12</v>
      </c>
      <c r="L3" s="79">
        <v>11</v>
      </c>
      <c r="M3" s="79">
        <f>VLOOKUP($A3,'[1]District Growth'!$A$3:$K$1530,6,FALSE)</f>
        <v>14</v>
      </c>
      <c r="N3" s="79">
        <f t="shared" ref="N3:N32" si="0">M3-L3</f>
        <v>3</v>
      </c>
      <c r="O3" s="81">
        <f t="shared" ref="O3:O32" si="1">(M3/L3)-1</f>
        <v>0.27272727272727271</v>
      </c>
    </row>
    <row r="4" spans="1:15" s="75" customFormat="1" ht="14.4" x14ac:dyDescent="0.3">
      <c r="A4" s="51">
        <v>1472</v>
      </c>
      <c r="B4" s="140" t="s">
        <v>1452</v>
      </c>
      <c r="C4" s="141">
        <v>32</v>
      </c>
      <c r="D4" s="141">
        <v>43</v>
      </c>
      <c r="E4" s="141">
        <v>39</v>
      </c>
      <c r="F4" s="53">
        <v>36</v>
      </c>
      <c r="G4" s="53">
        <v>33</v>
      </c>
      <c r="H4" s="79">
        <v>35</v>
      </c>
      <c r="I4" s="79">
        <v>30</v>
      </c>
      <c r="J4" s="56">
        <v>24</v>
      </c>
      <c r="K4" s="79">
        <v>28</v>
      </c>
      <c r="L4" s="79">
        <v>26</v>
      </c>
      <c r="M4" s="79">
        <f>VLOOKUP($A4,'[1]District Growth'!$A$3:$K$1530,6,FALSE)</f>
        <v>30</v>
      </c>
      <c r="N4" s="79">
        <f t="shared" si="0"/>
        <v>4</v>
      </c>
      <c r="O4" s="81">
        <f t="shared" si="1"/>
        <v>0.15384615384615374</v>
      </c>
    </row>
    <row r="5" spans="1:15" s="75" customFormat="1" ht="14.4" x14ac:dyDescent="0.3">
      <c r="A5" s="51">
        <v>61111</v>
      </c>
      <c r="B5" s="140" t="s">
        <v>1262</v>
      </c>
      <c r="C5" s="141">
        <v>15</v>
      </c>
      <c r="D5" s="141">
        <v>19</v>
      </c>
      <c r="E5" s="141">
        <v>17</v>
      </c>
      <c r="F5" s="53">
        <v>16</v>
      </c>
      <c r="G5" s="53">
        <v>16</v>
      </c>
      <c r="H5" s="79">
        <v>20</v>
      </c>
      <c r="I5" s="79">
        <v>23</v>
      </c>
      <c r="J5" s="56">
        <v>23</v>
      </c>
      <c r="K5" s="79">
        <v>26</v>
      </c>
      <c r="L5" s="79">
        <v>23</v>
      </c>
      <c r="M5" s="79">
        <f>VLOOKUP($A5,'[1]District Growth'!$A$3:$K$1530,6,FALSE)</f>
        <v>26</v>
      </c>
      <c r="N5" s="79">
        <f t="shared" si="0"/>
        <v>3</v>
      </c>
      <c r="O5" s="81">
        <f t="shared" si="1"/>
        <v>0.13043478260869557</v>
      </c>
    </row>
    <row r="6" spans="1:15" s="75" customFormat="1" ht="14.4" x14ac:dyDescent="0.3">
      <c r="A6" s="51">
        <v>23140</v>
      </c>
      <c r="B6" s="223" t="s">
        <v>1251</v>
      </c>
      <c r="C6" s="141">
        <v>47</v>
      </c>
      <c r="D6" s="141">
        <v>47</v>
      </c>
      <c r="E6" s="141">
        <v>49</v>
      </c>
      <c r="F6" s="53">
        <v>45</v>
      </c>
      <c r="G6" s="53">
        <v>42</v>
      </c>
      <c r="H6" s="79">
        <v>44</v>
      </c>
      <c r="I6" s="79">
        <v>45</v>
      </c>
      <c r="J6" s="56">
        <v>44</v>
      </c>
      <c r="K6" s="79">
        <v>47</v>
      </c>
      <c r="L6" s="79">
        <v>42</v>
      </c>
      <c r="M6" s="79">
        <f>VLOOKUP($A6,'[1]District Growth'!$A$3:$K$1530,6,FALSE)</f>
        <v>47</v>
      </c>
      <c r="N6" s="79">
        <f t="shared" si="0"/>
        <v>5</v>
      </c>
      <c r="O6" s="81">
        <f t="shared" si="1"/>
        <v>0.11904761904761907</v>
      </c>
    </row>
    <row r="7" spans="1:15" s="75" customFormat="1" ht="14.4" x14ac:dyDescent="0.3">
      <c r="A7" s="51">
        <v>1493</v>
      </c>
      <c r="B7" s="140" t="s">
        <v>1250</v>
      </c>
      <c r="C7" s="141">
        <v>32</v>
      </c>
      <c r="D7" s="141">
        <v>31</v>
      </c>
      <c r="E7" s="141">
        <v>22</v>
      </c>
      <c r="F7" s="53">
        <v>23</v>
      </c>
      <c r="G7" s="53">
        <v>20</v>
      </c>
      <c r="H7" s="79">
        <v>18</v>
      </c>
      <c r="I7" s="79">
        <v>20</v>
      </c>
      <c r="J7" s="56">
        <v>15</v>
      </c>
      <c r="K7" s="79">
        <v>14</v>
      </c>
      <c r="L7" s="79">
        <v>11</v>
      </c>
      <c r="M7" s="79">
        <f>VLOOKUP($A7,'[1]District Growth'!$A$3:$K$1530,6,FALSE)</f>
        <v>12</v>
      </c>
      <c r="N7" s="79">
        <f t="shared" si="0"/>
        <v>1</v>
      </c>
      <c r="O7" s="81">
        <f t="shared" si="1"/>
        <v>9.0909090909090828E-2</v>
      </c>
    </row>
    <row r="8" spans="1:15" s="75" customFormat="1" ht="14.4" x14ac:dyDescent="0.3">
      <c r="A8" s="51">
        <v>29112</v>
      </c>
      <c r="B8" s="140" t="s">
        <v>1456</v>
      </c>
      <c r="C8" s="141">
        <v>60</v>
      </c>
      <c r="D8" s="141">
        <v>56</v>
      </c>
      <c r="E8" s="141">
        <v>53</v>
      </c>
      <c r="F8" s="53">
        <v>45</v>
      </c>
      <c r="G8" s="53">
        <v>53</v>
      </c>
      <c r="H8" s="79">
        <v>56</v>
      </c>
      <c r="I8" s="79">
        <v>39</v>
      </c>
      <c r="J8" s="56">
        <v>29</v>
      </c>
      <c r="K8" s="79">
        <v>33</v>
      </c>
      <c r="L8" s="79">
        <v>35</v>
      </c>
      <c r="M8" s="79">
        <f>VLOOKUP($A8,'[1]District Growth'!$A$3:$K$1530,6,FALSE)</f>
        <v>38</v>
      </c>
      <c r="N8" s="79">
        <f t="shared" si="0"/>
        <v>3</v>
      </c>
      <c r="O8" s="81">
        <f t="shared" si="1"/>
        <v>8.5714285714285632E-2</v>
      </c>
    </row>
    <row r="9" spans="1:15" s="75" customFormat="1" ht="14.4" x14ac:dyDescent="0.3">
      <c r="A9" s="51">
        <v>1489</v>
      </c>
      <c r="B9" s="223" t="s">
        <v>1451</v>
      </c>
      <c r="C9" s="141">
        <v>17</v>
      </c>
      <c r="D9" s="141">
        <v>16</v>
      </c>
      <c r="E9" s="141">
        <v>14</v>
      </c>
      <c r="F9" s="53">
        <v>14</v>
      </c>
      <c r="G9" s="53">
        <v>14</v>
      </c>
      <c r="H9" s="79">
        <v>13</v>
      </c>
      <c r="I9" s="79">
        <v>11</v>
      </c>
      <c r="J9" s="56">
        <v>17</v>
      </c>
      <c r="K9" s="79">
        <v>18</v>
      </c>
      <c r="L9" s="79">
        <v>25</v>
      </c>
      <c r="M9" s="79">
        <f>VLOOKUP($A9,'[1]District Growth'!$A$3:$K$1530,6,FALSE)</f>
        <v>27</v>
      </c>
      <c r="N9" s="79">
        <f t="shared" si="0"/>
        <v>2</v>
      </c>
      <c r="O9" s="81">
        <f t="shared" si="1"/>
        <v>8.0000000000000071E-2</v>
      </c>
    </row>
    <row r="10" spans="1:15" s="75" customFormat="1" ht="14.4" x14ac:dyDescent="0.3">
      <c r="A10" s="51">
        <v>1486</v>
      </c>
      <c r="B10" s="227" t="s">
        <v>1248</v>
      </c>
      <c r="C10" s="141">
        <v>31</v>
      </c>
      <c r="D10" s="141">
        <v>37</v>
      </c>
      <c r="E10" s="141">
        <v>41</v>
      </c>
      <c r="F10" s="53">
        <v>41</v>
      </c>
      <c r="G10" s="53">
        <v>42</v>
      </c>
      <c r="H10" s="79">
        <v>40</v>
      </c>
      <c r="I10" s="79">
        <v>38</v>
      </c>
      <c r="J10" s="56">
        <v>41</v>
      </c>
      <c r="K10" s="79">
        <v>34</v>
      </c>
      <c r="L10" s="79">
        <v>33</v>
      </c>
      <c r="M10" s="79">
        <f>VLOOKUP($A10,'[1]District Growth'!$A$3:$K$1530,6,FALSE)</f>
        <v>35</v>
      </c>
      <c r="N10" s="79">
        <f t="shared" si="0"/>
        <v>2</v>
      </c>
      <c r="O10" s="81">
        <f t="shared" si="1"/>
        <v>6.0606060606060552E-2</v>
      </c>
    </row>
    <row r="11" spans="1:15" s="75" customFormat="1" ht="14.4" x14ac:dyDescent="0.3">
      <c r="A11" s="51">
        <v>1497</v>
      </c>
      <c r="B11" s="227" t="s">
        <v>1453</v>
      </c>
      <c r="C11" s="141">
        <v>29</v>
      </c>
      <c r="D11" s="141">
        <v>28</v>
      </c>
      <c r="E11" s="141">
        <v>32</v>
      </c>
      <c r="F11" s="53">
        <v>37</v>
      </c>
      <c r="G11" s="53">
        <v>33</v>
      </c>
      <c r="H11" s="79">
        <v>35</v>
      </c>
      <c r="I11" s="79">
        <v>32</v>
      </c>
      <c r="J11" s="56">
        <v>38</v>
      </c>
      <c r="K11" s="79">
        <v>39</v>
      </c>
      <c r="L11" s="79">
        <v>45</v>
      </c>
      <c r="M11" s="79">
        <f>VLOOKUP($A11,'[1]District Growth'!$A$3:$K$1530,6,FALSE)</f>
        <v>47</v>
      </c>
      <c r="N11" s="79">
        <f t="shared" si="0"/>
        <v>2</v>
      </c>
      <c r="O11" s="81">
        <f t="shared" si="1"/>
        <v>4.4444444444444509E-2</v>
      </c>
    </row>
    <row r="12" spans="1:15" s="75" customFormat="1" ht="14.4" x14ac:dyDescent="0.3">
      <c r="A12" s="51">
        <v>31024</v>
      </c>
      <c r="B12" s="223" t="s">
        <v>1261</v>
      </c>
      <c r="C12" s="141">
        <v>29</v>
      </c>
      <c r="D12" s="141">
        <v>34</v>
      </c>
      <c r="E12" s="141">
        <v>37</v>
      </c>
      <c r="F12" s="53">
        <v>38</v>
      </c>
      <c r="G12" s="53">
        <v>36</v>
      </c>
      <c r="H12" s="79">
        <v>57</v>
      </c>
      <c r="I12" s="79">
        <v>64</v>
      </c>
      <c r="J12" s="56">
        <v>65</v>
      </c>
      <c r="K12" s="79">
        <v>64</v>
      </c>
      <c r="L12" s="79">
        <v>45</v>
      </c>
      <c r="M12" s="79">
        <f>VLOOKUP($A12,'[1]District Growth'!$A$3:$K$1530,6,FALSE)</f>
        <v>47</v>
      </c>
      <c r="N12" s="79">
        <f t="shared" si="0"/>
        <v>2</v>
      </c>
      <c r="O12" s="81">
        <f t="shared" si="1"/>
        <v>4.4444444444444509E-2</v>
      </c>
    </row>
    <row r="13" spans="1:15" s="75" customFormat="1" ht="14.4" x14ac:dyDescent="0.3">
      <c r="A13" s="51">
        <v>84524</v>
      </c>
      <c r="B13" s="140" t="s">
        <v>1258</v>
      </c>
      <c r="C13" s="141"/>
      <c r="D13" s="141">
        <v>34</v>
      </c>
      <c r="E13" s="141">
        <v>17</v>
      </c>
      <c r="F13" s="53">
        <v>14</v>
      </c>
      <c r="G13" s="53">
        <v>18</v>
      </c>
      <c r="H13" s="364">
        <v>21</v>
      </c>
      <c r="I13" s="79">
        <v>14</v>
      </c>
      <c r="J13" s="56">
        <v>15</v>
      </c>
      <c r="K13" s="79">
        <v>19</v>
      </c>
      <c r="L13" s="79">
        <v>24</v>
      </c>
      <c r="M13" s="79">
        <f>VLOOKUP($A13,'[1]District Growth'!$A$3:$K$1530,6,FALSE)</f>
        <v>25</v>
      </c>
      <c r="N13" s="79">
        <f t="shared" si="0"/>
        <v>1</v>
      </c>
      <c r="O13" s="81">
        <f t="shared" si="1"/>
        <v>4.1666666666666741E-2</v>
      </c>
    </row>
    <row r="14" spans="1:15" s="75" customFormat="1" ht="14.4" x14ac:dyDescent="0.3">
      <c r="A14" s="51">
        <v>1496</v>
      </c>
      <c r="B14" s="223" t="s">
        <v>1256</v>
      </c>
      <c r="C14" s="141">
        <v>112</v>
      </c>
      <c r="D14" s="141">
        <v>110</v>
      </c>
      <c r="E14" s="141">
        <v>112</v>
      </c>
      <c r="F14" s="53">
        <v>113</v>
      </c>
      <c r="G14" s="53">
        <v>102</v>
      </c>
      <c r="H14" s="79">
        <v>106</v>
      </c>
      <c r="I14" s="79">
        <v>95</v>
      </c>
      <c r="J14" s="56">
        <v>94</v>
      </c>
      <c r="K14" s="79">
        <v>86</v>
      </c>
      <c r="L14" s="79">
        <v>87</v>
      </c>
      <c r="M14" s="79">
        <f>VLOOKUP($A14,'[1]District Growth'!$A$3:$K$1530,6,FALSE)</f>
        <v>90</v>
      </c>
      <c r="N14" s="79">
        <f t="shared" si="0"/>
        <v>3</v>
      </c>
      <c r="O14" s="81">
        <f t="shared" si="1"/>
        <v>3.4482758620689724E-2</v>
      </c>
    </row>
    <row r="15" spans="1:15" s="75" customFormat="1" ht="14.4" x14ac:dyDescent="0.3">
      <c r="A15" s="51">
        <v>29897</v>
      </c>
      <c r="B15" s="223" t="s">
        <v>1454</v>
      </c>
      <c r="C15" s="141">
        <v>29</v>
      </c>
      <c r="D15" s="141">
        <v>26</v>
      </c>
      <c r="E15" s="141">
        <v>25</v>
      </c>
      <c r="F15" s="53">
        <v>27</v>
      </c>
      <c r="G15" s="53">
        <v>29</v>
      </c>
      <c r="H15" s="79">
        <v>26</v>
      </c>
      <c r="I15" s="79">
        <v>30</v>
      </c>
      <c r="J15" s="56">
        <v>31</v>
      </c>
      <c r="K15" s="79">
        <v>30</v>
      </c>
      <c r="L15" s="79">
        <v>31</v>
      </c>
      <c r="M15" s="79">
        <f>VLOOKUP($A15,'[1]District Growth'!$A$3:$K$1530,6,FALSE)</f>
        <v>32</v>
      </c>
      <c r="N15" s="79">
        <f t="shared" si="0"/>
        <v>1</v>
      </c>
      <c r="O15" s="81">
        <f t="shared" si="1"/>
        <v>3.2258064516129004E-2</v>
      </c>
    </row>
    <row r="16" spans="1:15" s="75" customFormat="1" ht="14.4" x14ac:dyDescent="0.3">
      <c r="A16" s="51">
        <v>1484</v>
      </c>
      <c r="B16" s="140" t="s">
        <v>1247</v>
      </c>
      <c r="C16" s="141">
        <v>40</v>
      </c>
      <c r="D16" s="141">
        <v>41</v>
      </c>
      <c r="E16" s="141">
        <v>40</v>
      </c>
      <c r="F16" s="53">
        <v>44</v>
      </c>
      <c r="G16" s="53">
        <v>45</v>
      </c>
      <c r="H16" s="79">
        <v>40</v>
      </c>
      <c r="I16" s="79">
        <v>40</v>
      </c>
      <c r="J16" s="56">
        <v>41</v>
      </c>
      <c r="K16" s="79">
        <v>35</v>
      </c>
      <c r="L16" s="79">
        <v>33</v>
      </c>
      <c r="M16" s="79">
        <f>VLOOKUP($A16,'[1]District Growth'!$A$3:$K$1530,6,FALSE)</f>
        <v>34</v>
      </c>
      <c r="N16" s="79">
        <f t="shared" si="0"/>
        <v>1</v>
      </c>
      <c r="O16" s="81">
        <f t="shared" si="1"/>
        <v>3.0303030303030276E-2</v>
      </c>
    </row>
    <row r="17" spans="1:15" s="75" customFormat="1" ht="14.4" x14ac:dyDescent="0.3">
      <c r="A17" s="51">
        <v>1494</v>
      </c>
      <c r="B17" s="227" t="s">
        <v>1257</v>
      </c>
      <c r="C17" s="141">
        <v>41</v>
      </c>
      <c r="D17" s="141">
        <v>39</v>
      </c>
      <c r="E17" s="141">
        <v>43</v>
      </c>
      <c r="F17" s="53">
        <v>45</v>
      </c>
      <c r="G17" s="53">
        <v>40</v>
      </c>
      <c r="H17" s="79">
        <v>36</v>
      </c>
      <c r="I17" s="79">
        <v>32</v>
      </c>
      <c r="J17" s="56">
        <v>31</v>
      </c>
      <c r="K17" s="79">
        <v>35</v>
      </c>
      <c r="L17" s="79">
        <v>35</v>
      </c>
      <c r="M17" s="79">
        <f>VLOOKUP($A17,'[1]District Growth'!$A$3:$K$1530,6,FALSE)</f>
        <v>36</v>
      </c>
      <c r="N17" s="79">
        <f t="shared" si="0"/>
        <v>1</v>
      </c>
      <c r="O17" s="81">
        <f t="shared" si="1"/>
        <v>2.857142857142847E-2</v>
      </c>
    </row>
    <row r="18" spans="1:15" s="75" customFormat="1" ht="14.4" x14ac:dyDescent="0.3">
      <c r="A18" s="51">
        <v>1495</v>
      </c>
      <c r="B18" s="140" t="s">
        <v>1539</v>
      </c>
      <c r="C18" s="141">
        <v>26</v>
      </c>
      <c r="D18" s="141">
        <v>27</v>
      </c>
      <c r="E18" s="141">
        <v>27</v>
      </c>
      <c r="F18" s="53">
        <v>27</v>
      </c>
      <c r="G18" s="53">
        <v>28</v>
      </c>
      <c r="H18" s="79">
        <v>29</v>
      </c>
      <c r="I18" s="79">
        <v>29</v>
      </c>
      <c r="J18" s="56">
        <v>25</v>
      </c>
      <c r="K18" s="79">
        <v>24</v>
      </c>
      <c r="L18" s="79">
        <v>26</v>
      </c>
      <c r="M18" s="79">
        <f>VLOOKUP($A18,'[1]District Growth'!$A$3:$K$1530,6,FALSE)</f>
        <v>26</v>
      </c>
      <c r="N18" s="79">
        <f t="shared" si="0"/>
        <v>0</v>
      </c>
      <c r="O18" s="81">
        <f t="shared" si="1"/>
        <v>0</v>
      </c>
    </row>
    <row r="19" spans="1:15" s="75" customFormat="1" ht="14.4" x14ac:dyDescent="0.3">
      <c r="A19" s="51">
        <v>1492</v>
      </c>
      <c r="B19" s="140" t="s">
        <v>1249</v>
      </c>
      <c r="C19" s="141">
        <v>27</v>
      </c>
      <c r="D19" s="141">
        <v>29</v>
      </c>
      <c r="E19" s="141">
        <v>24</v>
      </c>
      <c r="F19" s="53">
        <v>25</v>
      </c>
      <c r="G19" s="53">
        <v>25</v>
      </c>
      <c r="H19" s="79">
        <v>23</v>
      </c>
      <c r="I19" s="79">
        <v>24</v>
      </c>
      <c r="J19" s="56">
        <v>27</v>
      </c>
      <c r="K19" s="79">
        <v>21</v>
      </c>
      <c r="L19" s="79">
        <v>20</v>
      </c>
      <c r="M19" s="79">
        <f>VLOOKUP($A19,'[1]District Growth'!$A$3:$K$1530,6,FALSE)</f>
        <v>20</v>
      </c>
      <c r="N19" s="79">
        <f t="shared" si="0"/>
        <v>0</v>
      </c>
      <c r="O19" s="81">
        <f t="shared" si="1"/>
        <v>0</v>
      </c>
    </row>
    <row r="20" spans="1:15" s="75" customFormat="1" ht="14.4" x14ac:dyDescent="0.3">
      <c r="A20" s="51">
        <v>1479</v>
      </c>
      <c r="B20" s="140" t="s">
        <v>1245</v>
      </c>
      <c r="C20" s="141">
        <v>25</v>
      </c>
      <c r="D20" s="141">
        <v>32</v>
      </c>
      <c r="E20" s="141">
        <v>31</v>
      </c>
      <c r="F20" s="53">
        <v>24</v>
      </c>
      <c r="G20" s="53">
        <v>22</v>
      </c>
      <c r="H20" s="79">
        <v>32</v>
      </c>
      <c r="I20" s="79">
        <v>27</v>
      </c>
      <c r="J20" s="56">
        <v>24</v>
      </c>
      <c r="K20" s="79">
        <v>17</v>
      </c>
      <c r="L20" s="79">
        <v>17</v>
      </c>
      <c r="M20" s="79">
        <f>VLOOKUP($A20,'[1]District Growth'!$A$3:$K$1530,6,FALSE)</f>
        <v>17</v>
      </c>
      <c r="N20" s="79">
        <f t="shared" si="0"/>
        <v>0</v>
      </c>
      <c r="O20" s="81">
        <f t="shared" si="1"/>
        <v>0</v>
      </c>
    </row>
    <row r="21" spans="1:15" s="75" customFormat="1" ht="14.4" x14ac:dyDescent="0.3">
      <c r="A21" s="51">
        <v>1503</v>
      </c>
      <c r="B21" s="227" t="s">
        <v>1263</v>
      </c>
      <c r="C21" s="141">
        <v>45</v>
      </c>
      <c r="D21" s="141">
        <v>53</v>
      </c>
      <c r="E21" s="141">
        <v>49</v>
      </c>
      <c r="F21" s="53">
        <v>50</v>
      </c>
      <c r="G21" s="53">
        <v>46</v>
      </c>
      <c r="H21" s="79">
        <v>45</v>
      </c>
      <c r="I21" s="79">
        <v>40</v>
      </c>
      <c r="J21" s="56">
        <v>42</v>
      </c>
      <c r="K21" s="79">
        <v>39</v>
      </c>
      <c r="L21" s="79">
        <v>36</v>
      </c>
      <c r="M21" s="79">
        <f>VLOOKUP($A21,'[1]District Growth'!$A$3:$K$1530,6,FALSE)</f>
        <v>35</v>
      </c>
      <c r="N21" s="79">
        <f t="shared" si="0"/>
        <v>-1</v>
      </c>
      <c r="O21" s="81">
        <f t="shared" si="1"/>
        <v>-2.777777777777779E-2</v>
      </c>
    </row>
    <row r="22" spans="1:15" s="75" customFormat="1" ht="14.4" x14ac:dyDescent="0.3">
      <c r="A22" s="51">
        <v>1485</v>
      </c>
      <c r="B22" s="140" t="s">
        <v>1260</v>
      </c>
      <c r="C22" s="141">
        <v>94</v>
      </c>
      <c r="D22" s="141">
        <v>96</v>
      </c>
      <c r="E22" s="141">
        <v>101</v>
      </c>
      <c r="F22" s="53">
        <v>100</v>
      </c>
      <c r="G22" s="53">
        <v>103</v>
      </c>
      <c r="H22" s="79">
        <v>114</v>
      </c>
      <c r="I22" s="79">
        <v>115</v>
      </c>
      <c r="J22" s="56">
        <v>120</v>
      </c>
      <c r="K22" s="79">
        <v>123</v>
      </c>
      <c r="L22" s="79">
        <v>107</v>
      </c>
      <c r="M22" s="79">
        <f>VLOOKUP($A22,'[1]District Growth'!$A$3:$K$1530,6,FALSE)</f>
        <v>103</v>
      </c>
      <c r="N22" s="79">
        <f t="shared" si="0"/>
        <v>-4</v>
      </c>
      <c r="O22" s="81">
        <f t="shared" si="1"/>
        <v>-3.7383177570093462E-2</v>
      </c>
    </row>
    <row r="23" spans="1:15" s="75" customFormat="1" ht="14.4" x14ac:dyDescent="0.3">
      <c r="A23" s="51">
        <v>1477</v>
      </c>
      <c r="B23" s="324" t="s">
        <v>1459</v>
      </c>
      <c r="C23" s="141">
        <v>56</v>
      </c>
      <c r="D23" s="141">
        <v>49</v>
      </c>
      <c r="E23" s="141">
        <v>48</v>
      </c>
      <c r="F23" s="53">
        <v>49</v>
      </c>
      <c r="G23" s="53">
        <v>52</v>
      </c>
      <c r="H23" s="79">
        <v>47</v>
      </c>
      <c r="I23" s="79">
        <v>43</v>
      </c>
      <c r="J23" s="56">
        <v>43</v>
      </c>
      <c r="K23" s="79">
        <v>45</v>
      </c>
      <c r="L23" s="79">
        <v>43</v>
      </c>
      <c r="M23" s="79">
        <f>VLOOKUP($A23,'[1]District Growth'!$A$3:$K$1530,6,FALSE)</f>
        <v>41</v>
      </c>
      <c r="N23" s="79">
        <f t="shared" si="0"/>
        <v>-2</v>
      </c>
      <c r="O23" s="81">
        <f t="shared" si="1"/>
        <v>-4.6511627906976716E-2</v>
      </c>
    </row>
    <row r="24" spans="1:15" s="75" customFormat="1" ht="14.4" x14ac:dyDescent="0.3">
      <c r="A24" s="51">
        <v>1491</v>
      </c>
      <c r="B24" s="227" t="s">
        <v>1458</v>
      </c>
      <c r="C24" s="141">
        <v>66</v>
      </c>
      <c r="D24" s="141">
        <v>65</v>
      </c>
      <c r="E24" s="141">
        <v>65</v>
      </c>
      <c r="F24" s="53">
        <v>66</v>
      </c>
      <c r="G24" s="53">
        <v>64</v>
      </c>
      <c r="H24" s="79">
        <v>65</v>
      </c>
      <c r="I24" s="79">
        <v>60</v>
      </c>
      <c r="J24" s="56">
        <v>66</v>
      </c>
      <c r="K24" s="79">
        <v>62</v>
      </c>
      <c r="L24" s="79">
        <v>57</v>
      </c>
      <c r="M24" s="79">
        <f>VLOOKUP($A24,'[1]District Growth'!$A$3:$K$1530,6,FALSE)</f>
        <v>53</v>
      </c>
      <c r="N24" s="79">
        <f t="shared" si="0"/>
        <v>-4</v>
      </c>
      <c r="O24" s="81">
        <f t="shared" si="1"/>
        <v>-7.0175438596491224E-2</v>
      </c>
    </row>
    <row r="25" spans="1:15" s="75" customFormat="1" ht="14.4" x14ac:dyDescent="0.3">
      <c r="A25" s="51">
        <v>1481</v>
      </c>
      <c r="B25" s="140" t="s">
        <v>1246</v>
      </c>
      <c r="C25" s="141">
        <v>19</v>
      </c>
      <c r="D25" s="141">
        <v>18</v>
      </c>
      <c r="E25" s="141">
        <v>17</v>
      </c>
      <c r="F25" s="53">
        <v>15</v>
      </c>
      <c r="G25" s="53">
        <v>15</v>
      </c>
      <c r="H25" s="79">
        <v>15</v>
      </c>
      <c r="I25" s="79">
        <v>14</v>
      </c>
      <c r="J25" s="56">
        <v>13</v>
      </c>
      <c r="K25" s="79">
        <v>11</v>
      </c>
      <c r="L25" s="79">
        <v>11</v>
      </c>
      <c r="M25" s="79">
        <f>VLOOKUP($A25,'[1]District Growth'!$A$3:$K$1530,6,FALSE)</f>
        <v>10</v>
      </c>
      <c r="N25" s="79">
        <f t="shared" si="0"/>
        <v>-1</v>
      </c>
      <c r="O25" s="81">
        <f t="shared" si="1"/>
        <v>-9.0909090909090939E-2</v>
      </c>
    </row>
    <row r="26" spans="1:15" s="75" customFormat="1" ht="14.4" x14ac:dyDescent="0.3">
      <c r="A26" s="51">
        <v>1474</v>
      </c>
      <c r="B26" s="140" t="s">
        <v>1496</v>
      </c>
      <c r="C26" s="141">
        <v>20</v>
      </c>
      <c r="D26" s="141">
        <v>15</v>
      </c>
      <c r="E26" s="141">
        <v>15</v>
      </c>
      <c r="F26" s="53">
        <v>14</v>
      </c>
      <c r="G26" s="53">
        <v>15</v>
      </c>
      <c r="H26" s="79">
        <v>16</v>
      </c>
      <c r="I26" s="79">
        <v>17</v>
      </c>
      <c r="J26" s="56">
        <v>17</v>
      </c>
      <c r="K26" s="79">
        <v>19</v>
      </c>
      <c r="L26" s="79">
        <v>21</v>
      </c>
      <c r="M26" s="79">
        <f>VLOOKUP($A26,'[1]District Growth'!$A$3:$K$1530,6,FALSE)</f>
        <v>19</v>
      </c>
      <c r="N26" s="79">
        <f t="shared" si="0"/>
        <v>-2</v>
      </c>
      <c r="O26" s="81">
        <f t="shared" si="1"/>
        <v>-9.5238095238095233E-2</v>
      </c>
    </row>
    <row r="27" spans="1:15" s="75" customFormat="1" ht="14.4" x14ac:dyDescent="0.3">
      <c r="A27" s="51">
        <v>30450</v>
      </c>
      <c r="B27" s="140" t="s">
        <v>1253</v>
      </c>
      <c r="C27" s="141">
        <v>24</v>
      </c>
      <c r="D27" s="141">
        <v>28</v>
      </c>
      <c r="E27" s="141">
        <v>26</v>
      </c>
      <c r="F27" s="53">
        <v>30</v>
      </c>
      <c r="G27" s="53">
        <v>31</v>
      </c>
      <c r="H27" s="79">
        <v>33</v>
      </c>
      <c r="I27" s="79">
        <v>33</v>
      </c>
      <c r="J27" s="56">
        <v>30</v>
      </c>
      <c r="K27" s="79">
        <v>30</v>
      </c>
      <c r="L27" s="79">
        <v>30</v>
      </c>
      <c r="M27" s="79">
        <f>VLOOKUP($A27,'[1]District Growth'!$A$3:$K$1530,6,FALSE)</f>
        <v>27</v>
      </c>
      <c r="N27" s="79">
        <f t="shared" si="0"/>
        <v>-3</v>
      </c>
      <c r="O27" s="81">
        <f t="shared" si="1"/>
        <v>-9.9999999999999978E-2</v>
      </c>
    </row>
    <row r="28" spans="1:15" s="75" customFormat="1" ht="14.4" x14ac:dyDescent="0.3">
      <c r="A28" s="51">
        <v>51481</v>
      </c>
      <c r="B28" s="140" t="s">
        <v>1254</v>
      </c>
      <c r="C28" s="141">
        <v>27</v>
      </c>
      <c r="D28" s="141">
        <v>23</v>
      </c>
      <c r="E28" s="141">
        <v>21</v>
      </c>
      <c r="F28" s="53">
        <v>21</v>
      </c>
      <c r="G28" s="53">
        <v>21</v>
      </c>
      <c r="H28" s="79">
        <v>15</v>
      </c>
      <c r="I28" s="79">
        <v>15</v>
      </c>
      <c r="J28" s="56">
        <v>12</v>
      </c>
      <c r="K28" s="79">
        <v>12</v>
      </c>
      <c r="L28" s="79">
        <v>10</v>
      </c>
      <c r="M28" s="79">
        <f>VLOOKUP($A28,'[1]District Growth'!$A$3:$K$1530,6,FALSE)</f>
        <v>9</v>
      </c>
      <c r="N28" s="79">
        <f t="shared" si="0"/>
        <v>-1</v>
      </c>
      <c r="O28" s="81">
        <f t="shared" si="1"/>
        <v>-9.9999999999999978E-2</v>
      </c>
    </row>
    <row r="29" spans="1:15" s="75" customFormat="1" ht="14.4" x14ac:dyDescent="0.3">
      <c r="A29" s="51">
        <v>28533</v>
      </c>
      <c r="B29" s="140" t="s">
        <v>1252</v>
      </c>
      <c r="C29" s="141">
        <v>17</v>
      </c>
      <c r="D29" s="141">
        <v>17</v>
      </c>
      <c r="E29" s="141">
        <v>16</v>
      </c>
      <c r="F29" s="53">
        <v>18</v>
      </c>
      <c r="G29" s="53">
        <v>16</v>
      </c>
      <c r="H29" s="79">
        <v>15</v>
      </c>
      <c r="I29" s="79">
        <v>16</v>
      </c>
      <c r="J29" s="56">
        <v>17</v>
      </c>
      <c r="K29" s="79">
        <v>14</v>
      </c>
      <c r="L29" s="79">
        <v>10</v>
      </c>
      <c r="M29" s="79">
        <f>VLOOKUP($A29,'[1]District Growth'!$A$3:$K$1530,6,FALSE)</f>
        <v>9</v>
      </c>
      <c r="N29" s="79">
        <f t="shared" si="0"/>
        <v>-1</v>
      </c>
      <c r="O29" s="81">
        <f t="shared" si="1"/>
        <v>-9.9999999999999978E-2</v>
      </c>
    </row>
    <row r="30" spans="1:15" s="75" customFormat="1" ht="14.4" x14ac:dyDescent="0.3">
      <c r="A30" s="51">
        <v>1487</v>
      </c>
      <c r="B30" s="227" t="s">
        <v>1457</v>
      </c>
      <c r="C30" s="141">
        <v>55</v>
      </c>
      <c r="D30" s="141">
        <v>53</v>
      </c>
      <c r="E30" s="141">
        <v>56</v>
      </c>
      <c r="F30" s="53">
        <v>58</v>
      </c>
      <c r="G30" s="53">
        <v>60</v>
      </c>
      <c r="H30" s="79">
        <v>65</v>
      </c>
      <c r="I30" s="79">
        <v>62</v>
      </c>
      <c r="J30" s="56">
        <v>62</v>
      </c>
      <c r="K30" s="79">
        <v>60</v>
      </c>
      <c r="L30" s="79">
        <v>63</v>
      </c>
      <c r="M30" s="79">
        <f>VLOOKUP($A30,'[1]District Growth'!$A$3:$K$1530,6,FALSE)</f>
        <v>56</v>
      </c>
      <c r="N30" s="79">
        <f t="shared" si="0"/>
        <v>-7</v>
      </c>
      <c r="O30" s="81">
        <f t="shared" si="1"/>
        <v>-0.11111111111111116</v>
      </c>
    </row>
    <row r="31" spans="1:15" s="75" customFormat="1" ht="14.4" x14ac:dyDescent="0.3">
      <c r="A31" s="51">
        <v>1488</v>
      </c>
      <c r="B31" s="140" t="s">
        <v>1259</v>
      </c>
      <c r="C31" s="141">
        <v>86</v>
      </c>
      <c r="D31" s="141">
        <v>93</v>
      </c>
      <c r="E31" s="141">
        <v>88</v>
      </c>
      <c r="F31" s="53">
        <v>82</v>
      </c>
      <c r="G31" s="53">
        <v>80</v>
      </c>
      <c r="H31" s="79">
        <v>82</v>
      </c>
      <c r="I31" s="79">
        <v>94</v>
      </c>
      <c r="J31" s="56">
        <v>97</v>
      </c>
      <c r="K31" s="79">
        <v>86</v>
      </c>
      <c r="L31" s="79">
        <v>79</v>
      </c>
      <c r="M31" s="79">
        <f>VLOOKUP($A31,'[1]District Growth'!$A$3:$K$1530,6,FALSE)</f>
        <v>68</v>
      </c>
      <c r="N31" s="79">
        <f t="shared" si="0"/>
        <v>-11</v>
      </c>
      <c r="O31" s="81">
        <f t="shared" si="1"/>
        <v>-0.13924050632911389</v>
      </c>
    </row>
    <row r="32" spans="1:15" s="75" customFormat="1" ht="14.4" x14ac:dyDescent="0.3">
      <c r="A32" s="51">
        <v>1471</v>
      </c>
      <c r="B32" s="227" t="s">
        <v>1455</v>
      </c>
      <c r="C32" s="141">
        <v>32</v>
      </c>
      <c r="D32" s="141">
        <v>30</v>
      </c>
      <c r="E32" s="141">
        <v>30</v>
      </c>
      <c r="F32" s="53">
        <v>30</v>
      </c>
      <c r="G32" s="53">
        <v>25</v>
      </c>
      <c r="H32" s="79">
        <v>32</v>
      </c>
      <c r="I32" s="79">
        <v>26</v>
      </c>
      <c r="J32" s="56">
        <v>35</v>
      </c>
      <c r="K32" s="79">
        <v>31</v>
      </c>
      <c r="L32" s="79">
        <v>28</v>
      </c>
      <c r="M32" s="79">
        <f>VLOOKUP($A32,'[1]District Growth'!$A$3:$K$1530,6,FALSE)</f>
        <v>24</v>
      </c>
      <c r="N32" s="79">
        <f t="shared" si="0"/>
        <v>-4</v>
      </c>
      <c r="O32" s="81">
        <f t="shared" si="1"/>
        <v>-0.1428571428571429</v>
      </c>
    </row>
    <row r="33" spans="1:16" s="75" customFormat="1" ht="14.4" x14ac:dyDescent="0.3">
      <c r="A33" s="363"/>
      <c r="B33" s="92"/>
      <c r="C33" s="372"/>
      <c r="D33" s="372"/>
      <c r="E33" s="372"/>
      <c r="F33" s="364"/>
      <c r="G33" s="364"/>
      <c r="H33" s="79"/>
      <c r="I33" s="79"/>
      <c r="J33" s="366"/>
      <c r="K33" s="79"/>
      <c r="L33" s="79"/>
      <c r="M33" s="79"/>
      <c r="N33" s="79"/>
      <c r="O33" s="81"/>
    </row>
    <row r="34" spans="1:16" s="75" customFormat="1" ht="14.4" x14ac:dyDescent="0.3">
      <c r="A34" s="74"/>
      <c r="B34" s="228" t="s">
        <v>1266</v>
      </c>
      <c r="C34" s="364">
        <v>0</v>
      </c>
      <c r="D34" s="364">
        <v>0</v>
      </c>
      <c r="E34" s="364">
        <v>0</v>
      </c>
      <c r="F34" s="53"/>
      <c r="G34" s="53"/>
      <c r="H34" s="79"/>
      <c r="I34" s="360"/>
      <c r="J34" s="79"/>
      <c r="K34" s="360"/>
      <c r="L34" s="79"/>
      <c r="M34" s="79"/>
      <c r="N34" s="79"/>
      <c r="O34" s="207"/>
    </row>
    <row r="35" spans="1:16" s="75" customFormat="1" ht="14.4" x14ac:dyDescent="0.3">
      <c r="A35" s="74"/>
      <c r="B35" s="228" t="s">
        <v>1267</v>
      </c>
      <c r="C35" s="53">
        <v>0</v>
      </c>
      <c r="D35" s="53">
        <v>0</v>
      </c>
      <c r="E35" s="53">
        <v>0</v>
      </c>
      <c r="F35" s="53"/>
      <c r="G35" s="53"/>
      <c r="H35" s="79"/>
      <c r="I35" s="10"/>
      <c r="J35" s="79"/>
      <c r="K35" s="10"/>
      <c r="L35" s="79"/>
      <c r="M35" s="79"/>
      <c r="N35" s="79"/>
      <c r="O35" s="207"/>
    </row>
    <row r="36" spans="1:16" s="75" customFormat="1" ht="14.4" x14ac:dyDescent="0.3">
      <c r="A36" s="74"/>
      <c r="B36" s="228" t="s">
        <v>1268</v>
      </c>
      <c r="C36" s="53">
        <v>0</v>
      </c>
      <c r="D36" s="53">
        <v>0</v>
      </c>
      <c r="E36" s="53">
        <v>0</v>
      </c>
      <c r="F36" s="53"/>
      <c r="G36" s="53"/>
      <c r="H36" s="79"/>
      <c r="I36" s="10"/>
      <c r="J36" s="79"/>
      <c r="K36" s="10"/>
      <c r="L36" s="79"/>
      <c r="M36" s="79"/>
      <c r="N36" s="79"/>
      <c r="O36" s="207"/>
    </row>
    <row r="37" spans="1:16" s="75" customFormat="1" ht="14.4" x14ac:dyDescent="0.3">
      <c r="A37" s="74"/>
      <c r="B37" s="228" t="s">
        <v>1269</v>
      </c>
      <c r="C37" s="53">
        <v>0</v>
      </c>
      <c r="D37" s="53">
        <v>0</v>
      </c>
      <c r="E37" s="53">
        <v>0</v>
      </c>
      <c r="F37" s="53"/>
      <c r="G37" s="53"/>
      <c r="H37" s="79"/>
      <c r="I37" s="10"/>
      <c r="J37" s="79"/>
      <c r="K37" s="10"/>
      <c r="L37" s="79"/>
      <c r="M37" s="79"/>
      <c r="N37" s="79"/>
      <c r="O37" s="207"/>
    </row>
    <row r="38" spans="1:16" s="75" customFormat="1" ht="14.4" x14ac:dyDescent="0.3">
      <c r="A38" s="369"/>
      <c r="B38" s="228" t="s">
        <v>1270</v>
      </c>
      <c r="C38" s="53">
        <v>0</v>
      </c>
      <c r="D38" s="53">
        <v>0</v>
      </c>
      <c r="E38" s="53">
        <v>0</v>
      </c>
      <c r="F38" s="53"/>
      <c r="G38" s="53"/>
      <c r="H38" s="79"/>
      <c r="I38" s="10"/>
      <c r="J38" s="79"/>
      <c r="K38" s="10"/>
      <c r="L38" s="79"/>
      <c r="M38" s="79"/>
      <c r="N38" s="79"/>
      <c r="O38" s="207"/>
    </row>
    <row r="39" spans="1:16" s="75" customFormat="1" ht="14.4" x14ac:dyDescent="0.3">
      <c r="A39" s="363">
        <v>84583</v>
      </c>
      <c r="B39" s="228" t="s">
        <v>1255</v>
      </c>
      <c r="C39" s="372"/>
      <c r="D39" s="372">
        <v>29</v>
      </c>
      <c r="E39" s="372">
        <v>15</v>
      </c>
      <c r="F39" s="53">
        <v>11</v>
      </c>
      <c r="G39" s="53">
        <v>14</v>
      </c>
      <c r="H39" s="79">
        <v>15</v>
      </c>
      <c r="I39" s="79">
        <v>10</v>
      </c>
      <c r="J39" s="367">
        <v>8</v>
      </c>
      <c r="K39" s="79">
        <v>8</v>
      </c>
      <c r="L39" s="79">
        <v>8</v>
      </c>
      <c r="M39" s="79">
        <f>VLOOKUP($A39,'[1]District Growth'!$A$3:$K$1530,6,FALSE)</f>
        <v>0</v>
      </c>
      <c r="N39" s="79">
        <f>M39-L39</f>
        <v>-8</v>
      </c>
      <c r="O39" s="81">
        <f>(M39/L39)-1</f>
        <v>-1</v>
      </c>
      <c r="P39" s="357" t="s">
        <v>72</v>
      </c>
    </row>
    <row r="40" spans="1:16" s="75" customFormat="1" ht="14.4" x14ac:dyDescent="0.3">
      <c r="A40" s="74"/>
      <c r="B40" s="228" t="s">
        <v>1271</v>
      </c>
      <c r="C40" s="53">
        <v>0</v>
      </c>
      <c r="D40" s="53">
        <v>0</v>
      </c>
      <c r="E40" s="53">
        <v>0</v>
      </c>
      <c r="F40" s="53"/>
      <c r="G40" s="53"/>
      <c r="H40" s="79"/>
      <c r="I40" s="79"/>
      <c r="J40" s="79"/>
      <c r="K40" s="10"/>
      <c r="L40" s="79"/>
      <c r="M40" s="79"/>
      <c r="N40" s="79"/>
      <c r="O40" s="207"/>
    </row>
    <row r="41" spans="1:16" s="75" customFormat="1" ht="14.4" x14ac:dyDescent="0.3">
      <c r="A41" s="74"/>
      <c r="B41" s="228" t="s">
        <v>1272</v>
      </c>
      <c r="C41" s="53">
        <v>8</v>
      </c>
      <c r="D41" s="53">
        <v>9</v>
      </c>
      <c r="E41" s="53">
        <v>7</v>
      </c>
      <c r="F41" s="53"/>
      <c r="G41" s="53"/>
      <c r="H41" s="79"/>
      <c r="I41" s="10"/>
      <c r="J41" s="10"/>
      <c r="K41" s="10"/>
      <c r="L41" s="79"/>
      <c r="M41" s="79"/>
      <c r="N41" s="79"/>
      <c r="O41" s="207"/>
    </row>
    <row r="42" spans="1:16" s="75" customFormat="1" ht="14.4" x14ac:dyDescent="0.3">
      <c r="A42" s="74"/>
      <c r="B42" s="228" t="s">
        <v>1265</v>
      </c>
      <c r="C42" s="264">
        <v>15</v>
      </c>
      <c r="D42" s="264">
        <v>20</v>
      </c>
      <c r="E42" s="264">
        <v>16</v>
      </c>
      <c r="F42" s="53">
        <v>16</v>
      </c>
      <c r="G42" s="53">
        <v>15</v>
      </c>
      <c r="H42" s="79">
        <v>0</v>
      </c>
      <c r="I42" s="10"/>
      <c r="J42" s="10"/>
      <c r="K42" s="10"/>
      <c r="L42" s="79"/>
      <c r="M42" s="79"/>
      <c r="N42" s="79"/>
      <c r="O42" s="207"/>
    </row>
    <row r="43" spans="1:16" s="75" customFormat="1" ht="14.4" x14ac:dyDescent="0.3">
      <c r="A43" s="74"/>
      <c r="B43" s="228" t="s">
        <v>1273</v>
      </c>
      <c r="C43" s="53">
        <v>0</v>
      </c>
      <c r="D43" s="53">
        <v>0</v>
      </c>
      <c r="E43" s="53">
        <v>0</v>
      </c>
      <c r="F43" s="53"/>
      <c r="G43" s="53"/>
      <c r="H43" s="79"/>
      <c r="I43" s="10"/>
      <c r="J43" s="10"/>
      <c r="K43" s="10"/>
      <c r="L43" s="79"/>
      <c r="M43" s="79"/>
      <c r="N43" s="79"/>
      <c r="O43" s="207"/>
    </row>
    <row r="44" spans="1:16" s="75" customFormat="1" ht="14.4" x14ac:dyDescent="0.3">
      <c r="A44" s="74"/>
      <c r="B44" s="228" t="s">
        <v>1274</v>
      </c>
      <c r="C44" s="53">
        <v>6</v>
      </c>
      <c r="D44" s="53">
        <v>6</v>
      </c>
      <c r="E44" s="53">
        <v>0</v>
      </c>
      <c r="F44" s="53"/>
      <c r="G44" s="53"/>
      <c r="H44" s="79"/>
      <c r="I44" s="10"/>
      <c r="J44" s="10"/>
      <c r="K44" s="10"/>
      <c r="L44" s="79"/>
      <c r="M44" s="79"/>
      <c r="N44" s="79"/>
      <c r="O44" s="207"/>
    </row>
    <row r="45" spans="1:16" s="75" customFormat="1" ht="14.4" x14ac:dyDescent="0.3">
      <c r="A45" s="51"/>
      <c r="B45" s="228" t="s">
        <v>1264</v>
      </c>
      <c r="C45" s="141">
        <v>13</v>
      </c>
      <c r="D45" s="141">
        <v>18</v>
      </c>
      <c r="E45" s="141">
        <v>15</v>
      </c>
      <c r="F45" s="53">
        <v>15</v>
      </c>
      <c r="G45" s="53">
        <v>14</v>
      </c>
      <c r="H45" s="79">
        <v>13</v>
      </c>
      <c r="I45" s="79">
        <v>9</v>
      </c>
      <c r="J45" s="55">
        <v>9</v>
      </c>
      <c r="K45" s="79">
        <v>0</v>
      </c>
      <c r="L45" s="79"/>
      <c r="M45" s="79"/>
      <c r="N45" s="79"/>
      <c r="O45" s="132"/>
    </row>
    <row r="46" spans="1:16" s="75" customFormat="1" ht="14.4" x14ac:dyDescent="0.3">
      <c r="A46" s="74"/>
      <c r="B46" s="228" t="s">
        <v>1515</v>
      </c>
      <c r="C46" s="141">
        <v>24</v>
      </c>
      <c r="D46" s="141">
        <v>21</v>
      </c>
      <c r="E46" s="141">
        <v>21</v>
      </c>
      <c r="F46" s="53">
        <v>21</v>
      </c>
      <c r="G46" s="53">
        <v>17</v>
      </c>
      <c r="H46" s="79">
        <v>14</v>
      </c>
      <c r="I46" s="79">
        <v>13</v>
      </c>
      <c r="J46" s="10">
        <v>0</v>
      </c>
      <c r="K46" s="79"/>
      <c r="L46" s="79"/>
      <c r="M46" s="79"/>
      <c r="N46" s="79"/>
      <c r="O46" s="132"/>
    </row>
    <row r="47" spans="1:16" s="75" customFormat="1" ht="14.4" x14ac:dyDescent="0.3">
      <c r="A47" s="74"/>
      <c r="B47" s="114"/>
      <c r="C47" s="264"/>
      <c r="D47" s="264"/>
      <c r="E47" s="264"/>
      <c r="F47" s="53"/>
      <c r="G47" s="53"/>
      <c r="H47" s="79"/>
      <c r="I47" s="79"/>
      <c r="J47" s="79"/>
      <c r="K47" s="79"/>
      <c r="L47" s="79"/>
      <c r="M47" s="79"/>
      <c r="N47" s="79"/>
      <c r="O47" s="207"/>
    </row>
    <row r="48" spans="1:16" s="75" customFormat="1" ht="14.4" x14ac:dyDescent="0.3">
      <c r="A48" s="74"/>
      <c r="B48" s="114" t="s">
        <v>1484</v>
      </c>
      <c r="C48" s="79">
        <f t="shared" ref="C48:N48" si="2">SUM(C3:C47)</f>
        <v>1212</v>
      </c>
      <c r="D48" s="82">
        <f t="shared" si="2"/>
        <v>1303</v>
      </c>
      <c r="E48" s="83">
        <f t="shared" si="2"/>
        <v>1242</v>
      </c>
      <c r="F48" s="83">
        <f t="shared" si="2"/>
        <v>1222</v>
      </c>
      <c r="G48" s="83">
        <f t="shared" si="2"/>
        <v>1196</v>
      </c>
      <c r="H48" s="82">
        <f t="shared" si="2"/>
        <v>1231</v>
      </c>
      <c r="I48" s="83">
        <f t="shared" si="2"/>
        <v>1175</v>
      </c>
      <c r="J48" s="83">
        <f t="shared" si="2"/>
        <v>1168</v>
      </c>
      <c r="K48" s="83">
        <f t="shared" si="2"/>
        <v>1122</v>
      </c>
      <c r="L48" s="83">
        <f t="shared" si="2"/>
        <v>1072</v>
      </c>
      <c r="M48" s="83">
        <f>SUM(M3:M47)</f>
        <v>1057</v>
      </c>
      <c r="N48" s="79">
        <f t="shared" si="2"/>
        <v>-15</v>
      </c>
      <c r="O48" s="81">
        <f>(M48/L48)-1</f>
        <v>-1.3992537313432862E-2</v>
      </c>
    </row>
    <row r="49" spans="1:15" s="75" customFormat="1" ht="14.4" x14ac:dyDescent="0.3">
      <c r="A49" s="74"/>
      <c r="B49" s="84"/>
      <c r="C49" s="80"/>
      <c r="D49" s="80">
        <f t="shared" ref="D49:J49" si="3">SUM(D48-C48)</f>
        <v>91</v>
      </c>
      <c r="E49" s="80">
        <f t="shared" si="3"/>
        <v>-61</v>
      </c>
      <c r="F49" s="80">
        <f t="shared" si="3"/>
        <v>-20</v>
      </c>
      <c r="G49" s="80">
        <f t="shared" si="3"/>
        <v>-26</v>
      </c>
      <c r="H49" s="80">
        <f t="shared" si="3"/>
        <v>35</v>
      </c>
      <c r="I49" s="80">
        <f t="shared" si="3"/>
        <v>-56</v>
      </c>
      <c r="J49" s="80">
        <f t="shared" si="3"/>
        <v>-7</v>
      </c>
      <c r="K49" s="80">
        <f>SUM(K48-J48)</f>
        <v>-46</v>
      </c>
      <c r="L49" s="80">
        <f>SUM(L48-K48)</f>
        <v>-50</v>
      </c>
      <c r="M49" s="80">
        <f>SUM(M48-L48)</f>
        <v>-15</v>
      </c>
      <c r="N49" s="80"/>
      <c r="O49" s="222"/>
    </row>
    <row r="50" spans="1:15" s="75" customFormat="1" ht="14.4" x14ac:dyDescent="0.3">
      <c r="A50" s="231"/>
      <c r="B50" s="265"/>
      <c r="C50" s="85"/>
      <c r="D50" s="85"/>
      <c r="E50" s="85"/>
      <c r="F50" s="85"/>
      <c r="G50" s="85"/>
      <c r="H50" s="85"/>
      <c r="I50" s="85"/>
      <c r="J50" s="85"/>
      <c r="K50" s="85"/>
      <c r="L50" s="194"/>
      <c r="M50" s="194"/>
      <c r="N50" s="85"/>
      <c r="O50" s="74"/>
    </row>
    <row r="51" spans="1:15" s="75" customFormat="1" ht="14.4" x14ac:dyDescent="0.3">
      <c r="A51" s="74"/>
      <c r="B51" s="62" t="s">
        <v>1473</v>
      </c>
      <c r="C51" s="85"/>
      <c r="D51" s="85"/>
      <c r="E51" s="85"/>
      <c r="F51" s="85"/>
      <c r="G51" s="266"/>
      <c r="H51" s="266"/>
      <c r="I51" s="85"/>
      <c r="J51" s="85"/>
      <c r="K51" s="85"/>
      <c r="L51" s="194"/>
      <c r="M51" s="194"/>
      <c r="N51" s="85"/>
      <c r="O51" s="74"/>
    </row>
    <row r="52" spans="1:15" s="75" customFormat="1" ht="14.4" x14ac:dyDescent="0.3">
      <c r="A52" s="74"/>
      <c r="B52" s="86" t="s">
        <v>1474</v>
      </c>
      <c r="C52" s="85"/>
      <c r="D52" s="85"/>
      <c r="E52" s="85"/>
      <c r="F52" s="85"/>
      <c r="G52" s="85"/>
      <c r="H52" s="85"/>
      <c r="I52" s="267"/>
      <c r="J52" s="267"/>
      <c r="K52" s="267"/>
      <c r="L52" s="194"/>
      <c r="M52" s="194"/>
      <c r="N52" s="85"/>
      <c r="O52" s="74"/>
    </row>
    <row r="53" spans="1:15" s="75" customFormat="1" ht="14.4" x14ac:dyDescent="0.3">
      <c r="A53" s="74"/>
      <c r="B53" s="87" t="s">
        <v>1475</v>
      </c>
      <c r="C53" s="85"/>
      <c r="D53" s="85"/>
      <c r="E53" s="85"/>
      <c r="F53" s="85"/>
      <c r="G53" s="85"/>
      <c r="H53" s="85"/>
      <c r="I53" s="268"/>
      <c r="J53" s="268"/>
      <c r="K53" s="268"/>
      <c r="L53" s="194"/>
      <c r="M53" s="194"/>
      <c r="N53" s="85"/>
      <c r="O53" s="74"/>
    </row>
    <row r="54" spans="1:15" s="75" customFormat="1" ht="14.4" x14ac:dyDescent="0.3">
      <c r="A54" s="74"/>
      <c r="B54" s="88" t="s">
        <v>1476</v>
      </c>
      <c r="C54" s="85"/>
      <c r="D54" s="85"/>
      <c r="E54" s="85"/>
      <c r="F54" s="85"/>
      <c r="G54" s="85"/>
      <c r="H54" s="85"/>
      <c r="I54" s="85"/>
      <c r="J54" s="85"/>
      <c r="K54" s="85"/>
      <c r="L54" s="194"/>
      <c r="M54" s="194"/>
      <c r="N54" s="85"/>
      <c r="O54" s="74"/>
    </row>
    <row r="55" spans="1:15" s="75" customFormat="1" ht="14.4" x14ac:dyDescent="0.3">
      <c r="A55" s="74"/>
      <c r="B55" s="89" t="s">
        <v>1477</v>
      </c>
      <c r="C55" s="85"/>
      <c r="D55" s="85"/>
      <c r="E55" s="85"/>
      <c r="F55" s="85"/>
      <c r="G55" s="85"/>
      <c r="H55" s="85"/>
      <c r="I55" s="85"/>
      <c r="J55" s="85"/>
      <c r="K55" s="85"/>
      <c r="L55" s="194"/>
      <c r="M55" s="194"/>
      <c r="N55" s="85"/>
      <c r="O55" s="74"/>
    </row>
    <row r="56" spans="1:15" s="75" customFormat="1" ht="14.4" x14ac:dyDescent="0.3">
      <c r="A56" s="74"/>
      <c r="B56" s="90" t="s">
        <v>1478</v>
      </c>
      <c r="C56" s="85"/>
      <c r="D56" s="85"/>
      <c r="E56" s="85"/>
      <c r="F56" s="85"/>
      <c r="G56" s="85"/>
      <c r="H56" s="85"/>
      <c r="I56" s="85"/>
      <c r="J56" s="85"/>
      <c r="K56" s="85"/>
      <c r="L56" s="194"/>
      <c r="M56" s="194"/>
      <c r="N56" s="85"/>
      <c r="O56" s="74"/>
    </row>
    <row r="57" spans="1:15" s="75" customFormat="1" ht="14.4" x14ac:dyDescent="0.3">
      <c r="A57" s="74"/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74"/>
    </row>
    <row r="58" spans="1:15" s="95" customFormat="1" ht="14.4" x14ac:dyDescent="0.3">
      <c r="A58" s="91"/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1"/>
    </row>
    <row r="59" spans="1:15" s="95" customFormat="1" ht="14.4" x14ac:dyDescent="0.3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1"/>
    </row>
    <row r="60" spans="1:15" x14ac:dyDescent="0.3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5" x14ac:dyDescent="0.3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5" x14ac:dyDescent="0.3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5" x14ac:dyDescent="0.3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5" x14ac:dyDescent="0.3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3:14" x14ac:dyDescent="0.3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3:14" x14ac:dyDescent="0.3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3:14" x14ac:dyDescent="0.3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3:14" x14ac:dyDescent="0.3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3:14" x14ac:dyDescent="0.3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3:14" x14ac:dyDescent="0.3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3:14" x14ac:dyDescent="0.3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3:14" x14ac:dyDescent="0.3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3:14" x14ac:dyDescent="0.3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3:14" x14ac:dyDescent="0.3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3:14" x14ac:dyDescent="0.3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3:14" x14ac:dyDescent="0.3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3:14" x14ac:dyDescent="0.3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3:14" x14ac:dyDescent="0.3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3:14" x14ac:dyDescent="0.3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3:14" x14ac:dyDescent="0.3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3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3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3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32">
    <sortCondition descending="1" ref="O4:O32"/>
    <sortCondition descending="1" ref="M4:M32"/>
  </sortState>
  <mergeCells count="1">
    <mergeCell ref="N1:O1"/>
  </mergeCells>
  <phoneticPr fontId="30" type="noConversion"/>
  <conditionalFormatting sqref="B3:B32">
    <cfRule type="expression" dxfId="131" priority="4">
      <formula>$O3&gt;0</formula>
    </cfRule>
    <cfRule type="expression" dxfId="130" priority="5">
      <formula>$O3=0</formula>
    </cfRule>
    <cfRule type="expression" dxfId="129" priority="6">
      <formula>$O3&lt;0</formula>
    </cfRule>
  </conditionalFormatting>
  <conditionalFormatting sqref="M48">
    <cfRule type="expression" dxfId="128" priority="1">
      <formula>N48&lt;0</formula>
    </cfRule>
    <cfRule type="expression" dxfId="127" priority="2">
      <formula>N48=0</formula>
    </cfRule>
    <cfRule type="expression" dxfId="126" priority="3">
      <formula>N48&gt;0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291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15" sqref="N15"/>
    </sheetView>
  </sheetViews>
  <sheetFormatPr defaultColWidth="9" defaultRowHeight="13.8" x14ac:dyDescent="0.3"/>
  <cols>
    <col min="1" max="1" width="9" style="67" customWidth="1"/>
    <col min="2" max="2" width="32.453125" style="41" customWidth="1"/>
    <col min="3" max="3" width="8.453125" style="263" customWidth="1"/>
    <col min="4" max="10" width="9.453125" style="263" bestFit="1" customWidth="1"/>
    <col min="11" max="11" width="10.1796875" style="263" customWidth="1"/>
    <col min="12" max="12" width="11.1796875" style="263" customWidth="1"/>
    <col min="13" max="13" width="11.453125" style="263" customWidth="1"/>
    <col min="14" max="14" width="8.453125" style="263" customWidth="1"/>
    <col min="15" max="15" width="8.453125" style="262" customWidth="1"/>
    <col min="16" max="16" width="8.453125" style="69" customWidth="1"/>
    <col min="17" max="17" width="10.453125" style="263" customWidth="1"/>
    <col min="18" max="19" width="8.453125" style="263" customWidth="1"/>
    <col min="20" max="16384" width="9" style="2"/>
  </cols>
  <sheetData>
    <row r="1" spans="1:16" s="95" customFormat="1" ht="15.6" x14ac:dyDescent="0.3">
      <c r="A1" s="67"/>
      <c r="B1" s="221" t="s">
        <v>32</v>
      </c>
      <c r="C1" s="2"/>
      <c r="D1" s="2"/>
      <c r="E1" s="2"/>
      <c r="F1" s="2"/>
      <c r="G1" s="2"/>
      <c r="H1" s="2"/>
      <c r="I1" s="2"/>
      <c r="J1" s="2"/>
      <c r="M1" s="333" t="str">
        <f>+'Comparison by District'!$M$2</f>
        <v>YTD</v>
      </c>
      <c r="N1" s="403" t="s">
        <v>53</v>
      </c>
      <c r="O1" s="403"/>
    </row>
    <row r="2" spans="1:16" s="77" customFormat="1" ht="39" customHeight="1" x14ac:dyDescent="0.25">
      <c r="A2" s="237" t="s">
        <v>1495</v>
      </c>
      <c r="B2" s="238" t="s">
        <v>1468</v>
      </c>
      <c r="C2" s="239" t="s">
        <v>1275</v>
      </c>
      <c r="D2" s="239" t="s">
        <v>1462</v>
      </c>
      <c r="E2" s="239" t="s">
        <v>1463</v>
      </c>
      <c r="F2" s="239" t="s">
        <v>1464</v>
      </c>
      <c r="G2" s="239" t="s">
        <v>1465</v>
      </c>
      <c r="H2" s="239" t="s">
        <v>1466</v>
      </c>
      <c r="I2" s="239" t="s">
        <v>1467</v>
      </c>
      <c r="J2" s="239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6" s="244" customFormat="1" ht="15" customHeight="1" x14ac:dyDescent="0.3">
      <c r="A3" s="160">
        <v>89555</v>
      </c>
      <c r="B3" s="245" t="s">
        <v>1276</v>
      </c>
      <c r="C3" s="242"/>
      <c r="D3" s="133"/>
      <c r="E3" s="133"/>
      <c r="F3" s="133"/>
      <c r="G3" s="133"/>
      <c r="H3" s="133"/>
      <c r="I3" s="133"/>
      <c r="J3" s="151">
        <v>22</v>
      </c>
      <c r="K3" s="80">
        <v>22</v>
      </c>
      <c r="L3" s="79">
        <v>28</v>
      </c>
      <c r="M3" s="79">
        <f>VLOOKUP($A3,'[1]District Growth'!$A$3:$K$1530,6,FALSE)</f>
        <v>37</v>
      </c>
      <c r="N3" s="80">
        <f t="shared" ref="N3:N43" si="0">M3-L3</f>
        <v>9</v>
      </c>
      <c r="O3" s="81">
        <f t="shared" ref="O3:O43" si="1">(M3/L3)-1</f>
        <v>0.3214285714285714</v>
      </c>
      <c r="P3" s="243"/>
    </row>
    <row r="4" spans="1:16" s="244" customFormat="1" ht="15" customHeight="1" x14ac:dyDescent="0.3">
      <c r="A4" s="240">
        <v>1527</v>
      </c>
      <c r="B4" s="241" t="s">
        <v>1535</v>
      </c>
      <c r="C4" s="242">
        <v>284</v>
      </c>
      <c r="D4" s="151">
        <v>273</v>
      </c>
      <c r="E4" s="151">
        <v>265</v>
      </c>
      <c r="F4" s="56">
        <v>250</v>
      </c>
      <c r="G4" s="151">
        <v>239</v>
      </c>
      <c r="H4" s="151">
        <v>237</v>
      </c>
      <c r="I4" s="151">
        <v>244</v>
      </c>
      <c r="J4" s="151">
        <v>215</v>
      </c>
      <c r="K4" s="80">
        <v>215</v>
      </c>
      <c r="L4" s="79">
        <v>230</v>
      </c>
      <c r="M4" s="79">
        <f>VLOOKUP($A4,'[1]District Growth'!$A$3:$K$1530,6,FALSE)</f>
        <v>259</v>
      </c>
      <c r="N4" s="80">
        <f t="shared" si="0"/>
        <v>29</v>
      </c>
      <c r="O4" s="81">
        <f t="shared" si="1"/>
        <v>0.12608695652173907</v>
      </c>
      <c r="P4" s="243"/>
    </row>
    <row r="5" spans="1:16" s="244" customFormat="1" ht="15" customHeight="1" x14ac:dyDescent="0.3">
      <c r="A5" s="240">
        <v>1530</v>
      </c>
      <c r="B5" s="245" t="s">
        <v>1302</v>
      </c>
      <c r="C5" s="242">
        <v>48</v>
      </c>
      <c r="D5" s="151">
        <v>49</v>
      </c>
      <c r="E5" s="151">
        <v>49</v>
      </c>
      <c r="F5" s="56">
        <v>54</v>
      </c>
      <c r="G5" s="151">
        <v>46</v>
      </c>
      <c r="H5" s="151">
        <v>46</v>
      </c>
      <c r="I5" s="151">
        <v>51</v>
      </c>
      <c r="J5" s="151">
        <v>28</v>
      </c>
      <c r="K5" s="80">
        <v>28</v>
      </c>
      <c r="L5" s="79">
        <v>24</v>
      </c>
      <c r="M5" s="79">
        <f>VLOOKUP($A5,'[1]District Growth'!$A$3:$K$1530,6,FALSE)</f>
        <v>27</v>
      </c>
      <c r="N5" s="80">
        <f t="shared" si="0"/>
        <v>3</v>
      </c>
      <c r="O5" s="81">
        <f t="shared" si="1"/>
        <v>0.125</v>
      </c>
      <c r="P5" s="243"/>
    </row>
    <row r="6" spans="1:16" s="244" customFormat="1" ht="15" customHeight="1" x14ac:dyDescent="0.3">
      <c r="A6" s="240">
        <v>1536</v>
      </c>
      <c r="B6" s="241" t="s">
        <v>1286</v>
      </c>
      <c r="C6" s="242">
        <v>45</v>
      </c>
      <c r="D6" s="151">
        <v>45</v>
      </c>
      <c r="E6" s="151">
        <v>47</v>
      </c>
      <c r="F6" s="56">
        <v>41</v>
      </c>
      <c r="G6" s="151">
        <v>40</v>
      </c>
      <c r="H6" s="151">
        <v>35</v>
      </c>
      <c r="I6" s="151">
        <v>32</v>
      </c>
      <c r="J6" s="151">
        <v>107</v>
      </c>
      <c r="K6" s="80">
        <v>107</v>
      </c>
      <c r="L6" s="79">
        <v>108</v>
      </c>
      <c r="M6" s="79">
        <f>VLOOKUP($A6,'[1]District Growth'!$A$3:$K$1530,6,FALSE)</f>
        <v>120</v>
      </c>
      <c r="N6" s="80">
        <f t="shared" si="0"/>
        <v>12</v>
      </c>
      <c r="O6" s="81">
        <f t="shared" si="1"/>
        <v>0.11111111111111116</v>
      </c>
      <c r="P6" s="243"/>
    </row>
    <row r="7" spans="1:16" s="244" customFormat="1" ht="15" customHeight="1" x14ac:dyDescent="0.3">
      <c r="A7" s="240">
        <v>1509</v>
      </c>
      <c r="B7" s="241" t="s">
        <v>1282</v>
      </c>
      <c r="C7" s="242">
        <v>19</v>
      </c>
      <c r="D7" s="151">
        <v>17</v>
      </c>
      <c r="E7" s="151">
        <v>17</v>
      </c>
      <c r="F7" s="56">
        <v>16</v>
      </c>
      <c r="G7" s="151">
        <v>18</v>
      </c>
      <c r="H7" s="151">
        <v>12</v>
      </c>
      <c r="I7" s="151">
        <v>12</v>
      </c>
      <c r="J7" s="151">
        <v>34</v>
      </c>
      <c r="K7" s="80">
        <v>34</v>
      </c>
      <c r="L7" s="79">
        <v>37</v>
      </c>
      <c r="M7" s="79">
        <f>VLOOKUP($A7,'[1]District Growth'!$A$3:$K$1530,6,FALSE)</f>
        <v>41</v>
      </c>
      <c r="N7" s="80">
        <f t="shared" si="0"/>
        <v>4</v>
      </c>
      <c r="O7" s="81">
        <f t="shared" si="1"/>
        <v>0.10810810810810811</v>
      </c>
      <c r="P7" s="243"/>
    </row>
    <row r="8" spans="1:16" s="244" customFormat="1" ht="15" customHeight="1" x14ac:dyDescent="0.3">
      <c r="A8" s="240">
        <v>21666</v>
      </c>
      <c r="B8" s="245" t="s">
        <v>1308</v>
      </c>
      <c r="C8" s="242">
        <v>32</v>
      </c>
      <c r="D8" s="151">
        <v>32</v>
      </c>
      <c r="E8" s="151">
        <v>28</v>
      </c>
      <c r="F8" s="56">
        <v>25</v>
      </c>
      <c r="G8" s="151">
        <v>25</v>
      </c>
      <c r="H8" s="151">
        <v>30</v>
      </c>
      <c r="I8" s="151">
        <v>28</v>
      </c>
      <c r="J8" s="151">
        <v>33</v>
      </c>
      <c r="K8" s="80">
        <v>33</v>
      </c>
      <c r="L8" s="79">
        <v>30</v>
      </c>
      <c r="M8" s="79">
        <f>VLOOKUP($A8,'[1]District Growth'!$A$3:$K$1530,6,FALSE)</f>
        <v>33</v>
      </c>
      <c r="N8" s="80">
        <f t="shared" si="0"/>
        <v>3</v>
      </c>
      <c r="O8" s="81">
        <f t="shared" si="1"/>
        <v>0.10000000000000009</v>
      </c>
      <c r="P8" s="243"/>
    </row>
    <row r="9" spans="1:16" s="244" customFormat="1" ht="15" customHeight="1" x14ac:dyDescent="0.3">
      <c r="A9" s="240">
        <v>1533</v>
      </c>
      <c r="B9" s="241" t="s">
        <v>1299</v>
      </c>
      <c r="C9" s="242">
        <v>173</v>
      </c>
      <c r="D9" s="151">
        <v>179</v>
      </c>
      <c r="E9" s="151">
        <v>184</v>
      </c>
      <c r="F9" s="56">
        <v>178</v>
      </c>
      <c r="G9" s="151">
        <v>170</v>
      </c>
      <c r="H9" s="151">
        <v>162</v>
      </c>
      <c r="I9" s="151">
        <v>163</v>
      </c>
      <c r="J9" s="151">
        <v>56</v>
      </c>
      <c r="K9" s="80">
        <v>56</v>
      </c>
      <c r="L9" s="79">
        <v>43</v>
      </c>
      <c r="M9" s="79">
        <f>VLOOKUP($A9,'[1]District Growth'!$A$3:$K$1530,6,FALSE)</f>
        <v>47</v>
      </c>
      <c r="N9" s="80">
        <f t="shared" si="0"/>
        <v>4</v>
      </c>
      <c r="O9" s="81">
        <f t="shared" si="1"/>
        <v>9.3023255813953432E-2</v>
      </c>
      <c r="P9" s="243"/>
    </row>
    <row r="10" spans="1:16" s="244" customFormat="1" ht="15" customHeight="1" x14ac:dyDescent="0.3">
      <c r="A10" s="240">
        <v>1532</v>
      </c>
      <c r="B10" s="246" t="s">
        <v>1300</v>
      </c>
      <c r="C10" s="242">
        <v>40</v>
      </c>
      <c r="D10" s="151">
        <v>41</v>
      </c>
      <c r="E10" s="151">
        <v>40</v>
      </c>
      <c r="F10" s="56">
        <v>40</v>
      </c>
      <c r="G10" s="151">
        <v>39</v>
      </c>
      <c r="H10" s="151">
        <v>34</v>
      </c>
      <c r="I10" s="151">
        <v>29</v>
      </c>
      <c r="J10" s="151">
        <v>138</v>
      </c>
      <c r="K10" s="80">
        <v>138</v>
      </c>
      <c r="L10" s="79">
        <v>121</v>
      </c>
      <c r="M10" s="79">
        <f>VLOOKUP($A10,'[1]District Growth'!$A$3:$K$1530,6,FALSE)</f>
        <v>131</v>
      </c>
      <c r="N10" s="80">
        <f t="shared" si="0"/>
        <v>10</v>
      </c>
      <c r="O10" s="81">
        <f t="shared" si="1"/>
        <v>8.2644628099173501E-2</v>
      </c>
      <c r="P10" s="243"/>
    </row>
    <row r="11" spans="1:16" s="244" customFormat="1" ht="15" customHeight="1" x14ac:dyDescent="0.3">
      <c r="A11" s="240">
        <v>21799</v>
      </c>
      <c r="B11" s="241" t="s">
        <v>1279</v>
      </c>
      <c r="C11" s="242">
        <v>26</v>
      </c>
      <c r="D11" s="151">
        <v>27</v>
      </c>
      <c r="E11" s="151">
        <v>24</v>
      </c>
      <c r="F11" s="56">
        <v>23</v>
      </c>
      <c r="G11" s="151">
        <v>20</v>
      </c>
      <c r="H11" s="151">
        <v>20</v>
      </c>
      <c r="I11" s="151">
        <v>24</v>
      </c>
      <c r="J11" s="151">
        <v>48</v>
      </c>
      <c r="K11" s="80">
        <v>48</v>
      </c>
      <c r="L11" s="79">
        <v>51</v>
      </c>
      <c r="M11" s="79">
        <f>VLOOKUP($A11,'[1]District Growth'!$A$3:$K$1530,6,FALSE)</f>
        <v>55</v>
      </c>
      <c r="N11" s="80">
        <f t="shared" si="0"/>
        <v>4</v>
      </c>
      <c r="O11" s="81">
        <f t="shared" si="1"/>
        <v>7.8431372549019551E-2</v>
      </c>
      <c r="P11" s="243"/>
    </row>
    <row r="12" spans="1:16" s="244" customFormat="1" ht="15" customHeight="1" x14ac:dyDescent="0.3">
      <c r="A12" s="240">
        <v>1519</v>
      </c>
      <c r="B12" s="245" t="s">
        <v>1312</v>
      </c>
      <c r="C12" s="242">
        <v>17</v>
      </c>
      <c r="D12" s="151">
        <v>19</v>
      </c>
      <c r="E12" s="151">
        <v>18</v>
      </c>
      <c r="F12" s="56">
        <v>19</v>
      </c>
      <c r="G12" s="151">
        <v>16</v>
      </c>
      <c r="H12" s="151">
        <v>17</v>
      </c>
      <c r="I12" s="151">
        <v>14</v>
      </c>
      <c r="J12" s="151">
        <v>23</v>
      </c>
      <c r="K12" s="80">
        <v>23</v>
      </c>
      <c r="L12" s="79">
        <v>17</v>
      </c>
      <c r="M12" s="79">
        <f>VLOOKUP($A12,'[1]District Growth'!$A$3:$K$1530,6,FALSE)</f>
        <v>18</v>
      </c>
      <c r="N12" s="80">
        <f t="shared" si="0"/>
        <v>1</v>
      </c>
      <c r="O12" s="81">
        <f t="shared" si="1"/>
        <v>5.8823529411764719E-2</v>
      </c>
      <c r="P12" s="243"/>
    </row>
    <row r="13" spans="1:16" s="244" customFormat="1" ht="15" customHeight="1" x14ac:dyDescent="0.3">
      <c r="A13" s="240">
        <v>1538</v>
      </c>
      <c r="B13" s="245" t="s">
        <v>1304</v>
      </c>
      <c r="C13" s="242">
        <v>63</v>
      </c>
      <c r="D13" s="151">
        <v>64</v>
      </c>
      <c r="E13" s="151">
        <v>57</v>
      </c>
      <c r="F13" s="56">
        <v>55</v>
      </c>
      <c r="G13" s="151">
        <v>52</v>
      </c>
      <c r="H13" s="151">
        <v>52</v>
      </c>
      <c r="I13" s="151">
        <v>53</v>
      </c>
      <c r="J13" s="151">
        <v>25</v>
      </c>
      <c r="K13" s="80">
        <v>25</v>
      </c>
      <c r="L13" s="79">
        <v>21</v>
      </c>
      <c r="M13" s="79">
        <f>VLOOKUP($A13,'[1]District Growth'!$A$3:$K$1530,6,FALSE)</f>
        <v>22</v>
      </c>
      <c r="N13" s="80">
        <f t="shared" si="0"/>
        <v>1</v>
      </c>
      <c r="O13" s="81">
        <f t="shared" si="1"/>
        <v>4.7619047619047672E-2</v>
      </c>
      <c r="P13" s="243"/>
    </row>
    <row r="14" spans="1:16" s="244" customFormat="1" ht="15" customHeight="1" x14ac:dyDescent="0.3">
      <c r="A14" s="240">
        <v>1535</v>
      </c>
      <c r="B14" s="246" t="s">
        <v>1287</v>
      </c>
      <c r="C14" s="242">
        <v>17</v>
      </c>
      <c r="D14" s="151">
        <v>13</v>
      </c>
      <c r="E14" s="151">
        <v>18</v>
      </c>
      <c r="F14" s="56">
        <v>17</v>
      </c>
      <c r="G14" s="151">
        <v>15</v>
      </c>
      <c r="H14" s="151">
        <v>15</v>
      </c>
      <c r="I14" s="151">
        <v>16</v>
      </c>
      <c r="J14" s="151">
        <v>189</v>
      </c>
      <c r="K14" s="80">
        <v>189</v>
      </c>
      <c r="L14" s="79">
        <v>180</v>
      </c>
      <c r="M14" s="79">
        <f>VLOOKUP($A14,'[1]District Growth'!$A$3:$K$1530,6,FALSE)</f>
        <v>185</v>
      </c>
      <c r="N14" s="80">
        <f t="shared" si="0"/>
        <v>5</v>
      </c>
      <c r="O14" s="81">
        <f t="shared" si="1"/>
        <v>2.7777777777777679E-2</v>
      </c>
      <c r="P14" s="243"/>
    </row>
    <row r="15" spans="1:16" s="244" customFormat="1" ht="15" customHeight="1" x14ac:dyDescent="0.3">
      <c r="A15" s="240">
        <v>1529</v>
      </c>
      <c r="B15" s="245" t="s">
        <v>1277</v>
      </c>
      <c r="C15" s="242">
        <v>46</v>
      </c>
      <c r="D15" s="151">
        <v>45</v>
      </c>
      <c r="E15" s="151">
        <v>44</v>
      </c>
      <c r="F15" s="56">
        <v>50</v>
      </c>
      <c r="G15" s="151">
        <v>45</v>
      </c>
      <c r="H15" s="151">
        <v>47</v>
      </c>
      <c r="I15" s="151">
        <v>46</v>
      </c>
      <c r="J15" s="151">
        <v>52</v>
      </c>
      <c r="K15" s="80">
        <v>52</v>
      </c>
      <c r="L15" s="79">
        <v>59</v>
      </c>
      <c r="M15" s="79">
        <f>VLOOKUP($A15,'[1]District Growth'!$A$3:$K$1530,6,FALSE)</f>
        <v>59</v>
      </c>
      <c r="N15" s="80">
        <f t="shared" si="0"/>
        <v>0</v>
      </c>
      <c r="O15" s="81">
        <f t="shared" si="1"/>
        <v>0</v>
      </c>
      <c r="P15" s="243"/>
    </row>
    <row r="16" spans="1:16" s="244" customFormat="1" ht="15" customHeight="1" x14ac:dyDescent="0.3">
      <c r="A16" s="240">
        <v>24700</v>
      </c>
      <c r="B16" s="246" t="s">
        <v>1288</v>
      </c>
      <c r="C16" s="242">
        <v>53</v>
      </c>
      <c r="D16" s="151">
        <v>53</v>
      </c>
      <c r="E16" s="151">
        <v>51</v>
      </c>
      <c r="F16" s="56">
        <v>52</v>
      </c>
      <c r="G16" s="151">
        <v>56</v>
      </c>
      <c r="H16" s="151">
        <v>55</v>
      </c>
      <c r="I16" s="151">
        <v>52</v>
      </c>
      <c r="J16" s="151">
        <v>50</v>
      </c>
      <c r="K16" s="80">
        <v>50</v>
      </c>
      <c r="L16" s="79">
        <v>45</v>
      </c>
      <c r="M16" s="79">
        <f>VLOOKUP($A16,'[1]District Growth'!$A$3:$K$1530,6,FALSE)</f>
        <v>45</v>
      </c>
      <c r="N16" s="80">
        <f t="shared" si="0"/>
        <v>0</v>
      </c>
      <c r="O16" s="81">
        <f t="shared" si="1"/>
        <v>0</v>
      </c>
      <c r="P16" s="243"/>
    </row>
    <row r="17" spans="1:16" s="244" customFormat="1" ht="15" customHeight="1" x14ac:dyDescent="0.3">
      <c r="A17" s="240">
        <v>1510</v>
      </c>
      <c r="B17" s="245" t="s">
        <v>1283</v>
      </c>
      <c r="C17" s="242">
        <v>71</v>
      </c>
      <c r="D17" s="151">
        <v>68</v>
      </c>
      <c r="E17" s="151">
        <v>71</v>
      </c>
      <c r="F17" s="56">
        <v>71</v>
      </c>
      <c r="G17" s="151">
        <v>78</v>
      </c>
      <c r="H17" s="151">
        <v>74</v>
      </c>
      <c r="I17" s="151">
        <v>70</v>
      </c>
      <c r="J17" s="151">
        <v>29</v>
      </c>
      <c r="K17" s="80">
        <v>29</v>
      </c>
      <c r="L17" s="79">
        <v>33</v>
      </c>
      <c r="M17" s="79">
        <f>VLOOKUP($A17,'[1]District Growth'!$A$3:$K$1530,6,FALSE)</f>
        <v>33</v>
      </c>
      <c r="N17" s="80">
        <f t="shared" si="0"/>
        <v>0</v>
      </c>
      <c r="O17" s="81">
        <f t="shared" si="1"/>
        <v>0</v>
      </c>
      <c r="P17" s="243"/>
    </row>
    <row r="18" spans="1:16" s="244" customFormat="1" ht="15" customHeight="1" x14ac:dyDescent="0.3">
      <c r="A18" s="240">
        <v>1534</v>
      </c>
      <c r="B18" s="245" t="s">
        <v>1309</v>
      </c>
      <c r="C18" s="242">
        <v>45</v>
      </c>
      <c r="D18" s="151">
        <v>44</v>
      </c>
      <c r="E18" s="151">
        <v>47</v>
      </c>
      <c r="F18" s="56">
        <v>47</v>
      </c>
      <c r="G18" s="151">
        <v>47</v>
      </c>
      <c r="H18" s="151">
        <v>42</v>
      </c>
      <c r="I18" s="151">
        <v>38</v>
      </c>
      <c r="J18" s="151">
        <v>29</v>
      </c>
      <c r="K18" s="80">
        <v>29</v>
      </c>
      <c r="L18" s="79">
        <v>25</v>
      </c>
      <c r="M18" s="79">
        <f>VLOOKUP($A18,'[1]District Growth'!$A$3:$K$1530,6,FALSE)</f>
        <v>25</v>
      </c>
      <c r="N18" s="80">
        <f t="shared" si="0"/>
        <v>0</v>
      </c>
      <c r="O18" s="81">
        <f t="shared" si="1"/>
        <v>0</v>
      </c>
      <c r="P18" s="243"/>
    </row>
    <row r="19" spans="1:16" s="244" customFormat="1" ht="15" customHeight="1" x14ac:dyDescent="0.3">
      <c r="A19" s="240">
        <v>1517</v>
      </c>
      <c r="B19" s="245" t="s">
        <v>1303</v>
      </c>
      <c r="C19" s="242">
        <v>22</v>
      </c>
      <c r="D19" s="151">
        <v>23</v>
      </c>
      <c r="E19" s="151">
        <v>26</v>
      </c>
      <c r="F19" s="56">
        <v>28</v>
      </c>
      <c r="G19" s="151">
        <v>25</v>
      </c>
      <c r="H19" s="151">
        <v>25</v>
      </c>
      <c r="I19" s="151">
        <v>25</v>
      </c>
      <c r="J19" s="151">
        <v>26</v>
      </c>
      <c r="K19" s="80">
        <v>26</v>
      </c>
      <c r="L19" s="79">
        <v>22</v>
      </c>
      <c r="M19" s="79">
        <f>VLOOKUP($A19,'[1]District Growth'!$A$3:$K$1530,6,FALSE)</f>
        <v>22</v>
      </c>
      <c r="N19" s="80">
        <f t="shared" si="0"/>
        <v>0</v>
      </c>
      <c r="O19" s="81">
        <f t="shared" si="1"/>
        <v>0</v>
      </c>
      <c r="P19" s="243"/>
    </row>
    <row r="20" spans="1:16" s="244" customFormat="1" ht="15" customHeight="1" x14ac:dyDescent="0.3">
      <c r="A20" s="240">
        <v>1524</v>
      </c>
      <c r="B20" s="245" t="s">
        <v>1295</v>
      </c>
      <c r="C20" s="242">
        <v>25</v>
      </c>
      <c r="D20" s="151">
        <v>23</v>
      </c>
      <c r="E20" s="151">
        <v>19</v>
      </c>
      <c r="F20" s="56">
        <v>19</v>
      </c>
      <c r="G20" s="151">
        <v>18</v>
      </c>
      <c r="H20" s="151">
        <v>21</v>
      </c>
      <c r="I20" s="151">
        <v>23</v>
      </c>
      <c r="J20" s="151">
        <v>24</v>
      </c>
      <c r="K20" s="80">
        <v>24</v>
      </c>
      <c r="L20" s="79">
        <v>22</v>
      </c>
      <c r="M20" s="79">
        <f>VLOOKUP($A20,'[1]District Growth'!$A$3:$K$1530,6,FALSE)</f>
        <v>22</v>
      </c>
      <c r="N20" s="80">
        <f t="shared" si="0"/>
        <v>0</v>
      </c>
      <c r="O20" s="81">
        <f t="shared" si="1"/>
        <v>0</v>
      </c>
      <c r="P20" s="243"/>
    </row>
    <row r="21" spans="1:16" s="244" customFormat="1" ht="15" customHeight="1" x14ac:dyDescent="0.3">
      <c r="A21" s="240">
        <v>1515</v>
      </c>
      <c r="B21" s="241" t="s">
        <v>1305</v>
      </c>
      <c r="C21" s="242">
        <v>94</v>
      </c>
      <c r="D21" s="151">
        <v>93</v>
      </c>
      <c r="E21" s="151">
        <v>97</v>
      </c>
      <c r="F21" s="56">
        <v>100</v>
      </c>
      <c r="G21" s="151">
        <v>91</v>
      </c>
      <c r="H21" s="151">
        <v>100</v>
      </c>
      <c r="I21" s="151">
        <v>94</v>
      </c>
      <c r="J21" s="151">
        <v>21</v>
      </c>
      <c r="K21" s="80">
        <v>21</v>
      </c>
      <c r="L21" s="79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  <c r="P21" s="243"/>
    </row>
    <row r="22" spans="1:16" s="244" customFormat="1" ht="15" customHeight="1" x14ac:dyDescent="0.3">
      <c r="A22" s="240">
        <v>1525</v>
      </c>
      <c r="B22" s="245" t="s">
        <v>1281</v>
      </c>
      <c r="C22" s="242">
        <v>14</v>
      </c>
      <c r="D22" s="151">
        <v>13</v>
      </c>
      <c r="E22" s="151">
        <v>12</v>
      </c>
      <c r="F22" s="56">
        <v>14</v>
      </c>
      <c r="G22" s="151">
        <v>17</v>
      </c>
      <c r="H22" s="151">
        <v>21</v>
      </c>
      <c r="I22" s="151">
        <v>19</v>
      </c>
      <c r="J22" s="151">
        <v>21</v>
      </c>
      <c r="K22" s="80">
        <v>21</v>
      </c>
      <c r="L22" s="79">
        <v>20</v>
      </c>
      <c r="M22" s="79">
        <f>VLOOKUP($A22,'[1]District Growth'!$A$3:$K$1530,6,FALSE)</f>
        <v>20</v>
      </c>
      <c r="N22" s="80">
        <f t="shared" si="0"/>
        <v>0</v>
      </c>
      <c r="O22" s="81">
        <f t="shared" si="1"/>
        <v>0</v>
      </c>
      <c r="P22" s="243"/>
    </row>
    <row r="23" spans="1:16" s="244" customFormat="1" ht="15" customHeight="1" x14ac:dyDescent="0.3">
      <c r="A23" s="240">
        <v>27368</v>
      </c>
      <c r="B23" s="245" t="s">
        <v>1294</v>
      </c>
      <c r="C23" s="242">
        <v>45</v>
      </c>
      <c r="D23" s="151">
        <v>38</v>
      </c>
      <c r="E23" s="151">
        <v>38</v>
      </c>
      <c r="F23" s="56">
        <v>43</v>
      </c>
      <c r="G23" s="151">
        <v>49</v>
      </c>
      <c r="H23" s="151">
        <v>43</v>
      </c>
      <c r="I23" s="151">
        <v>35</v>
      </c>
      <c r="J23" s="151">
        <v>23</v>
      </c>
      <c r="K23" s="80">
        <v>23</v>
      </c>
      <c r="L23" s="79">
        <v>20</v>
      </c>
      <c r="M23" s="79">
        <f>VLOOKUP($A23,'[1]District Growth'!$A$3:$K$1530,6,FALSE)</f>
        <v>20</v>
      </c>
      <c r="N23" s="80">
        <f t="shared" si="0"/>
        <v>0</v>
      </c>
      <c r="O23" s="81">
        <f t="shared" si="1"/>
        <v>0</v>
      </c>
      <c r="P23" s="243"/>
    </row>
    <row r="24" spans="1:16" s="244" customFormat="1" ht="15" customHeight="1" x14ac:dyDescent="0.3">
      <c r="A24" s="240">
        <v>70276</v>
      </c>
      <c r="B24" s="245" t="s">
        <v>1296</v>
      </c>
      <c r="C24" s="242">
        <v>35</v>
      </c>
      <c r="D24" s="151">
        <v>36</v>
      </c>
      <c r="E24" s="151">
        <v>35</v>
      </c>
      <c r="F24" s="56">
        <v>40</v>
      </c>
      <c r="G24" s="151">
        <v>38</v>
      </c>
      <c r="H24" s="151">
        <v>42</v>
      </c>
      <c r="I24" s="151">
        <v>35</v>
      </c>
      <c r="J24" s="151">
        <v>22</v>
      </c>
      <c r="K24" s="80">
        <v>22</v>
      </c>
      <c r="L24" s="79">
        <v>20</v>
      </c>
      <c r="M24" s="79">
        <f>VLOOKUP($A24,'[1]District Growth'!$A$3:$K$1530,6,FALSE)</f>
        <v>20</v>
      </c>
      <c r="N24" s="80">
        <f t="shared" si="0"/>
        <v>0</v>
      </c>
      <c r="O24" s="81">
        <f t="shared" si="1"/>
        <v>0</v>
      </c>
      <c r="P24" s="243"/>
    </row>
    <row r="25" spans="1:16" s="244" customFormat="1" ht="15" customHeight="1" x14ac:dyDescent="0.3">
      <c r="A25" s="240">
        <v>81439</v>
      </c>
      <c r="B25" s="245" t="s">
        <v>1289</v>
      </c>
      <c r="C25" s="242">
        <v>46</v>
      </c>
      <c r="D25" s="151">
        <v>42</v>
      </c>
      <c r="E25" s="151">
        <v>41</v>
      </c>
      <c r="F25" s="56">
        <v>39</v>
      </c>
      <c r="G25" s="151">
        <v>38</v>
      </c>
      <c r="H25" s="151">
        <v>40</v>
      </c>
      <c r="I25" s="151">
        <v>43</v>
      </c>
      <c r="J25" s="151">
        <v>15</v>
      </c>
      <c r="K25" s="80">
        <v>15</v>
      </c>
      <c r="L25" s="79">
        <v>14</v>
      </c>
      <c r="M25" s="79">
        <f>VLOOKUP($A25,'[1]District Growth'!$A$3:$K$1530,6,FALSE)</f>
        <v>14</v>
      </c>
      <c r="N25" s="80">
        <f t="shared" si="0"/>
        <v>0</v>
      </c>
      <c r="O25" s="81">
        <f t="shared" si="1"/>
        <v>0</v>
      </c>
      <c r="P25" s="243"/>
    </row>
    <row r="26" spans="1:16" s="244" customFormat="1" ht="15" customHeight="1" x14ac:dyDescent="0.3">
      <c r="A26" s="240">
        <v>1520</v>
      </c>
      <c r="B26" s="245" t="s">
        <v>1291</v>
      </c>
      <c r="C26" s="242">
        <v>16</v>
      </c>
      <c r="D26" s="151">
        <v>13</v>
      </c>
      <c r="E26" s="151">
        <v>15</v>
      </c>
      <c r="F26" s="56">
        <v>14</v>
      </c>
      <c r="G26" s="151">
        <v>18</v>
      </c>
      <c r="H26" s="151">
        <v>13</v>
      </c>
      <c r="I26" s="151">
        <v>11</v>
      </c>
      <c r="J26" s="151">
        <v>15</v>
      </c>
      <c r="K26" s="80">
        <v>15</v>
      </c>
      <c r="L26" s="79">
        <v>13</v>
      </c>
      <c r="M26" s="79">
        <f>VLOOKUP($A26,'[1]District Growth'!$A$3:$K$1530,6,FALSE)</f>
        <v>13</v>
      </c>
      <c r="N26" s="80">
        <f t="shared" si="0"/>
        <v>0</v>
      </c>
      <c r="O26" s="81">
        <f t="shared" si="1"/>
        <v>0</v>
      </c>
      <c r="P26" s="243"/>
    </row>
    <row r="27" spans="1:16" s="244" customFormat="1" ht="15" customHeight="1" x14ac:dyDescent="0.3">
      <c r="A27" s="240">
        <v>1537</v>
      </c>
      <c r="B27" s="245" t="s">
        <v>1311</v>
      </c>
      <c r="C27" s="242">
        <v>121</v>
      </c>
      <c r="D27" s="151">
        <v>123</v>
      </c>
      <c r="E27" s="151">
        <v>117</v>
      </c>
      <c r="F27" s="56">
        <v>109</v>
      </c>
      <c r="G27" s="151">
        <v>103</v>
      </c>
      <c r="H27" s="151">
        <v>98</v>
      </c>
      <c r="I27" s="151">
        <v>100</v>
      </c>
      <c r="J27" s="151">
        <v>10</v>
      </c>
      <c r="K27" s="80">
        <v>10</v>
      </c>
      <c r="L27" s="79">
        <v>8</v>
      </c>
      <c r="M27" s="79">
        <f>VLOOKUP($A27,'[1]District Growth'!$A$3:$K$1530,6,FALSE)</f>
        <v>8</v>
      </c>
      <c r="N27" s="80">
        <f t="shared" si="0"/>
        <v>0</v>
      </c>
      <c r="O27" s="81">
        <f t="shared" si="1"/>
        <v>0</v>
      </c>
      <c r="P27" s="243"/>
    </row>
    <row r="28" spans="1:16" s="244" customFormat="1" ht="15" customHeight="1" x14ac:dyDescent="0.3">
      <c r="A28" s="240">
        <v>1506</v>
      </c>
      <c r="B28" s="246" t="s">
        <v>1518</v>
      </c>
      <c r="C28" s="242">
        <v>28</v>
      </c>
      <c r="D28" s="151">
        <v>26</v>
      </c>
      <c r="E28" s="151">
        <v>23</v>
      </c>
      <c r="F28" s="56">
        <v>24</v>
      </c>
      <c r="G28" s="151">
        <v>25</v>
      </c>
      <c r="H28" s="151">
        <v>24</v>
      </c>
      <c r="I28" s="151">
        <v>25</v>
      </c>
      <c r="J28" s="151">
        <v>93</v>
      </c>
      <c r="K28" s="80">
        <v>93</v>
      </c>
      <c r="L28" s="79">
        <v>89</v>
      </c>
      <c r="M28" s="79">
        <f>VLOOKUP($A28,'[1]District Growth'!$A$3:$K$1530,6,FALSE)</f>
        <v>88</v>
      </c>
      <c r="N28" s="80">
        <f t="shared" si="0"/>
        <v>-1</v>
      </c>
      <c r="O28" s="81">
        <f t="shared" si="1"/>
        <v>-1.1235955056179803E-2</v>
      </c>
      <c r="P28" s="243"/>
    </row>
    <row r="29" spans="1:16" s="244" customFormat="1" ht="15" customHeight="1" x14ac:dyDescent="0.3">
      <c r="A29" s="240">
        <v>1540</v>
      </c>
      <c r="B29" s="246" t="s">
        <v>1285</v>
      </c>
      <c r="C29" s="242">
        <v>170</v>
      </c>
      <c r="D29" s="151">
        <v>171</v>
      </c>
      <c r="E29" s="151">
        <v>176</v>
      </c>
      <c r="F29" s="56">
        <v>191</v>
      </c>
      <c r="G29" s="151">
        <v>202</v>
      </c>
      <c r="H29" s="151">
        <v>205</v>
      </c>
      <c r="I29" s="151">
        <v>196</v>
      </c>
      <c r="J29" s="151">
        <v>56</v>
      </c>
      <c r="K29" s="80">
        <v>56</v>
      </c>
      <c r="L29" s="79">
        <v>56</v>
      </c>
      <c r="M29" s="79">
        <f>VLOOKUP($A29,'[1]District Growth'!$A$3:$K$1530,6,FALSE)</f>
        <v>55</v>
      </c>
      <c r="N29" s="80">
        <f t="shared" si="0"/>
        <v>-1</v>
      </c>
      <c r="O29" s="81">
        <f t="shared" si="1"/>
        <v>-1.7857142857142905E-2</v>
      </c>
      <c r="P29" s="243"/>
    </row>
    <row r="30" spans="1:16" s="244" customFormat="1" ht="15" customHeight="1" x14ac:dyDescent="0.3">
      <c r="A30" s="240">
        <v>1528</v>
      </c>
      <c r="B30" s="245" t="s">
        <v>1278</v>
      </c>
      <c r="C30" s="242">
        <v>51</v>
      </c>
      <c r="D30" s="151">
        <v>49</v>
      </c>
      <c r="E30" s="151">
        <v>50</v>
      </c>
      <c r="F30" s="56">
        <v>49</v>
      </c>
      <c r="G30" s="151">
        <v>51</v>
      </c>
      <c r="H30" s="151">
        <v>49</v>
      </c>
      <c r="I30" s="151">
        <v>47</v>
      </c>
      <c r="J30" s="151">
        <v>42</v>
      </c>
      <c r="K30" s="80">
        <v>42</v>
      </c>
      <c r="L30" s="79">
        <v>40</v>
      </c>
      <c r="M30" s="79">
        <f>VLOOKUP($A30,'[1]District Growth'!$A$3:$K$1530,6,FALSE)</f>
        <v>39</v>
      </c>
      <c r="N30" s="80">
        <f t="shared" si="0"/>
        <v>-1</v>
      </c>
      <c r="O30" s="81">
        <f t="shared" si="1"/>
        <v>-2.5000000000000022E-2</v>
      </c>
      <c r="P30" s="243"/>
    </row>
    <row r="31" spans="1:16" s="244" customFormat="1" ht="15" customHeight="1" x14ac:dyDescent="0.3">
      <c r="A31" s="240">
        <v>1522</v>
      </c>
      <c r="B31" s="246" t="s">
        <v>1297</v>
      </c>
      <c r="C31" s="242">
        <v>11</v>
      </c>
      <c r="D31" s="151">
        <v>11</v>
      </c>
      <c r="E31" s="151">
        <v>9</v>
      </c>
      <c r="F31" s="56">
        <v>11</v>
      </c>
      <c r="G31" s="151">
        <v>15</v>
      </c>
      <c r="H31" s="151">
        <v>15</v>
      </c>
      <c r="I31" s="151">
        <v>15</v>
      </c>
      <c r="J31" s="151">
        <v>112</v>
      </c>
      <c r="K31" s="80">
        <v>112</v>
      </c>
      <c r="L31" s="79">
        <v>109</v>
      </c>
      <c r="M31" s="79">
        <f>VLOOKUP($A31,'[1]District Growth'!$A$3:$K$1530,6,FALSE)</f>
        <v>105</v>
      </c>
      <c r="N31" s="80">
        <f t="shared" si="0"/>
        <v>-4</v>
      </c>
      <c r="O31" s="81">
        <f t="shared" si="1"/>
        <v>-3.669724770642202E-2</v>
      </c>
      <c r="P31" s="243"/>
    </row>
    <row r="32" spans="1:16" s="244" customFormat="1" ht="15" customHeight="1" x14ac:dyDescent="0.3">
      <c r="A32" s="240">
        <v>1514</v>
      </c>
      <c r="B32" s="245" t="s">
        <v>1307</v>
      </c>
      <c r="C32" s="242">
        <v>30</v>
      </c>
      <c r="D32" s="151">
        <v>29</v>
      </c>
      <c r="E32" s="151">
        <v>27</v>
      </c>
      <c r="F32" s="56">
        <v>22</v>
      </c>
      <c r="G32" s="151">
        <v>23</v>
      </c>
      <c r="H32" s="151">
        <v>26</v>
      </c>
      <c r="I32" s="151">
        <v>29</v>
      </c>
      <c r="J32" s="151">
        <v>73</v>
      </c>
      <c r="K32" s="80">
        <v>73</v>
      </c>
      <c r="L32" s="79">
        <v>72</v>
      </c>
      <c r="M32" s="79">
        <f>VLOOKUP($A32,'[1]District Growth'!$A$3:$K$1530,6,FALSE)</f>
        <v>69</v>
      </c>
      <c r="N32" s="80">
        <f t="shared" si="0"/>
        <v>-3</v>
      </c>
      <c r="O32" s="81">
        <f t="shared" si="1"/>
        <v>-4.166666666666663E-2</v>
      </c>
      <c r="P32" s="243"/>
    </row>
    <row r="33" spans="1:16" s="244" customFormat="1" ht="15" customHeight="1" x14ac:dyDescent="0.3">
      <c r="A33" s="240">
        <v>1511</v>
      </c>
      <c r="B33" s="245" t="s">
        <v>1290</v>
      </c>
      <c r="C33" s="242">
        <v>20</v>
      </c>
      <c r="D33" s="151">
        <v>19</v>
      </c>
      <c r="E33" s="151">
        <v>19</v>
      </c>
      <c r="F33" s="56">
        <v>23</v>
      </c>
      <c r="G33" s="151">
        <v>22</v>
      </c>
      <c r="H33" s="151">
        <v>22</v>
      </c>
      <c r="I33" s="151">
        <v>22</v>
      </c>
      <c r="J33" s="151">
        <v>23</v>
      </c>
      <c r="K33" s="80">
        <v>23</v>
      </c>
      <c r="L33" s="79">
        <v>21</v>
      </c>
      <c r="M33" s="79">
        <f>VLOOKUP($A33,'[1]District Growth'!$A$3:$K$1530,6,FALSE)</f>
        <v>20</v>
      </c>
      <c r="N33" s="80">
        <f t="shared" si="0"/>
        <v>-1</v>
      </c>
      <c r="O33" s="81">
        <f t="shared" si="1"/>
        <v>-4.7619047619047672E-2</v>
      </c>
      <c r="P33" s="243"/>
    </row>
    <row r="34" spans="1:16" s="244" customFormat="1" ht="15" customHeight="1" x14ac:dyDescent="0.3">
      <c r="A34" s="240">
        <v>30597</v>
      </c>
      <c r="B34" s="245" t="s">
        <v>1298</v>
      </c>
      <c r="C34" s="242">
        <v>33</v>
      </c>
      <c r="D34" s="151">
        <v>39</v>
      </c>
      <c r="E34" s="151">
        <v>36</v>
      </c>
      <c r="F34" s="56">
        <v>37</v>
      </c>
      <c r="G34" s="151">
        <v>35</v>
      </c>
      <c r="H34" s="151">
        <v>44</v>
      </c>
      <c r="I34" s="151">
        <v>43</v>
      </c>
      <c r="J34" s="151">
        <v>21</v>
      </c>
      <c r="K34" s="80">
        <v>21</v>
      </c>
      <c r="L34" s="79">
        <v>19</v>
      </c>
      <c r="M34" s="79">
        <f>VLOOKUP($A34,'[1]District Growth'!$A$3:$K$1530,6,FALSE)</f>
        <v>18</v>
      </c>
      <c r="N34" s="80">
        <f t="shared" si="0"/>
        <v>-1</v>
      </c>
      <c r="O34" s="81">
        <f t="shared" si="1"/>
        <v>-5.2631578947368474E-2</v>
      </c>
      <c r="P34" s="243"/>
    </row>
    <row r="35" spans="1:16" s="244" customFormat="1" ht="15" customHeight="1" x14ac:dyDescent="0.3">
      <c r="A35" s="240">
        <v>1513</v>
      </c>
      <c r="B35" s="245" t="s">
        <v>1292</v>
      </c>
      <c r="C35" s="242">
        <v>59</v>
      </c>
      <c r="D35" s="151">
        <v>56</v>
      </c>
      <c r="E35" s="151">
        <v>55</v>
      </c>
      <c r="F35" s="56">
        <v>56</v>
      </c>
      <c r="G35" s="151">
        <v>48</v>
      </c>
      <c r="H35" s="151">
        <v>38</v>
      </c>
      <c r="I35" s="151">
        <v>34</v>
      </c>
      <c r="J35" s="151">
        <v>30</v>
      </c>
      <c r="K35" s="80">
        <v>30</v>
      </c>
      <c r="L35" s="79">
        <v>28</v>
      </c>
      <c r="M35" s="79">
        <f>VLOOKUP($A35,'[1]District Growth'!$A$3:$K$1530,6,FALSE)</f>
        <v>26</v>
      </c>
      <c r="N35" s="80">
        <f t="shared" si="0"/>
        <v>-2</v>
      </c>
      <c r="O35" s="81">
        <f t="shared" si="1"/>
        <v>-7.1428571428571397E-2</v>
      </c>
      <c r="P35" s="243"/>
    </row>
    <row r="36" spans="1:16" s="244" customFormat="1" ht="15" customHeight="1" x14ac:dyDescent="0.3">
      <c r="A36" s="240">
        <v>1521</v>
      </c>
      <c r="B36" s="245" t="s">
        <v>1541</v>
      </c>
      <c r="C36" s="242">
        <v>100</v>
      </c>
      <c r="D36" s="151">
        <v>102</v>
      </c>
      <c r="E36" s="151">
        <v>105</v>
      </c>
      <c r="F36" s="56">
        <v>107</v>
      </c>
      <c r="G36" s="151">
        <v>105</v>
      </c>
      <c r="H36" s="151">
        <v>111</v>
      </c>
      <c r="I36" s="151">
        <v>112</v>
      </c>
      <c r="J36" s="151">
        <v>14</v>
      </c>
      <c r="K36" s="80">
        <v>14</v>
      </c>
      <c r="L36" s="79">
        <v>14</v>
      </c>
      <c r="M36" s="79">
        <f>VLOOKUP($A36,'[1]District Growth'!$A$3:$K$1530,6,FALSE)</f>
        <v>13</v>
      </c>
      <c r="N36" s="80">
        <f t="shared" si="0"/>
        <v>-1</v>
      </c>
      <c r="O36" s="81">
        <f t="shared" si="1"/>
        <v>-7.1428571428571397E-2</v>
      </c>
      <c r="P36" s="243"/>
    </row>
    <row r="37" spans="1:16" s="244" customFormat="1" ht="15" customHeight="1" x14ac:dyDescent="0.3">
      <c r="A37" s="240">
        <v>1518</v>
      </c>
      <c r="B37" s="245" t="s">
        <v>1280</v>
      </c>
      <c r="C37" s="242">
        <v>29</v>
      </c>
      <c r="D37" s="151">
        <v>29</v>
      </c>
      <c r="E37" s="151">
        <v>30</v>
      </c>
      <c r="F37" s="56">
        <v>31</v>
      </c>
      <c r="G37" s="151">
        <v>30</v>
      </c>
      <c r="H37" s="151">
        <v>28</v>
      </c>
      <c r="I37" s="151">
        <v>28</v>
      </c>
      <c r="J37" s="151">
        <v>21</v>
      </c>
      <c r="K37" s="80">
        <v>21</v>
      </c>
      <c r="L37" s="79">
        <v>23</v>
      </c>
      <c r="M37" s="79">
        <f>VLOOKUP($A37,'[1]District Growth'!$A$3:$K$1530,6,FALSE)</f>
        <v>21</v>
      </c>
      <c r="N37" s="80">
        <f t="shared" si="0"/>
        <v>-2</v>
      </c>
      <c r="O37" s="81">
        <f t="shared" si="1"/>
        <v>-8.6956521739130488E-2</v>
      </c>
      <c r="P37" s="243"/>
    </row>
    <row r="38" spans="1:16" s="244" customFormat="1" ht="15" customHeight="1" x14ac:dyDescent="0.3">
      <c r="A38" s="240">
        <v>1542</v>
      </c>
      <c r="B38" s="245" t="s">
        <v>1301</v>
      </c>
      <c r="C38" s="242">
        <v>18</v>
      </c>
      <c r="D38" s="151">
        <v>16</v>
      </c>
      <c r="E38" s="151">
        <v>12</v>
      </c>
      <c r="F38" s="56">
        <v>11</v>
      </c>
      <c r="G38" s="151">
        <v>11</v>
      </c>
      <c r="H38" s="151">
        <v>13</v>
      </c>
      <c r="I38" s="151">
        <v>11</v>
      </c>
      <c r="J38" s="151">
        <v>37</v>
      </c>
      <c r="K38" s="80">
        <v>37</v>
      </c>
      <c r="L38" s="79">
        <v>37</v>
      </c>
      <c r="M38" s="79">
        <f>VLOOKUP($A38,'[1]District Growth'!$A$3:$K$1530,6,FALSE)</f>
        <v>33</v>
      </c>
      <c r="N38" s="80">
        <f t="shared" si="0"/>
        <v>-4</v>
      </c>
      <c r="O38" s="81">
        <f t="shared" si="1"/>
        <v>-0.10810810810810811</v>
      </c>
      <c r="P38" s="243"/>
    </row>
    <row r="39" spans="1:16" s="244" customFormat="1" ht="15" customHeight="1" x14ac:dyDescent="0.3">
      <c r="A39" s="240">
        <v>1508</v>
      </c>
      <c r="B39" s="245" t="s">
        <v>1485</v>
      </c>
      <c r="C39" s="242">
        <v>28</v>
      </c>
      <c r="D39" s="151">
        <v>28</v>
      </c>
      <c r="E39" s="151">
        <v>28</v>
      </c>
      <c r="F39" s="56">
        <v>27</v>
      </c>
      <c r="G39" s="151">
        <v>24</v>
      </c>
      <c r="H39" s="151">
        <v>30</v>
      </c>
      <c r="I39" s="151">
        <v>32</v>
      </c>
      <c r="J39" s="151">
        <v>26</v>
      </c>
      <c r="K39" s="80">
        <v>26</v>
      </c>
      <c r="L39" s="79">
        <v>29</v>
      </c>
      <c r="M39" s="79">
        <f>VLOOKUP($A39,'[1]District Growth'!$A$3:$K$1530,6,FALSE)</f>
        <v>25</v>
      </c>
      <c r="N39" s="80">
        <f t="shared" si="0"/>
        <v>-4</v>
      </c>
      <c r="O39" s="81">
        <f t="shared" si="1"/>
        <v>-0.13793103448275867</v>
      </c>
      <c r="P39" s="243"/>
    </row>
    <row r="40" spans="1:16" s="244" customFormat="1" ht="15" customHeight="1" x14ac:dyDescent="0.3">
      <c r="A40" s="240">
        <v>1526</v>
      </c>
      <c r="B40" s="245" t="s">
        <v>1293</v>
      </c>
      <c r="C40" s="242">
        <v>19</v>
      </c>
      <c r="D40" s="151">
        <v>16</v>
      </c>
      <c r="E40" s="151">
        <v>13</v>
      </c>
      <c r="F40" s="56">
        <v>13</v>
      </c>
      <c r="G40" s="151">
        <v>12</v>
      </c>
      <c r="H40" s="151">
        <v>8</v>
      </c>
      <c r="I40" s="151">
        <v>7</v>
      </c>
      <c r="J40" s="151">
        <v>7</v>
      </c>
      <c r="K40" s="80">
        <v>7</v>
      </c>
      <c r="L40" s="79">
        <v>7</v>
      </c>
      <c r="M40" s="79">
        <f>VLOOKUP($A40,'[1]District Growth'!$A$3:$K$1530,6,FALSE)</f>
        <v>6</v>
      </c>
      <c r="N40" s="80">
        <f t="shared" si="0"/>
        <v>-1</v>
      </c>
      <c r="O40" s="81">
        <f t="shared" si="1"/>
        <v>-0.1428571428571429</v>
      </c>
      <c r="P40" s="243"/>
    </row>
    <row r="41" spans="1:16" s="244" customFormat="1" ht="15" customHeight="1" x14ac:dyDescent="0.3">
      <c r="A41" s="240">
        <v>1516</v>
      </c>
      <c r="B41" s="245" t="s">
        <v>1284</v>
      </c>
      <c r="C41" s="242">
        <v>35</v>
      </c>
      <c r="D41" s="151">
        <v>32</v>
      </c>
      <c r="E41" s="151">
        <v>33</v>
      </c>
      <c r="F41" s="56">
        <v>22</v>
      </c>
      <c r="G41" s="151">
        <v>21</v>
      </c>
      <c r="H41" s="151">
        <v>23</v>
      </c>
      <c r="I41" s="151">
        <v>23</v>
      </c>
      <c r="J41" s="151">
        <v>33</v>
      </c>
      <c r="K41" s="80">
        <v>33</v>
      </c>
      <c r="L41" s="79">
        <v>32</v>
      </c>
      <c r="M41" s="79">
        <f>VLOOKUP($A41,'[1]District Growth'!$A$3:$K$1530,6,FALSE)</f>
        <v>27</v>
      </c>
      <c r="N41" s="80">
        <f t="shared" si="0"/>
        <v>-5</v>
      </c>
      <c r="O41" s="81">
        <f t="shared" si="1"/>
        <v>-0.15625</v>
      </c>
      <c r="P41" s="243"/>
    </row>
    <row r="42" spans="1:16" s="244" customFormat="1" ht="15" customHeight="1" x14ac:dyDescent="0.3">
      <c r="A42" s="240">
        <v>1512</v>
      </c>
      <c r="B42" s="245" t="s">
        <v>1306</v>
      </c>
      <c r="C42" s="242">
        <v>30</v>
      </c>
      <c r="D42" s="151">
        <v>29</v>
      </c>
      <c r="E42" s="151">
        <v>26</v>
      </c>
      <c r="F42" s="56">
        <v>29</v>
      </c>
      <c r="G42" s="151">
        <v>31</v>
      </c>
      <c r="H42" s="151">
        <v>33</v>
      </c>
      <c r="I42" s="151">
        <v>38</v>
      </c>
      <c r="J42" s="151">
        <v>20</v>
      </c>
      <c r="K42" s="80">
        <v>20</v>
      </c>
      <c r="L42" s="79">
        <v>19</v>
      </c>
      <c r="M42" s="79">
        <f>VLOOKUP($A42,'[1]District Growth'!$A$3:$K$1530,6,FALSE)</f>
        <v>14</v>
      </c>
      <c r="N42" s="80">
        <f t="shared" si="0"/>
        <v>-5</v>
      </c>
      <c r="O42" s="81">
        <f t="shared" si="1"/>
        <v>-0.26315789473684215</v>
      </c>
      <c r="P42" s="243"/>
    </row>
    <row r="43" spans="1:16" s="244" customFormat="1" ht="15" customHeight="1" x14ac:dyDescent="0.3">
      <c r="A43" s="73">
        <v>1523</v>
      </c>
      <c r="B43" s="245" t="s">
        <v>1310</v>
      </c>
      <c r="C43" s="242">
        <v>19</v>
      </c>
      <c r="D43" s="54">
        <v>19</v>
      </c>
      <c r="E43" s="54">
        <v>25</v>
      </c>
      <c r="F43" s="55">
        <v>30</v>
      </c>
      <c r="G43" s="54">
        <v>28</v>
      </c>
      <c r="H43" s="54">
        <v>27</v>
      </c>
      <c r="I43" s="54">
        <v>27</v>
      </c>
      <c r="J43" s="151">
        <v>12</v>
      </c>
      <c r="K43" s="80">
        <v>12</v>
      </c>
      <c r="L43" s="79">
        <v>11</v>
      </c>
      <c r="M43" s="79">
        <f>VLOOKUP($A43,'[1]District Growth'!$A$3:$K$1530,6,FALSE)</f>
        <v>0</v>
      </c>
      <c r="N43" s="80">
        <f t="shared" si="0"/>
        <v>-11</v>
      </c>
      <c r="O43" s="81">
        <f t="shared" si="1"/>
        <v>-1</v>
      </c>
      <c r="P43" s="243"/>
    </row>
    <row r="44" spans="1:16" s="244" customFormat="1" ht="15" customHeight="1" x14ac:dyDescent="0.3">
      <c r="A44" s="370"/>
      <c r="B44" s="92"/>
      <c r="C44" s="374"/>
      <c r="D44" s="365"/>
      <c r="E44" s="365"/>
      <c r="F44" s="366"/>
      <c r="G44" s="365"/>
      <c r="H44" s="365"/>
      <c r="I44" s="365"/>
      <c r="J44" s="365"/>
      <c r="K44" s="80"/>
      <c r="L44" s="79"/>
      <c r="M44" s="79"/>
      <c r="N44" s="80"/>
      <c r="O44" s="81"/>
      <c r="P44" s="243"/>
    </row>
    <row r="45" spans="1:16" s="244" customFormat="1" ht="14.4" x14ac:dyDescent="0.3">
      <c r="A45" s="51"/>
      <c r="B45" s="248" t="s">
        <v>1528</v>
      </c>
      <c r="C45" s="242">
        <v>14</v>
      </c>
      <c r="D45" s="151">
        <v>14</v>
      </c>
      <c r="E45" s="151">
        <v>14</v>
      </c>
      <c r="F45" s="56">
        <v>13</v>
      </c>
      <c r="G45" s="151">
        <v>11</v>
      </c>
      <c r="H45" s="339">
        <v>14</v>
      </c>
      <c r="I45" s="54">
        <v>18</v>
      </c>
      <c r="J45" s="54">
        <v>0</v>
      </c>
      <c r="K45" s="80"/>
      <c r="L45" s="79"/>
      <c r="M45" s="79"/>
      <c r="N45" s="80"/>
      <c r="O45" s="81"/>
      <c r="P45" s="243"/>
    </row>
    <row r="46" spans="1:16" s="244" customFormat="1" ht="15" customHeight="1" x14ac:dyDescent="0.3">
      <c r="A46" s="247"/>
      <c r="B46" s="248" t="s">
        <v>1314</v>
      </c>
      <c r="C46" s="242">
        <v>9</v>
      </c>
      <c r="D46" s="151">
        <v>10</v>
      </c>
      <c r="E46" s="151">
        <v>10</v>
      </c>
      <c r="F46" s="56">
        <v>5</v>
      </c>
      <c r="G46" s="249">
        <v>0</v>
      </c>
      <c r="H46" s="79"/>
      <c r="I46" s="79"/>
      <c r="J46" s="54"/>
      <c r="K46" s="54"/>
      <c r="L46" s="250"/>
      <c r="M46" s="250"/>
      <c r="N46" s="250"/>
      <c r="O46" s="247"/>
      <c r="P46" s="243"/>
    </row>
    <row r="47" spans="1:16" s="244" customFormat="1" ht="15" customHeight="1" x14ac:dyDescent="0.3">
      <c r="A47" s="247"/>
      <c r="B47" s="248" t="s">
        <v>1313</v>
      </c>
      <c r="C47" s="242">
        <v>7</v>
      </c>
      <c r="D47" s="151">
        <v>6</v>
      </c>
      <c r="E47" s="151">
        <v>6</v>
      </c>
      <c r="F47" s="56">
        <v>6</v>
      </c>
      <c r="G47" s="151">
        <v>5</v>
      </c>
      <c r="H47" s="56">
        <v>0</v>
      </c>
      <c r="I47" s="133"/>
      <c r="J47" s="54"/>
      <c r="K47" s="54"/>
      <c r="L47" s="250"/>
      <c r="M47" s="250"/>
      <c r="N47" s="250"/>
      <c r="O47" s="247"/>
      <c r="P47" s="243"/>
    </row>
    <row r="48" spans="1:16" s="244" customFormat="1" ht="15" customHeight="1" x14ac:dyDescent="0.3">
      <c r="A48" s="247"/>
      <c r="B48" s="248" t="s">
        <v>1316</v>
      </c>
      <c r="C48" s="242">
        <v>20</v>
      </c>
      <c r="D48" s="151">
        <v>19</v>
      </c>
      <c r="E48" s="151">
        <v>19</v>
      </c>
      <c r="F48" s="56">
        <v>17</v>
      </c>
      <c r="G48" s="151">
        <v>17</v>
      </c>
      <c r="H48" s="151">
        <v>17</v>
      </c>
      <c r="I48" s="151">
        <v>18</v>
      </c>
      <c r="J48" s="54">
        <v>0</v>
      </c>
      <c r="K48" s="80"/>
      <c r="L48" s="79"/>
      <c r="M48" s="79"/>
      <c r="N48" s="80"/>
      <c r="O48" s="81"/>
      <c r="P48" s="243"/>
    </row>
    <row r="49" spans="1:19" s="244" customFormat="1" ht="15" customHeight="1" x14ac:dyDescent="0.3">
      <c r="A49" s="338"/>
      <c r="B49" s="248" t="s">
        <v>1315</v>
      </c>
      <c r="C49" s="242">
        <v>25</v>
      </c>
      <c r="D49" s="151">
        <v>25</v>
      </c>
      <c r="E49" s="151">
        <v>29</v>
      </c>
      <c r="F49" s="56">
        <v>27</v>
      </c>
      <c r="G49" s="151">
        <v>23</v>
      </c>
      <c r="H49" s="151">
        <v>20</v>
      </c>
      <c r="I49" s="151">
        <v>14</v>
      </c>
      <c r="J49" s="54">
        <v>0</v>
      </c>
      <c r="K49" s="54"/>
      <c r="L49" s="250"/>
      <c r="M49" s="250"/>
      <c r="N49" s="250"/>
      <c r="O49" s="247"/>
      <c r="P49" s="243"/>
    </row>
    <row r="50" spans="1:19" s="95" customFormat="1" ht="14.4" x14ac:dyDescent="0.3">
      <c r="A50" s="91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1"/>
      <c r="P50" s="94"/>
    </row>
    <row r="51" spans="1:19" s="95" customFormat="1" ht="14.4" x14ac:dyDescent="0.3">
      <c r="A51" s="91"/>
      <c r="B51" s="251" t="s">
        <v>1543</v>
      </c>
      <c r="C51" s="93">
        <f t="shared" ref="C51:N51" si="2">SUM(C3:C50)</f>
        <v>2152</v>
      </c>
      <c r="D51" s="252">
        <f t="shared" si="2"/>
        <v>2118</v>
      </c>
      <c r="E51" s="252">
        <f t="shared" si="2"/>
        <v>2105</v>
      </c>
      <c r="F51" s="252">
        <f t="shared" si="2"/>
        <v>2095</v>
      </c>
      <c r="G51" s="252">
        <f t="shared" si="2"/>
        <v>2042</v>
      </c>
      <c r="H51" s="252">
        <f t="shared" si="2"/>
        <v>2028</v>
      </c>
      <c r="I51" s="252">
        <f t="shared" si="2"/>
        <v>1996</v>
      </c>
      <c r="J51" s="252">
        <f t="shared" si="2"/>
        <v>1875</v>
      </c>
      <c r="K51" s="253">
        <f t="shared" si="2"/>
        <v>1875</v>
      </c>
      <c r="L51" s="254">
        <f>SUM(L3:L50)</f>
        <v>1817</v>
      </c>
      <c r="M51" s="83">
        <f>SUM(M3:M50)</f>
        <v>1855</v>
      </c>
      <c r="N51" s="250">
        <f t="shared" si="2"/>
        <v>38</v>
      </c>
      <c r="O51" s="81">
        <f>(M51/L51)-1</f>
        <v>2.0913593835993449E-2</v>
      </c>
      <c r="P51" s="94"/>
    </row>
    <row r="52" spans="1:19" s="95" customFormat="1" ht="14.4" x14ac:dyDescent="0.3">
      <c r="A52" s="91"/>
      <c r="B52" s="92"/>
      <c r="C52" s="93"/>
      <c r="D52" s="250">
        <f>D51-C51</f>
        <v>-34</v>
      </c>
      <c r="E52" s="250">
        <f>E51-D51</f>
        <v>-13</v>
      </c>
      <c r="F52" s="250">
        <f>F51-E51</f>
        <v>-10</v>
      </c>
      <c r="G52" s="250">
        <f>G51-F51</f>
        <v>-53</v>
      </c>
      <c r="H52" s="80">
        <f t="shared" ref="H52:M52" si="3">SUM(H51-G51)</f>
        <v>-14</v>
      </c>
      <c r="I52" s="80">
        <f t="shared" si="3"/>
        <v>-32</v>
      </c>
      <c r="J52" s="80">
        <f t="shared" si="3"/>
        <v>-121</v>
      </c>
      <c r="K52" s="80">
        <f t="shared" si="3"/>
        <v>0</v>
      </c>
      <c r="L52" s="80">
        <f t="shared" si="3"/>
        <v>-58</v>
      </c>
      <c r="M52" s="80">
        <f t="shared" si="3"/>
        <v>38</v>
      </c>
      <c r="N52" s="93"/>
      <c r="O52" s="91"/>
      <c r="P52" s="94"/>
    </row>
    <row r="53" spans="1:19" s="95" customFormat="1" ht="14.4" x14ac:dyDescent="0.3">
      <c r="A53" s="91"/>
      <c r="B53" s="255" t="s">
        <v>1473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1"/>
      <c r="P53" s="94"/>
    </row>
    <row r="54" spans="1:19" s="95" customFormat="1" ht="14.4" x14ac:dyDescent="0.3">
      <c r="A54" s="91"/>
      <c r="B54" s="256" t="s">
        <v>1474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1"/>
      <c r="P54" s="94"/>
    </row>
    <row r="55" spans="1:19" s="95" customFormat="1" ht="14.4" x14ac:dyDescent="0.3">
      <c r="A55" s="91"/>
      <c r="B55" s="257" t="s">
        <v>1475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1"/>
      <c r="P55" s="94"/>
    </row>
    <row r="56" spans="1:19" s="95" customFormat="1" ht="14.4" x14ac:dyDescent="0.3">
      <c r="A56" s="91"/>
      <c r="B56" s="258" t="s">
        <v>1476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1"/>
      <c r="P56" s="94"/>
    </row>
    <row r="57" spans="1:19" s="95" customFormat="1" ht="14.4" x14ac:dyDescent="0.3">
      <c r="A57" s="91"/>
      <c r="B57" s="259" t="s">
        <v>1477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1"/>
      <c r="P57" s="94"/>
    </row>
    <row r="58" spans="1:19" s="95" customFormat="1" ht="14.4" x14ac:dyDescent="0.3">
      <c r="A58" s="91"/>
      <c r="B58" s="260" t="s">
        <v>1478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1"/>
    </row>
    <row r="59" spans="1:19" s="95" customFormat="1" ht="14.4" x14ac:dyDescent="0.3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1"/>
    </row>
    <row r="60" spans="1:19" s="95" customFormat="1" ht="14.4" x14ac:dyDescent="0.3">
      <c r="A60" s="91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1"/>
    </row>
    <row r="61" spans="1:19" s="95" customFormat="1" ht="14.4" x14ac:dyDescent="0.3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3"/>
      <c r="L61" s="93"/>
      <c r="M61" s="93"/>
      <c r="N61" s="93"/>
      <c r="O61" s="91"/>
    </row>
    <row r="62" spans="1:19" s="75" customFormat="1" ht="14.4" x14ac:dyDescent="0.3">
      <c r="A62" s="74"/>
      <c r="B62" s="84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134"/>
      <c r="P62" s="69"/>
      <c r="Q62" s="261"/>
      <c r="R62" s="261"/>
      <c r="S62" s="261"/>
    </row>
    <row r="63" spans="1:19" s="75" customFormat="1" ht="14.4" x14ac:dyDescent="0.3">
      <c r="A63" s="74"/>
      <c r="B63" s="84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134"/>
      <c r="P63" s="69"/>
      <c r="Q63" s="261"/>
      <c r="R63" s="261"/>
      <c r="S63" s="261"/>
    </row>
    <row r="64" spans="1:19" s="75" customFormat="1" ht="14.4" x14ac:dyDescent="0.3">
      <c r="A64" s="74"/>
      <c r="B64" s="84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134"/>
      <c r="P64" s="69"/>
      <c r="Q64" s="261"/>
      <c r="R64" s="261"/>
      <c r="S64" s="261"/>
    </row>
    <row r="65" spans="1:19" s="75" customFormat="1" ht="14.4" x14ac:dyDescent="0.3">
      <c r="A65" s="74"/>
      <c r="B65" s="84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34"/>
      <c r="P65" s="69"/>
      <c r="Q65" s="261"/>
      <c r="R65" s="261"/>
      <c r="S65" s="261"/>
    </row>
    <row r="66" spans="1:19" s="75" customFormat="1" ht="14.4" x14ac:dyDescent="0.3">
      <c r="A66" s="74"/>
      <c r="B66" s="84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134"/>
      <c r="P66" s="69"/>
      <c r="Q66" s="261"/>
      <c r="R66" s="261"/>
      <c r="S66" s="261"/>
    </row>
    <row r="67" spans="1:19" s="75" customFormat="1" ht="14.4" x14ac:dyDescent="0.3">
      <c r="A67" s="74"/>
      <c r="B67" s="84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134"/>
      <c r="P67" s="69"/>
      <c r="Q67" s="261"/>
      <c r="R67" s="261"/>
      <c r="S67" s="261"/>
    </row>
    <row r="68" spans="1:19" s="75" customFormat="1" ht="14.4" x14ac:dyDescent="0.3">
      <c r="A68" s="74"/>
      <c r="B68" s="84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34"/>
      <c r="P68" s="69"/>
      <c r="Q68" s="261"/>
      <c r="R68" s="261"/>
      <c r="S68" s="261"/>
    </row>
    <row r="69" spans="1:19" s="75" customFormat="1" ht="14.4" x14ac:dyDescent="0.3">
      <c r="A69" s="74"/>
      <c r="B69" s="84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134"/>
      <c r="P69" s="69"/>
      <c r="Q69" s="261"/>
      <c r="R69" s="261"/>
      <c r="S69" s="261"/>
    </row>
    <row r="70" spans="1:19" s="75" customFormat="1" ht="14.4" x14ac:dyDescent="0.3">
      <c r="A70" s="74"/>
      <c r="B70" s="84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134"/>
      <c r="P70" s="69"/>
      <c r="Q70" s="261"/>
      <c r="R70" s="261"/>
      <c r="S70" s="261"/>
    </row>
    <row r="71" spans="1:19" s="75" customFormat="1" ht="14.4" x14ac:dyDescent="0.3">
      <c r="A71" s="74"/>
      <c r="B71" s="84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134"/>
      <c r="P71" s="69"/>
      <c r="Q71" s="261"/>
      <c r="R71" s="261"/>
      <c r="S71" s="261"/>
    </row>
    <row r="72" spans="1:19" s="75" customFormat="1" ht="14.4" x14ac:dyDescent="0.3">
      <c r="A72" s="74"/>
      <c r="B72" s="84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134"/>
      <c r="P72" s="69"/>
      <c r="Q72" s="261"/>
      <c r="R72" s="261"/>
      <c r="S72" s="261"/>
    </row>
    <row r="73" spans="1:19" s="75" customFormat="1" ht="14.4" x14ac:dyDescent="0.3">
      <c r="A73" s="74"/>
      <c r="B73" s="84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134"/>
      <c r="P73" s="69"/>
      <c r="Q73" s="261"/>
      <c r="R73" s="261"/>
      <c r="S73" s="261"/>
    </row>
    <row r="74" spans="1:19" s="75" customFormat="1" ht="14.4" x14ac:dyDescent="0.3">
      <c r="A74" s="74"/>
      <c r="B74" s="84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34"/>
      <c r="P74" s="69"/>
      <c r="Q74" s="261"/>
      <c r="R74" s="261"/>
      <c r="S74" s="261"/>
    </row>
    <row r="75" spans="1:19" s="75" customFormat="1" ht="14.4" x14ac:dyDescent="0.3">
      <c r="A75" s="74"/>
      <c r="B75" s="84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134"/>
      <c r="P75" s="69"/>
      <c r="Q75" s="261"/>
      <c r="R75" s="261"/>
      <c r="S75" s="261"/>
    </row>
    <row r="76" spans="1:19" s="75" customFormat="1" ht="14.4" x14ac:dyDescent="0.3">
      <c r="A76" s="74"/>
      <c r="B76" s="84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34"/>
      <c r="P76" s="69"/>
      <c r="Q76" s="261"/>
      <c r="R76" s="261"/>
      <c r="S76" s="261"/>
    </row>
    <row r="77" spans="1:19" s="75" customFormat="1" ht="14.4" x14ac:dyDescent="0.3">
      <c r="A77" s="74"/>
      <c r="B77" s="84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34"/>
      <c r="P77" s="69"/>
      <c r="Q77" s="261"/>
      <c r="R77" s="261"/>
      <c r="S77" s="261"/>
    </row>
    <row r="78" spans="1:19" s="75" customFormat="1" ht="14.4" x14ac:dyDescent="0.3">
      <c r="A78" s="74"/>
      <c r="B78" s="84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34"/>
      <c r="P78" s="69"/>
      <c r="Q78" s="261"/>
      <c r="R78" s="261"/>
      <c r="S78" s="261"/>
    </row>
    <row r="79" spans="1:19" s="95" customFormat="1" ht="14.4" x14ac:dyDescent="0.3">
      <c r="A79" s="91"/>
      <c r="B79" s="92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47"/>
      <c r="P79" s="69"/>
      <c r="Q79" s="243"/>
      <c r="R79" s="243"/>
      <c r="S79" s="243"/>
    </row>
    <row r="80" spans="1:19" s="95" customFormat="1" ht="14.4" x14ac:dyDescent="0.3">
      <c r="A80" s="91"/>
      <c r="B80" s="92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47"/>
      <c r="P80" s="69"/>
      <c r="Q80" s="243"/>
      <c r="R80" s="243"/>
      <c r="S80" s="243"/>
    </row>
    <row r="81" spans="1:19" s="95" customFormat="1" ht="14.4" x14ac:dyDescent="0.3">
      <c r="A81" s="91"/>
      <c r="B81" s="92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47"/>
      <c r="P81" s="69"/>
      <c r="Q81" s="243"/>
      <c r="R81" s="243"/>
      <c r="S81" s="243"/>
    </row>
    <row r="82" spans="1:19" s="95" customFormat="1" ht="14.4" x14ac:dyDescent="0.3">
      <c r="A82" s="91"/>
      <c r="B82" s="92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47"/>
      <c r="P82" s="69"/>
      <c r="Q82" s="243"/>
      <c r="R82" s="243"/>
      <c r="S82" s="243"/>
    </row>
    <row r="83" spans="1:19" s="95" customFormat="1" ht="14.4" x14ac:dyDescent="0.3">
      <c r="A83" s="91"/>
      <c r="B83" s="92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47"/>
      <c r="P83" s="69"/>
      <c r="Q83" s="243"/>
      <c r="R83" s="243"/>
      <c r="S83" s="243"/>
    </row>
    <row r="84" spans="1:19" s="95" customFormat="1" ht="14.4" x14ac:dyDescent="0.3">
      <c r="A84" s="91"/>
      <c r="B84" s="92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47"/>
      <c r="P84" s="69"/>
      <c r="Q84" s="243"/>
      <c r="R84" s="243"/>
      <c r="S84" s="243"/>
    </row>
    <row r="85" spans="1:19" s="95" customFormat="1" ht="14.4" x14ac:dyDescent="0.3">
      <c r="A85" s="91"/>
      <c r="B85" s="92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47"/>
      <c r="P85" s="69"/>
      <c r="Q85" s="243"/>
      <c r="R85" s="243"/>
      <c r="S85" s="243"/>
    </row>
    <row r="86" spans="1:19" s="95" customFormat="1" ht="14.4" x14ac:dyDescent="0.3">
      <c r="A86" s="91"/>
      <c r="B86" s="92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47"/>
      <c r="P86" s="69"/>
      <c r="Q86" s="243"/>
      <c r="R86" s="243"/>
      <c r="S86" s="243"/>
    </row>
    <row r="87" spans="1:19" x14ac:dyDescent="0.3"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</row>
    <row r="88" spans="1:19" x14ac:dyDescent="0.3"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</row>
    <row r="89" spans="1:19" x14ac:dyDescent="0.3"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</row>
    <row r="90" spans="1:19" x14ac:dyDescent="0.3"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</row>
    <row r="91" spans="1:19" x14ac:dyDescent="0.3"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</row>
    <row r="92" spans="1:19" x14ac:dyDescent="0.3"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</row>
    <row r="93" spans="1:19" x14ac:dyDescent="0.3"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</row>
    <row r="94" spans="1:19" x14ac:dyDescent="0.3"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1:19" x14ac:dyDescent="0.3"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1:19" x14ac:dyDescent="0.3"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</row>
    <row r="97" spans="3:14" x14ac:dyDescent="0.3"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</row>
    <row r="98" spans="3:14" x14ac:dyDescent="0.3"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</row>
    <row r="99" spans="3:14" x14ac:dyDescent="0.3"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3:14" x14ac:dyDescent="0.3"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  <row r="101" spans="3:14" x14ac:dyDescent="0.3"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3:14" x14ac:dyDescent="0.3"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3:14" x14ac:dyDescent="0.3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</row>
    <row r="104" spans="3:14" x14ac:dyDescent="0.3"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5" spans="3:14" x14ac:dyDescent="0.3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</row>
    <row r="106" spans="3:14" x14ac:dyDescent="0.3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</row>
    <row r="107" spans="3:14" x14ac:dyDescent="0.3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</row>
    <row r="108" spans="3:14" x14ac:dyDescent="0.3"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</row>
    <row r="109" spans="3:14" x14ac:dyDescent="0.3"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</row>
    <row r="110" spans="3:14" x14ac:dyDescent="0.3"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</row>
    <row r="111" spans="3:14" x14ac:dyDescent="0.3"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</row>
    <row r="112" spans="3:14" x14ac:dyDescent="0.3"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</row>
    <row r="113" spans="3:14" x14ac:dyDescent="0.3"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</row>
    <row r="114" spans="3:14" x14ac:dyDescent="0.3"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</row>
    <row r="115" spans="3:14" x14ac:dyDescent="0.3"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</row>
    <row r="116" spans="3:14" x14ac:dyDescent="0.3"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</row>
    <row r="117" spans="3:14" x14ac:dyDescent="0.3"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</row>
    <row r="118" spans="3:14" x14ac:dyDescent="0.3"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</row>
    <row r="119" spans="3:14" x14ac:dyDescent="0.3"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</row>
    <row r="120" spans="3:14" x14ac:dyDescent="0.3"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</row>
    <row r="121" spans="3:14" x14ac:dyDescent="0.3"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3:14" x14ac:dyDescent="0.3"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3:14" x14ac:dyDescent="0.3"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3:14" x14ac:dyDescent="0.3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</row>
    <row r="125" spans="3:14" x14ac:dyDescent="0.3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</row>
    <row r="126" spans="3:14" x14ac:dyDescent="0.3"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3:14" x14ac:dyDescent="0.3"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</row>
    <row r="128" spans="3:14" x14ac:dyDescent="0.3"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3:14" x14ac:dyDescent="0.3"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</row>
    <row r="130" spans="3:14" x14ac:dyDescent="0.3"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3:14" x14ac:dyDescent="0.3"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</row>
    <row r="132" spans="3:14" x14ac:dyDescent="0.3"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</row>
    <row r="133" spans="3:14" x14ac:dyDescent="0.3"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</row>
    <row r="134" spans="3:14" x14ac:dyDescent="0.3"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3:14" x14ac:dyDescent="0.3"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</row>
    <row r="136" spans="3:14" x14ac:dyDescent="0.3"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</row>
    <row r="137" spans="3:14" x14ac:dyDescent="0.3"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</row>
    <row r="138" spans="3:14" x14ac:dyDescent="0.3"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</row>
    <row r="139" spans="3:14" x14ac:dyDescent="0.3"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</row>
    <row r="140" spans="3:14" x14ac:dyDescent="0.3"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</row>
    <row r="141" spans="3:14" x14ac:dyDescent="0.3"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</row>
    <row r="142" spans="3:14" x14ac:dyDescent="0.3"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</row>
    <row r="143" spans="3:14" x14ac:dyDescent="0.3"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</row>
    <row r="144" spans="3:14" x14ac:dyDescent="0.3"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</row>
    <row r="145" spans="3:14" x14ac:dyDescent="0.3"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</row>
    <row r="146" spans="3:14" x14ac:dyDescent="0.3"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3:14" x14ac:dyDescent="0.3"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</row>
    <row r="148" spans="3:14" x14ac:dyDescent="0.3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</row>
    <row r="149" spans="3:14" x14ac:dyDescent="0.3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</row>
    <row r="150" spans="3:14" x14ac:dyDescent="0.3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</row>
    <row r="151" spans="3:14" x14ac:dyDescent="0.3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</row>
    <row r="152" spans="3:14" x14ac:dyDescent="0.3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</row>
    <row r="153" spans="3:14" x14ac:dyDescent="0.3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</row>
    <row r="154" spans="3:14" x14ac:dyDescent="0.3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</row>
    <row r="155" spans="3:14" x14ac:dyDescent="0.3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</row>
    <row r="156" spans="3:14" x14ac:dyDescent="0.3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</row>
    <row r="157" spans="3:14" x14ac:dyDescent="0.3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</row>
    <row r="158" spans="3:14" x14ac:dyDescent="0.3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</row>
    <row r="159" spans="3:14" x14ac:dyDescent="0.3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</row>
    <row r="160" spans="3:14" x14ac:dyDescent="0.3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</row>
    <row r="161" spans="3:14" x14ac:dyDescent="0.3"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</row>
    <row r="162" spans="3:14" x14ac:dyDescent="0.3"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</row>
    <row r="163" spans="3:14" x14ac:dyDescent="0.3"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</row>
    <row r="164" spans="3:14" x14ac:dyDescent="0.3"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</row>
    <row r="165" spans="3:14" x14ac:dyDescent="0.3"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</row>
    <row r="166" spans="3:14" x14ac:dyDescent="0.3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</row>
    <row r="167" spans="3:14" x14ac:dyDescent="0.3"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</row>
    <row r="168" spans="3:14" x14ac:dyDescent="0.3"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</row>
    <row r="169" spans="3:14" x14ac:dyDescent="0.3"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</row>
    <row r="170" spans="3:14" x14ac:dyDescent="0.3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</row>
    <row r="171" spans="3:14" x14ac:dyDescent="0.3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</row>
    <row r="172" spans="3:14" x14ac:dyDescent="0.3"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</row>
    <row r="173" spans="3:14" x14ac:dyDescent="0.3"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</row>
    <row r="174" spans="3:14" x14ac:dyDescent="0.3"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</row>
    <row r="175" spans="3:14" x14ac:dyDescent="0.3"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</row>
    <row r="176" spans="3:14" x14ac:dyDescent="0.3"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</row>
    <row r="177" spans="3:14" x14ac:dyDescent="0.3"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</row>
    <row r="178" spans="3:14" x14ac:dyDescent="0.3"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</row>
    <row r="179" spans="3:14" x14ac:dyDescent="0.3"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</row>
    <row r="180" spans="3:14" x14ac:dyDescent="0.3"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</row>
    <row r="181" spans="3:14" x14ac:dyDescent="0.3"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</row>
    <row r="182" spans="3:14" x14ac:dyDescent="0.3"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</row>
    <row r="183" spans="3:14" x14ac:dyDescent="0.3"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</row>
    <row r="184" spans="3:14" x14ac:dyDescent="0.3"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</row>
    <row r="185" spans="3:14" x14ac:dyDescent="0.3"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</row>
    <row r="186" spans="3:14" x14ac:dyDescent="0.3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</row>
    <row r="187" spans="3:14" x14ac:dyDescent="0.3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</row>
    <row r="188" spans="3:14" x14ac:dyDescent="0.3"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</row>
    <row r="189" spans="3:14" x14ac:dyDescent="0.3"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</row>
    <row r="190" spans="3:14" x14ac:dyDescent="0.3"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</row>
    <row r="191" spans="3:14" x14ac:dyDescent="0.3"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</row>
    <row r="192" spans="3:14" x14ac:dyDescent="0.3"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</row>
    <row r="193" spans="3:14" x14ac:dyDescent="0.3"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</row>
    <row r="194" spans="3:14" x14ac:dyDescent="0.3"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</row>
    <row r="195" spans="3:14" x14ac:dyDescent="0.3"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</row>
    <row r="196" spans="3:14" x14ac:dyDescent="0.3"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</row>
    <row r="197" spans="3:14" x14ac:dyDescent="0.3"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</row>
    <row r="198" spans="3:14" x14ac:dyDescent="0.3"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</row>
    <row r="199" spans="3:14" x14ac:dyDescent="0.3"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</row>
    <row r="200" spans="3:14" x14ac:dyDescent="0.3"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</row>
    <row r="201" spans="3:14" x14ac:dyDescent="0.3"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</row>
    <row r="202" spans="3:14" x14ac:dyDescent="0.3"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</row>
    <row r="203" spans="3:14" x14ac:dyDescent="0.3"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</row>
    <row r="204" spans="3:14" x14ac:dyDescent="0.3"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</row>
    <row r="205" spans="3:14" x14ac:dyDescent="0.3"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</row>
    <row r="206" spans="3:14" x14ac:dyDescent="0.3"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</row>
    <row r="207" spans="3:14" x14ac:dyDescent="0.3"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</row>
    <row r="208" spans="3:14" x14ac:dyDescent="0.3"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</row>
    <row r="209" spans="3:14" x14ac:dyDescent="0.3"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</row>
    <row r="210" spans="3:14" x14ac:dyDescent="0.3"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</row>
    <row r="211" spans="3:14" x14ac:dyDescent="0.3"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</row>
    <row r="212" spans="3:14" x14ac:dyDescent="0.3"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</row>
    <row r="213" spans="3:14" x14ac:dyDescent="0.3"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</row>
    <row r="214" spans="3:14" x14ac:dyDescent="0.3"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</row>
    <row r="215" spans="3:14" x14ac:dyDescent="0.3"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</row>
    <row r="216" spans="3:14" x14ac:dyDescent="0.3"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</row>
    <row r="217" spans="3:14" x14ac:dyDescent="0.3"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</row>
    <row r="218" spans="3:14" x14ac:dyDescent="0.3"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</row>
    <row r="219" spans="3:14" x14ac:dyDescent="0.3"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</row>
    <row r="220" spans="3:14" x14ac:dyDescent="0.3"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</row>
    <row r="221" spans="3:14" x14ac:dyDescent="0.3"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</row>
    <row r="222" spans="3:14" x14ac:dyDescent="0.3"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</row>
    <row r="223" spans="3:14" x14ac:dyDescent="0.3"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</row>
    <row r="224" spans="3:14" x14ac:dyDescent="0.3"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</row>
    <row r="225" spans="3:14" x14ac:dyDescent="0.3"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</row>
    <row r="226" spans="3:14" x14ac:dyDescent="0.3"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</row>
    <row r="227" spans="3:14" x14ac:dyDescent="0.3"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</row>
    <row r="228" spans="3:14" x14ac:dyDescent="0.3"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</row>
    <row r="229" spans="3:14" x14ac:dyDescent="0.3"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</row>
    <row r="230" spans="3:14" x14ac:dyDescent="0.3"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</row>
    <row r="231" spans="3:14" x14ac:dyDescent="0.3"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</row>
    <row r="232" spans="3:14" x14ac:dyDescent="0.3"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</row>
    <row r="233" spans="3:14" x14ac:dyDescent="0.3"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</row>
    <row r="234" spans="3:14" x14ac:dyDescent="0.3"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</row>
    <row r="235" spans="3:14" x14ac:dyDescent="0.3"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</row>
    <row r="236" spans="3:14" x14ac:dyDescent="0.3"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</row>
    <row r="237" spans="3:14" x14ac:dyDescent="0.3"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</row>
    <row r="238" spans="3:14" x14ac:dyDescent="0.3"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</row>
    <row r="239" spans="3:14" x14ac:dyDescent="0.3"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</row>
    <row r="240" spans="3:14" x14ac:dyDescent="0.3"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</row>
    <row r="241" spans="3:14" x14ac:dyDescent="0.3"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</row>
    <row r="242" spans="3:14" x14ac:dyDescent="0.3"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</row>
    <row r="243" spans="3:14" x14ac:dyDescent="0.3"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</row>
    <row r="244" spans="3:14" x14ac:dyDescent="0.3"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</row>
    <row r="245" spans="3:14" x14ac:dyDescent="0.3"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</row>
    <row r="246" spans="3:14" x14ac:dyDescent="0.3"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</row>
    <row r="247" spans="3:14" x14ac:dyDescent="0.3"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</row>
    <row r="248" spans="3:14" x14ac:dyDescent="0.3"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</row>
    <row r="249" spans="3:14" x14ac:dyDescent="0.3"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3:14" x14ac:dyDescent="0.3"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3:14" x14ac:dyDescent="0.3"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</row>
    <row r="252" spans="3:14" x14ac:dyDescent="0.3"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3:14" x14ac:dyDescent="0.3"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3:14" x14ac:dyDescent="0.3"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</row>
    <row r="255" spans="3:14" x14ac:dyDescent="0.3"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</row>
    <row r="256" spans="3:14" x14ac:dyDescent="0.3"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</row>
    <row r="257" spans="3:14" x14ac:dyDescent="0.3"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</row>
    <row r="258" spans="3:14" x14ac:dyDescent="0.3"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</row>
    <row r="259" spans="3:14" x14ac:dyDescent="0.3"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</row>
    <row r="260" spans="3:14" x14ac:dyDescent="0.3"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</row>
    <row r="261" spans="3:14" x14ac:dyDescent="0.3"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</row>
    <row r="262" spans="3:14" x14ac:dyDescent="0.3"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</row>
    <row r="263" spans="3:14" x14ac:dyDescent="0.3"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</row>
    <row r="264" spans="3:14" x14ac:dyDescent="0.3"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</row>
    <row r="265" spans="3:14" x14ac:dyDescent="0.3"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</row>
    <row r="266" spans="3:14" x14ac:dyDescent="0.3"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</row>
    <row r="267" spans="3:14" x14ac:dyDescent="0.3"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</row>
    <row r="268" spans="3:14" x14ac:dyDescent="0.3"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</row>
    <row r="269" spans="3:14" x14ac:dyDescent="0.3"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</row>
    <row r="270" spans="3:14" x14ac:dyDescent="0.3"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</row>
    <row r="271" spans="3:14" x14ac:dyDescent="0.3"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</row>
    <row r="272" spans="3:14" x14ac:dyDescent="0.3"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</row>
    <row r="273" spans="3:14" x14ac:dyDescent="0.3"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</row>
    <row r="274" spans="3:14" x14ac:dyDescent="0.3"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</row>
    <row r="275" spans="3:14" x14ac:dyDescent="0.3"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</row>
    <row r="276" spans="3:14" x14ac:dyDescent="0.3"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</row>
    <row r="277" spans="3:14" x14ac:dyDescent="0.3"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</row>
    <row r="278" spans="3:14" x14ac:dyDescent="0.3"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3:14" x14ac:dyDescent="0.3"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</row>
    <row r="280" spans="3:14" x14ac:dyDescent="0.3"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</row>
    <row r="281" spans="3:14" x14ac:dyDescent="0.3"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</row>
    <row r="282" spans="3:14" x14ac:dyDescent="0.3"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</row>
    <row r="283" spans="3:14" x14ac:dyDescent="0.3"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</row>
    <row r="284" spans="3:14" x14ac:dyDescent="0.3"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</row>
    <row r="285" spans="3:14" x14ac:dyDescent="0.3"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</row>
    <row r="286" spans="3:14" x14ac:dyDescent="0.3"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</row>
    <row r="287" spans="3:14" x14ac:dyDescent="0.3"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</row>
    <row r="288" spans="3:14" x14ac:dyDescent="0.3"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</row>
    <row r="289" spans="3:14" x14ac:dyDescent="0.3"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</row>
    <row r="290" spans="3:14" x14ac:dyDescent="0.3"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</row>
    <row r="291" spans="3:14" x14ac:dyDescent="0.3"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</row>
  </sheetData>
  <sortState xmlns:xlrd2="http://schemas.microsoft.com/office/spreadsheetml/2017/richdata2" ref="A3:O43">
    <sortCondition descending="1" ref="O4:O43"/>
    <sortCondition descending="1" ref="M4:M43"/>
  </sortState>
  <mergeCells count="1">
    <mergeCell ref="N1:O1"/>
  </mergeCells>
  <phoneticPr fontId="30" type="noConversion"/>
  <conditionalFormatting sqref="B3:B43">
    <cfRule type="expression" dxfId="125" priority="4">
      <formula>$N3&gt;0</formula>
    </cfRule>
    <cfRule type="expression" dxfId="124" priority="5">
      <formula>$N3=0</formula>
    </cfRule>
    <cfRule type="expression" dxfId="123" priority="6">
      <formula>$N3&lt;0</formula>
    </cfRule>
  </conditionalFormatting>
  <conditionalFormatting sqref="M51">
    <cfRule type="expression" dxfId="122" priority="1">
      <formula>N51&lt;0</formula>
    </cfRule>
    <cfRule type="expression" dxfId="121" priority="2">
      <formula>N51=0</formula>
    </cfRule>
    <cfRule type="expression" dxfId="120" priority="3">
      <formula>N51&gt;0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91"/>
  <sheetViews>
    <sheetView zoomScaleNormal="80" zoomScalePageLayoutView="80" workbookViewId="0">
      <pane xSplit="2" ySplit="2" topLeftCell="C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54" sqref="N54"/>
    </sheetView>
  </sheetViews>
  <sheetFormatPr defaultColWidth="9" defaultRowHeight="13.8" x14ac:dyDescent="0.3"/>
  <cols>
    <col min="1" max="1" width="7.453125" style="67" customWidth="1"/>
    <col min="2" max="2" width="33.453125" style="41" customWidth="1"/>
    <col min="3" max="3" width="9.81640625" style="2" customWidth="1"/>
    <col min="4" max="4" width="10.1796875" style="2" customWidth="1"/>
    <col min="5" max="5" width="11" style="2" customWidth="1"/>
    <col min="6" max="6" width="9.453125" style="2" bestFit="1" customWidth="1"/>
    <col min="7" max="7" width="10" style="2" customWidth="1"/>
    <col min="8" max="8" width="9.453125" style="2" customWidth="1"/>
    <col min="9" max="9" width="9.81640625" style="2" customWidth="1"/>
    <col min="10" max="11" width="9.453125" style="2" customWidth="1"/>
    <col min="12" max="12" width="11.453125" style="2" customWidth="1"/>
    <col min="13" max="13" width="12" style="2" customWidth="1"/>
    <col min="14" max="14" width="8.1796875" style="2" customWidth="1"/>
    <col min="15" max="15" width="8.453125" style="67" customWidth="1"/>
    <col min="16" max="16" width="8.453125" style="69" customWidth="1"/>
    <col min="17" max="17" width="10.453125" style="2" customWidth="1"/>
    <col min="18" max="16384" width="9" style="2"/>
  </cols>
  <sheetData>
    <row r="1" spans="1:15" s="75" customFormat="1" ht="15" customHeight="1" x14ac:dyDescent="0.3">
      <c r="A1" s="74"/>
      <c r="B1" s="221" t="s">
        <v>1317</v>
      </c>
      <c r="H1" s="76"/>
      <c r="I1" s="76"/>
      <c r="J1" s="76"/>
      <c r="K1" s="76"/>
      <c r="L1" s="43"/>
      <c r="M1" s="333" t="str">
        <f>+'Comparison by District'!$M$2</f>
        <v>YTD</v>
      </c>
      <c r="N1" s="401" t="s">
        <v>53</v>
      </c>
      <c r="O1" s="401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4.4" x14ac:dyDescent="0.3">
      <c r="A3" s="51">
        <v>83429</v>
      </c>
      <c r="B3" s="140" t="s">
        <v>1151</v>
      </c>
      <c r="C3" s="141">
        <v>20</v>
      </c>
      <c r="D3" s="141">
        <v>21</v>
      </c>
      <c r="E3" s="141">
        <v>18</v>
      </c>
      <c r="F3" s="141">
        <v>17</v>
      </c>
      <c r="G3" s="141">
        <v>13</v>
      </c>
      <c r="H3" s="318">
        <v>10</v>
      </c>
      <c r="I3" s="319">
        <v>8</v>
      </c>
      <c r="J3" s="10">
        <v>8</v>
      </c>
      <c r="K3" s="319">
        <v>8</v>
      </c>
      <c r="L3" s="321">
        <v>9</v>
      </c>
      <c r="M3" s="79">
        <f>VLOOKUP($A3,'[1]District Growth'!$A$3:$K$1530,6,FALSE)</f>
        <v>13</v>
      </c>
      <c r="N3" s="80">
        <f t="shared" ref="N3:N34" si="0">M3-L3</f>
        <v>4</v>
      </c>
      <c r="O3" s="81">
        <f t="shared" ref="O3:O34" si="1">(M3/L3)-1</f>
        <v>0.44444444444444442</v>
      </c>
    </row>
    <row r="4" spans="1:15" s="75" customFormat="1" ht="14.4" x14ac:dyDescent="0.3">
      <c r="A4" s="317">
        <v>1602</v>
      </c>
      <c r="B4" s="140" t="s">
        <v>1147</v>
      </c>
      <c r="C4" s="141">
        <v>30</v>
      </c>
      <c r="D4" s="141">
        <v>29</v>
      </c>
      <c r="E4" s="141">
        <v>29</v>
      </c>
      <c r="F4" s="141">
        <v>27</v>
      </c>
      <c r="G4" s="141">
        <v>27</v>
      </c>
      <c r="H4" s="318">
        <v>27</v>
      </c>
      <c r="I4" s="319">
        <v>24</v>
      </c>
      <c r="J4" s="10">
        <v>25</v>
      </c>
      <c r="K4" s="319">
        <v>25</v>
      </c>
      <c r="L4" s="321">
        <v>26</v>
      </c>
      <c r="M4" s="79">
        <f>VLOOKUP($A4,'[1]District Growth'!$A$3:$K$1530,6,FALSE)</f>
        <v>32</v>
      </c>
      <c r="N4" s="80">
        <f t="shared" si="0"/>
        <v>6</v>
      </c>
      <c r="O4" s="81">
        <f t="shared" si="1"/>
        <v>0.23076923076923084</v>
      </c>
    </row>
    <row r="5" spans="1:15" s="75" customFormat="1" ht="14.4" x14ac:dyDescent="0.3">
      <c r="A5" s="317">
        <v>1546</v>
      </c>
      <c r="B5" s="140" t="s">
        <v>1330</v>
      </c>
      <c r="C5" s="141">
        <v>62</v>
      </c>
      <c r="D5" s="141">
        <v>62</v>
      </c>
      <c r="E5" s="141">
        <v>58</v>
      </c>
      <c r="F5" s="141">
        <v>56</v>
      </c>
      <c r="G5" s="141">
        <v>52</v>
      </c>
      <c r="H5" s="318">
        <v>50</v>
      </c>
      <c r="I5" s="319">
        <v>55</v>
      </c>
      <c r="J5" s="10">
        <v>45</v>
      </c>
      <c r="K5" s="319">
        <v>45</v>
      </c>
      <c r="L5" s="321">
        <v>47</v>
      </c>
      <c r="M5" s="79">
        <f>VLOOKUP($A5,'[1]District Growth'!$A$3:$K$1530,6,FALSE)</f>
        <v>55</v>
      </c>
      <c r="N5" s="80">
        <f t="shared" si="0"/>
        <v>8</v>
      </c>
      <c r="O5" s="81">
        <f t="shared" si="1"/>
        <v>0.17021276595744683</v>
      </c>
    </row>
    <row r="6" spans="1:15" s="75" customFormat="1" ht="14.4" x14ac:dyDescent="0.3">
      <c r="A6" s="317">
        <v>1556</v>
      </c>
      <c r="B6" s="227" t="s">
        <v>1322</v>
      </c>
      <c r="C6" s="141">
        <v>22</v>
      </c>
      <c r="D6" s="141">
        <v>20</v>
      </c>
      <c r="E6" s="141">
        <v>21</v>
      </c>
      <c r="F6" s="141">
        <v>20</v>
      </c>
      <c r="G6" s="141">
        <v>24</v>
      </c>
      <c r="H6" s="318">
        <v>17</v>
      </c>
      <c r="I6" s="319">
        <v>14</v>
      </c>
      <c r="J6" s="10">
        <v>10</v>
      </c>
      <c r="K6" s="319">
        <v>10</v>
      </c>
      <c r="L6" s="321">
        <v>13</v>
      </c>
      <c r="M6" s="79">
        <f>VLOOKUP($A6,'[1]District Growth'!$A$3:$K$1530,6,FALSE)</f>
        <v>15</v>
      </c>
      <c r="N6" s="80">
        <f t="shared" si="0"/>
        <v>2</v>
      </c>
      <c r="O6" s="81">
        <f t="shared" si="1"/>
        <v>0.15384615384615374</v>
      </c>
    </row>
    <row r="7" spans="1:15" s="75" customFormat="1" ht="14.4" x14ac:dyDescent="0.3">
      <c r="A7" s="317">
        <v>1548</v>
      </c>
      <c r="B7" s="140" t="s">
        <v>1334</v>
      </c>
      <c r="C7" s="141">
        <v>42</v>
      </c>
      <c r="D7" s="141">
        <v>42</v>
      </c>
      <c r="E7" s="141">
        <v>39</v>
      </c>
      <c r="F7" s="141">
        <v>42</v>
      </c>
      <c r="G7" s="141">
        <v>39</v>
      </c>
      <c r="H7" s="318">
        <v>34</v>
      </c>
      <c r="I7" s="319">
        <v>36</v>
      </c>
      <c r="J7" s="10">
        <v>31</v>
      </c>
      <c r="K7" s="319">
        <v>31</v>
      </c>
      <c r="L7" s="321">
        <v>31</v>
      </c>
      <c r="M7" s="79">
        <f>VLOOKUP($A7,'[1]District Growth'!$A$3:$K$1530,6,FALSE)</f>
        <v>35</v>
      </c>
      <c r="N7" s="80">
        <f t="shared" si="0"/>
        <v>4</v>
      </c>
      <c r="O7" s="81">
        <f t="shared" si="1"/>
        <v>0.12903225806451624</v>
      </c>
    </row>
    <row r="8" spans="1:15" s="75" customFormat="1" ht="14.4" x14ac:dyDescent="0.3">
      <c r="A8" s="317">
        <v>1550</v>
      </c>
      <c r="B8" s="140" t="s">
        <v>1318</v>
      </c>
      <c r="C8" s="141">
        <v>13</v>
      </c>
      <c r="D8" s="141">
        <v>11</v>
      </c>
      <c r="E8" s="141">
        <v>12</v>
      </c>
      <c r="F8" s="141">
        <v>12</v>
      </c>
      <c r="G8" s="141">
        <v>12</v>
      </c>
      <c r="H8" s="318">
        <v>12</v>
      </c>
      <c r="I8" s="319">
        <v>9</v>
      </c>
      <c r="J8" s="10">
        <v>7</v>
      </c>
      <c r="K8" s="319">
        <v>7</v>
      </c>
      <c r="L8" s="321">
        <v>9</v>
      </c>
      <c r="M8" s="79">
        <f>VLOOKUP($A8,'[1]District Growth'!$A$3:$K$1530,6,FALSE)</f>
        <v>10</v>
      </c>
      <c r="N8" s="80">
        <f t="shared" si="0"/>
        <v>1</v>
      </c>
      <c r="O8" s="81">
        <f t="shared" si="1"/>
        <v>0.11111111111111116</v>
      </c>
    </row>
    <row r="9" spans="1:15" s="75" customFormat="1" ht="14.4" x14ac:dyDescent="0.3">
      <c r="A9" s="317">
        <v>1562</v>
      </c>
      <c r="B9" s="140" t="s">
        <v>1341</v>
      </c>
      <c r="C9" s="141">
        <v>24</v>
      </c>
      <c r="D9" s="141">
        <v>25</v>
      </c>
      <c r="E9" s="141">
        <v>25</v>
      </c>
      <c r="F9" s="141">
        <v>23</v>
      </c>
      <c r="G9" s="141">
        <v>24</v>
      </c>
      <c r="H9" s="318">
        <v>25</v>
      </c>
      <c r="I9" s="319">
        <v>21</v>
      </c>
      <c r="J9" s="10">
        <v>17</v>
      </c>
      <c r="K9" s="319">
        <v>17</v>
      </c>
      <c r="L9" s="321">
        <v>21</v>
      </c>
      <c r="M9" s="79">
        <f>VLOOKUP($A9,'[1]District Growth'!$A$3:$K$1530,6,FALSE)</f>
        <v>23</v>
      </c>
      <c r="N9" s="80">
        <f t="shared" si="0"/>
        <v>2</v>
      </c>
      <c r="O9" s="81">
        <f t="shared" si="1"/>
        <v>9.5238095238095344E-2</v>
      </c>
    </row>
    <row r="10" spans="1:15" s="75" customFormat="1" ht="14.4" x14ac:dyDescent="0.3">
      <c r="A10" s="317">
        <v>1592</v>
      </c>
      <c r="B10" s="223" t="s">
        <v>1163</v>
      </c>
      <c r="C10" s="141">
        <v>53</v>
      </c>
      <c r="D10" s="141">
        <v>55</v>
      </c>
      <c r="E10" s="141">
        <v>51</v>
      </c>
      <c r="F10" s="141">
        <v>51</v>
      </c>
      <c r="G10" s="141">
        <v>53</v>
      </c>
      <c r="H10" s="318">
        <v>56</v>
      </c>
      <c r="I10" s="319">
        <v>60</v>
      </c>
      <c r="J10" s="10">
        <v>57</v>
      </c>
      <c r="K10" s="319">
        <v>57</v>
      </c>
      <c r="L10" s="321">
        <v>53</v>
      </c>
      <c r="M10" s="79">
        <f>VLOOKUP($A10,'[1]District Growth'!$A$3:$K$1530,6,FALSE)</f>
        <v>58</v>
      </c>
      <c r="N10" s="80">
        <f t="shared" si="0"/>
        <v>5</v>
      </c>
      <c r="O10" s="81">
        <f t="shared" si="1"/>
        <v>9.4339622641509413E-2</v>
      </c>
    </row>
    <row r="11" spans="1:15" s="75" customFormat="1" ht="14.4" x14ac:dyDescent="0.3">
      <c r="A11" s="317">
        <v>1563</v>
      </c>
      <c r="B11" s="223" t="s">
        <v>1342</v>
      </c>
      <c r="C11" s="141">
        <v>29</v>
      </c>
      <c r="D11" s="141">
        <v>28</v>
      </c>
      <c r="E11" s="141">
        <v>26</v>
      </c>
      <c r="F11" s="141">
        <v>20</v>
      </c>
      <c r="G11" s="141">
        <v>25</v>
      </c>
      <c r="H11" s="318">
        <v>19</v>
      </c>
      <c r="I11" s="319">
        <v>22</v>
      </c>
      <c r="J11" s="10">
        <v>13</v>
      </c>
      <c r="K11" s="319">
        <v>13</v>
      </c>
      <c r="L11" s="321">
        <v>13</v>
      </c>
      <c r="M11" s="79">
        <f>VLOOKUP($A11,'[1]District Growth'!$A$3:$K$1530,6,FALSE)</f>
        <v>14</v>
      </c>
      <c r="N11" s="80">
        <f t="shared" si="0"/>
        <v>1</v>
      </c>
      <c r="O11" s="81">
        <f t="shared" si="1"/>
        <v>7.6923076923076872E-2</v>
      </c>
    </row>
    <row r="12" spans="1:15" s="75" customFormat="1" ht="14.4" x14ac:dyDescent="0.3">
      <c r="A12" s="317">
        <v>1585</v>
      </c>
      <c r="B12" s="140" t="s">
        <v>1348</v>
      </c>
      <c r="C12" s="141">
        <v>28</v>
      </c>
      <c r="D12" s="141">
        <v>27</v>
      </c>
      <c r="E12" s="141">
        <v>25</v>
      </c>
      <c r="F12" s="141">
        <v>25</v>
      </c>
      <c r="G12" s="141">
        <v>22</v>
      </c>
      <c r="H12" s="318">
        <v>22</v>
      </c>
      <c r="I12" s="319">
        <v>19</v>
      </c>
      <c r="J12" s="10">
        <v>16</v>
      </c>
      <c r="K12" s="319">
        <v>16</v>
      </c>
      <c r="L12" s="321">
        <v>15</v>
      </c>
      <c r="M12" s="79">
        <f>VLOOKUP($A12,'[1]District Growth'!$A$3:$K$1530,6,FALSE)</f>
        <v>16</v>
      </c>
      <c r="N12" s="80">
        <f t="shared" si="0"/>
        <v>1</v>
      </c>
      <c r="O12" s="81">
        <f t="shared" si="1"/>
        <v>6.6666666666666652E-2</v>
      </c>
    </row>
    <row r="13" spans="1:15" s="75" customFormat="1" ht="14.4" x14ac:dyDescent="0.3">
      <c r="A13" s="317">
        <v>1544</v>
      </c>
      <c r="B13" s="140" t="s">
        <v>1164</v>
      </c>
      <c r="C13" s="141">
        <v>30</v>
      </c>
      <c r="D13" s="141">
        <v>29</v>
      </c>
      <c r="E13" s="141">
        <v>26</v>
      </c>
      <c r="F13" s="141">
        <v>24</v>
      </c>
      <c r="G13" s="141">
        <v>23</v>
      </c>
      <c r="H13" s="318">
        <v>22</v>
      </c>
      <c r="I13" s="319">
        <v>21</v>
      </c>
      <c r="J13" s="10">
        <v>26</v>
      </c>
      <c r="K13" s="319">
        <v>26</v>
      </c>
      <c r="L13" s="321">
        <v>23</v>
      </c>
      <c r="M13" s="79">
        <f>VLOOKUP($A13,'[1]District Growth'!$A$3:$K$1530,6,FALSE)</f>
        <v>24</v>
      </c>
      <c r="N13" s="80">
        <f t="shared" si="0"/>
        <v>1</v>
      </c>
      <c r="O13" s="81">
        <f t="shared" si="1"/>
        <v>4.3478260869565188E-2</v>
      </c>
    </row>
    <row r="14" spans="1:15" s="75" customFormat="1" ht="14.4" x14ac:dyDescent="0.3">
      <c r="A14" s="317">
        <v>1599</v>
      </c>
      <c r="B14" s="140" t="s">
        <v>1160</v>
      </c>
      <c r="C14" s="141">
        <v>70</v>
      </c>
      <c r="D14" s="141">
        <v>74</v>
      </c>
      <c r="E14" s="141">
        <v>75</v>
      </c>
      <c r="F14" s="141">
        <v>84</v>
      </c>
      <c r="G14" s="141">
        <v>88</v>
      </c>
      <c r="H14" s="318">
        <v>85</v>
      </c>
      <c r="I14" s="319">
        <v>90</v>
      </c>
      <c r="J14" s="10">
        <v>84</v>
      </c>
      <c r="K14" s="319">
        <v>84</v>
      </c>
      <c r="L14" s="321">
        <v>74</v>
      </c>
      <c r="M14" s="79">
        <f>VLOOKUP($A14,'[1]District Growth'!$A$3:$K$1530,6,FALSE)</f>
        <v>76</v>
      </c>
      <c r="N14" s="80">
        <f t="shared" si="0"/>
        <v>2</v>
      </c>
      <c r="O14" s="81">
        <f t="shared" si="1"/>
        <v>2.7027027027026973E-2</v>
      </c>
    </row>
    <row r="15" spans="1:15" s="75" customFormat="1" ht="14.4" x14ac:dyDescent="0.3">
      <c r="A15" s="317">
        <v>1547</v>
      </c>
      <c r="B15" s="140" t="s">
        <v>1153</v>
      </c>
      <c r="C15" s="141">
        <v>44</v>
      </c>
      <c r="D15" s="141">
        <v>47</v>
      </c>
      <c r="E15" s="141">
        <v>48</v>
      </c>
      <c r="F15" s="141">
        <v>56</v>
      </c>
      <c r="G15" s="141">
        <v>60</v>
      </c>
      <c r="H15" s="318">
        <v>63</v>
      </c>
      <c r="I15" s="319">
        <v>64</v>
      </c>
      <c r="J15" s="10">
        <v>57</v>
      </c>
      <c r="K15" s="319">
        <v>57</v>
      </c>
      <c r="L15" s="321">
        <v>54</v>
      </c>
      <c r="M15" s="79">
        <f>VLOOKUP($A15,'[1]District Growth'!$A$3:$K$1530,6,FALSE)</f>
        <v>54</v>
      </c>
      <c r="N15" s="80">
        <f t="shared" si="0"/>
        <v>0</v>
      </c>
      <c r="O15" s="81">
        <f t="shared" si="1"/>
        <v>0</v>
      </c>
    </row>
    <row r="16" spans="1:15" s="75" customFormat="1" ht="14.4" x14ac:dyDescent="0.3">
      <c r="A16" s="317">
        <v>1568</v>
      </c>
      <c r="B16" s="140" t="s">
        <v>1345</v>
      </c>
      <c r="C16" s="141">
        <v>46</v>
      </c>
      <c r="D16" s="141">
        <v>53</v>
      </c>
      <c r="E16" s="141">
        <v>42</v>
      </c>
      <c r="F16" s="141">
        <v>41</v>
      </c>
      <c r="G16" s="141">
        <v>44</v>
      </c>
      <c r="H16" s="318">
        <v>43</v>
      </c>
      <c r="I16" s="319">
        <v>37</v>
      </c>
      <c r="J16" s="10">
        <v>37</v>
      </c>
      <c r="K16" s="319">
        <v>37</v>
      </c>
      <c r="L16" s="321">
        <v>39</v>
      </c>
      <c r="M16" s="79">
        <f>VLOOKUP($A16,'[1]District Growth'!$A$3:$K$1530,6,FALSE)</f>
        <v>39</v>
      </c>
      <c r="N16" s="80">
        <f t="shared" si="0"/>
        <v>0</v>
      </c>
      <c r="O16" s="81">
        <f t="shared" si="1"/>
        <v>0</v>
      </c>
    </row>
    <row r="17" spans="1:15" s="75" customFormat="1" ht="14.4" x14ac:dyDescent="0.3">
      <c r="A17" s="317">
        <v>61190</v>
      </c>
      <c r="B17" s="140" t="s">
        <v>1155</v>
      </c>
      <c r="C17" s="141">
        <v>28</v>
      </c>
      <c r="D17" s="141">
        <v>19</v>
      </c>
      <c r="E17" s="141">
        <v>22</v>
      </c>
      <c r="F17" s="141">
        <v>23</v>
      </c>
      <c r="G17" s="141">
        <v>23</v>
      </c>
      <c r="H17" s="318">
        <v>27</v>
      </c>
      <c r="I17" s="319">
        <v>31</v>
      </c>
      <c r="J17" s="10">
        <v>32</v>
      </c>
      <c r="K17" s="319">
        <v>32</v>
      </c>
      <c r="L17" s="321">
        <v>26</v>
      </c>
      <c r="M17" s="79">
        <f>VLOOKUP($A17,'[1]District Growth'!$A$3:$K$1530,6,FALSE)</f>
        <v>26</v>
      </c>
      <c r="N17" s="80">
        <f t="shared" si="0"/>
        <v>0</v>
      </c>
      <c r="O17" s="81">
        <f t="shared" si="1"/>
        <v>0</v>
      </c>
    </row>
    <row r="18" spans="1:15" s="75" customFormat="1" ht="14.4" x14ac:dyDescent="0.3">
      <c r="A18" s="317">
        <v>1560</v>
      </c>
      <c r="B18" s="140" t="s">
        <v>1323</v>
      </c>
      <c r="C18" s="141">
        <v>28</v>
      </c>
      <c r="D18" s="141">
        <v>34</v>
      </c>
      <c r="E18" s="141">
        <v>32</v>
      </c>
      <c r="F18" s="141">
        <v>34</v>
      </c>
      <c r="G18" s="141">
        <v>32</v>
      </c>
      <c r="H18" s="318">
        <v>26</v>
      </c>
      <c r="I18" s="319">
        <v>26</v>
      </c>
      <c r="J18" s="10">
        <v>22</v>
      </c>
      <c r="K18" s="319">
        <v>22</v>
      </c>
      <c r="L18" s="321">
        <v>23</v>
      </c>
      <c r="M18" s="79">
        <f>VLOOKUP($A18,'[1]District Growth'!$A$3:$K$1530,6,FALSE)</f>
        <v>23</v>
      </c>
      <c r="N18" s="80">
        <f t="shared" si="0"/>
        <v>0</v>
      </c>
      <c r="O18" s="81">
        <f t="shared" si="1"/>
        <v>0</v>
      </c>
    </row>
    <row r="19" spans="1:15" s="75" customFormat="1" ht="14.4" x14ac:dyDescent="0.3">
      <c r="A19" s="317">
        <v>1601</v>
      </c>
      <c r="B19" s="140" t="s">
        <v>1146</v>
      </c>
      <c r="C19" s="141">
        <v>14</v>
      </c>
      <c r="D19" s="141">
        <v>15</v>
      </c>
      <c r="E19" s="141">
        <v>16</v>
      </c>
      <c r="F19" s="141">
        <v>14</v>
      </c>
      <c r="G19" s="141">
        <v>15</v>
      </c>
      <c r="H19" s="318">
        <v>18</v>
      </c>
      <c r="I19" s="319">
        <v>17</v>
      </c>
      <c r="J19" s="10">
        <v>20</v>
      </c>
      <c r="K19" s="319">
        <v>20</v>
      </c>
      <c r="L19" s="321">
        <v>20</v>
      </c>
      <c r="M19" s="79">
        <f>VLOOKUP($A19,'[1]District Growth'!$A$3:$K$1530,6,FALSE)</f>
        <v>20</v>
      </c>
      <c r="N19" s="80">
        <f t="shared" si="0"/>
        <v>0</v>
      </c>
      <c r="O19" s="81">
        <f t="shared" si="1"/>
        <v>0</v>
      </c>
    </row>
    <row r="20" spans="1:15" s="75" customFormat="1" ht="14.4" x14ac:dyDescent="0.3">
      <c r="A20" s="320">
        <v>1579</v>
      </c>
      <c r="B20" s="233" t="s">
        <v>1165</v>
      </c>
      <c r="C20" s="141">
        <v>28</v>
      </c>
      <c r="D20" s="141">
        <v>27</v>
      </c>
      <c r="E20" s="141">
        <v>26</v>
      </c>
      <c r="F20" s="141">
        <v>26</v>
      </c>
      <c r="G20" s="141">
        <v>26</v>
      </c>
      <c r="H20" s="318">
        <v>23</v>
      </c>
      <c r="I20" s="319">
        <v>22</v>
      </c>
      <c r="J20" s="10">
        <v>22</v>
      </c>
      <c r="K20" s="319">
        <v>22</v>
      </c>
      <c r="L20" s="321">
        <v>20</v>
      </c>
      <c r="M20" s="79">
        <f>VLOOKUP($A20,'[1]District Growth'!$A$3:$K$1530,6,FALSE)</f>
        <v>20</v>
      </c>
      <c r="N20" s="80">
        <f t="shared" si="0"/>
        <v>0</v>
      </c>
      <c r="O20" s="81">
        <f t="shared" si="1"/>
        <v>0</v>
      </c>
    </row>
    <row r="21" spans="1:15" s="75" customFormat="1" ht="14.4" x14ac:dyDescent="0.3">
      <c r="A21" s="320">
        <v>1557</v>
      </c>
      <c r="B21" s="140" t="s">
        <v>1339</v>
      </c>
      <c r="C21" s="141">
        <v>23</v>
      </c>
      <c r="D21" s="141">
        <v>24</v>
      </c>
      <c r="E21" s="141">
        <v>21</v>
      </c>
      <c r="F21" s="141">
        <v>21</v>
      </c>
      <c r="G21" s="141">
        <v>20</v>
      </c>
      <c r="H21" s="318">
        <v>22</v>
      </c>
      <c r="I21" s="319">
        <v>19</v>
      </c>
      <c r="J21" s="10">
        <v>20</v>
      </c>
      <c r="K21" s="319">
        <v>20</v>
      </c>
      <c r="L21" s="321">
        <v>20</v>
      </c>
      <c r="M21" s="79">
        <f>VLOOKUP($A21,'[1]District Growth'!$A$3:$K$1530,6,FALSE)</f>
        <v>20</v>
      </c>
      <c r="N21" s="80">
        <f t="shared" si="0"/>
        <v>0</v>
      </c>
      <c r="O21" s="81">
        <f t="shared" si="1"/>
        <v>0</v>
      </c>
    </row>
    <row r="22" spans="1:15" s="75" customFormat="1" ht="14.4" x14ac:dyDescent="0.3">
      <c r="A22" s="317">
        <v>1590</v>
      </c>
      <c r="B22" s="140" t="s">
        <v>1351</v>
      </c>
      <c r="C22" s="141">
        <v>26</v>
      </c>
      <c r="D22" s="141">
        <v>24</v>
      </c>
      <c r="E22" s="141">
        <v>22</v>
      </c>
      <c r="F22" s="141">
        <v>22</v>
      </c>
      <c r="G22" s="141">
        <v>19</v>
      </c>
      <c r="H22" s="318">
        <v>18</v>
      </c>
      <c r="I22" s="319">
        <v>18</v>
      </c>
      <c r="J22" s="10">
        <v>17</v>
      </c>
      <c r="K22" s="319">
        <v>17</v>
      </c>
      <c r="L22" s="321">
        <v>16</v>
      </c>
      <c r="M22" s="79">
        <f>VLOOKUP($A22,'[1]District Growth'!$A$3:$K$1530,6,FALSE)</f>
        <v>16</v>
      </c>
      <c r="N22" s="80">
        <f t="shared" si="0"/>
        <v>0</v>
      </c>
      <c r="O22" s="81">
        <f t="shared" si="1"/>
        <v>0</v>
      </c>
    </row>
    <row r="23" spans="1:15" s="75" customFormat="1" ht="14.4" x14ac:dyDescent="0.3">
      <c r="A23" s="317">
        <v>1600</v>
      </c>
      <c r="B23" s="140" t="s">
        <v>1145</v>
      </c>
      <c r="C23" s="141">
        <v>23</v>
      </c>
      <c r="D23" s="141">
        <v>21</v>
      </c>
      <c r="E23" s="141">
        <v>26</v>
      </c>
      <c r="F23" s="141">
        <v>18</v>
      </c>
      <c r="G23" s="141">
        <v>24</v>
      </c>
      <c r="H23" s="318">
        <v>22</v>
      </c>
      <c r="I23" s="319">
        <v>21</v>
      </c>
      <c r="J23" s="10">
        <v>19</v>
      </c>
      <c r="K23" s="319">
        <v>19</v>
      </c>
      <c r="L23" s="321">
        <v>15</v>
      </c>
      <c r="M23" s="79">
        <f>VLOOKUP($A23,'[1]District Growth'!$A$3:$K$1530,6,FALSE)</f>
        <v>15</v>
      </c>
      <c r="N23" s="80">
        <f t="shared" si="0"/>
        <v>0</v>
      </c>
      <c r="O23" s="81">
        <f t="shared" si="1"/>
        <v>0</v>
      </c>
    </row>
    <row r="24" spans="1:15" s="75" customFormat="1" ht="14.4" x14ac:dyDescent="0.3">
      <c r="A24" s="317">
        <v>83151</v>
      </c>
      <c r="B24" s="140" t="s">
        <v>1150</v>
      </c>
      <c r="C24" s="141">
        <v>79</v>
      </c>
      <c r="D24" s="141">
        <v>76</v>
      </c>
      <c r="E24" s="141">
        <v>74</v>
      </c>
      <c r="F24" s="141">
        <v>65</v>
      </c>
      <c r="G24" s="141">
        <v>69</v>
      </c>
      <c r="H24" s="318">
        <v>69</v>
      </c>
      <c r="I24" s="319">
        <v>69</v>
      </c>
      <c r="J24" s="10">
        <v>17</v>
      </c>
      <c r="K24" s="319">
        <v>17</v>
      </c>
      <c r="L24" s="321">
        <v>15</v>
      </c>
      <c r="M24" s="79">
        <f>VLOOKUP($A24,'[1]District Growth'!$A$3:$K$1530,6,FALSE)</f>
        <v>15</v>
      </c>
      <c r="N24" s="80">
        <f t="shared" si="0"/>
        <v>0</v>
      </c>
      <c r="O24" s="81">
        <f t="shared" si="1"/>
        <v>0</v>
      </c>
    </row>
    <row r="25" spans="1:15" s="75" customFormat="1" ht="14.4" x14ac:dyDescent="0.3">
      <c r="A25" s="317">
        <v>1587</v>
      </c>
      <c r="B25" s="140" t="s">
        <v>1161</v>
      </c>
      <c r="C25" s="141">
        <v>23</v>
      </c>
      <c r="D25" s="141">
        <v>21</v>
      </c>
      <c r="E25" s="141">
        <v>17</v>
      </c>
      <c r="F25" s="141">
        <v>17</v>
      </c>
      <c r="G25" s="141">
        <v>16</v>
      </c>
      <c r="H25" s="318">
        <v>18</v>
      </c>
      <c r="I25" s="319">
        <v>16</v>
      </c>
      <c r="J25" s="10">
        <v>16</v>
      </c>
      <c r="K25" s="319">
        <v>16</v>
      </c>
      <c r="L25" s="321">
        <v>15</v>
      </c>
      <c r="M25" s="79">
        <f>VLOOKUP($A25,'[1]District Growth'!$A$3:$K$1530,6,FALSE)</f>
        <v>15</v>
      </c>
      <c r="N25" s="80">
        <f t="shared" si="0"/>
        <v>0</v>
      </c>
      <c r="O25" s="81">
        <f t="shared" si="1"/>
        <v>0</v>
      </c>
    </row>
    <row r="26" spans="1:15" s="75" customFormat="1" ht="14.4" x14ac:dyDescent="0.3">
      <c r="A26" s="317">
        <v>1552</v>
      </c>
      <c r="B26" s="140" t="s">
        <v>1336</v>
      </c>
      <c r="C26" s="141">
        <v>10</v>
      </c>
      <c r="D26" s="141">
        <v>10</v>
      </c>
      <c r="E26" s="141">
        <v>10</v>
      </c>
      <c r="F26" s="141">
        <v>10</v>
      </c>
      <c r="G26" s="141">
        <v>10</v>
      </c>
      <c r="H26" s="318">
        <v>10</v>
      </c>
      <c r="I26" s="319">
        <v>11</v>
      </c>
      <c r="J26" s="10">
        <v>9</v>
      </c>
      <c r="K26" s="319">
        <v>9</v>
      </c>
      <c r="L26" s="321">
        <v>9</v>
      </c>
      <c r="M26" s="79">
        <f>VLOOKUP($A26,'[1]District Growth'!$A$3:$K$1530,6,FALSE)</f>
        <v>9</v>
      </c>
      <c r="N26" s="80">
        <f t="shared" si="0"/>
        <v>0</v>
      </c>
      <c r="O26" s="81">
        <f t="shared" si="1"/>
        <v>0</v>
      </c>
    </row>
    <row r="27" spans="1:15" s="75" customFormat="1" ht="14.4" x14ac:dyDescent="0.3">
      <c r="A27" s="317">
        <v>1559</v>
      </c>
      <c r="B27" s="140" t="s">
        <v>1340</v>
      </c>
      <c r="C27" s="141">
        <v>17</v>
      </c>
      <c r="D27" s="141">
        <v>14</v>
      </c>
      <c r="E27" s="141">
        <v>12</v>
      </c>
      <c r="F27" s="141">
        <v>10</v>
      </c>
      <c r="G27" s="141">
        <v>10</v>
      </c>
      <c r="H27" s="318">
        <v>12</v>
      </c>
      <c r="I27" s="319">
        <v>12</v>
      </c>
      <c r="J27" s="10">
        <v>9</v>
      </c>
      <c r="K27" s="319">
        <v>9</v>
      </c>
      <c r="L27" s="321">
        <v>8</v>
      </c>
      <c r="M27" s="79">
        <f>VLOOKUP($A27,'[1]District Growth'!$A$3:$K$1530,6,FALSE)</f>
        <v>8</v>
      </c>
      <c r="N27" s="80">
        <f t="shared" si="0"/>
        <v>0</v>
      </c>
      <c r="O27" s="81">
        <f t="shared" si="1"/>
        <v>0</v>
      </c>
    </row>
    <row r="28" spans="1:15" s="75" customFormat="1" ht="14.4" x14ac:dyDescent="0.3">
      <c r="A28" s="317">
        <v>1566</v>
      </c>
      <c r="B28" s="227" t="s">
        <v>1344</v>
      </c>
      <c r="C28" s="141">
        <v>36</v>
      </c>
      <c r="D28" s="141">
        <v>43</v>
      </c>
      <c r="E28" s="141">
        <v>42</v>
      </c>
      <c r="F28" s="141">
        <v>37</v>
      </c>
      <c r="G28" s="141">
        <v>41</v>
      </c>
      <c r="H28" s="318">
        <v>48</v>
      </c>
      <c r="I28" s="319">
        <v>46</v>
      </c>
      <c r="J28" s="10">
        <v>49</v>
      </c>
      <c r="K28" s="319">
        <v>49</v>
      </c>
      <c r="L28" s="321">
        <v>49</v>
      </c>
      <c r="M28" s="79">
        <f>VLOOKUP($A28,'[1]District Growth'!$A$3:$K$1530,6,FALSE)</f>
        <v>48</v>
      </c>
      <c r="N28" s="80">
        <f t="shared" si="0"/>
        <v>-1</v>
      </c>
      <c r="O28" s="81">
        <f t="shared" si="1"/>
        <v>-2.0408163265306145E-2</v>
      </c>
    </row>
    <row r="29" spans="1:15" s="75" customFormat="1" ht="14.4" x14ac:dyDescent="0.3">
      <c r="A29" s="317">
        <v>1591</v>
      </c>
      <c r="B29" s="223" t="s">
        <v>1352</v>
      </c>
      <c r="C29" s="141">
        <v>48</v>
      </c>
      <c r="D29" s="141">
        <v>46</v>
      </c>
      <c r="E29" s="141">
        <v>49</v>
      </c>
      <c r="F29" s="141">
        <v>46</v>
      </c>
      <c r="G29" s="141">
        <v>44</v>
      </c>
      <c r="H29" s="318">
        <v>45</v>
      </c>
      <c r="I29" s="319">
        <v>45</v>
      </c>
      <c r="J29" s="10">
        <v>54</v>
      </c>
      <c r="K29" s="319">
        <v>54</v>
      </c>
      <c r="L29" s="321">
        <v>43</v>
      </c>
      <c r="M29" s="79">
        <f>VLOOKUP($A29,'[1]District Growth'!$A$3:$K$1530,6,FALSE)</f>
        <v>42</v>
      </c>
      <c r="N29" s="80">
        <f t="shared" si="0"/>
        <v>-1</v>
      </c>
      <c r="O29" s="81">
        <f t="shared" si="1"/>
        <v>-2.3255813953488413E-2</v>
      </c>
    </row>
    <row r="30" spans="1:15" s="75" customFormat="1" ht="14.4" x14ac:dyDescent="0.3">
      <c r="A30" s="317">
        <v>1545</v>
      </c>
      <c r="B30" s="140" t="s">
        <v>1333</v>
      </c>
      <c r="C30" s="141">
        <v>37</v>
      </c>
      <c r="D30" s="141">
        <v>44</v>
      </c>
      <c r="E30" s="141">
        <v>51</v>
      </c>
      <c r="F30" s="141">
        <v>51</v>
      </c>
      <c r="G30" s="141">
        <v>46</v>
      </c>
      <c r="H30" s="318">
        <v>47</v>
      </c>
      <c r="I30" s="319">
        <v>48</v>
      </c>
      <c r="J30" s="10">
        <v>43</v>
      </c>
      <c r="K30" s="319">
        <v>43</v>
      </c>
      <c r="L30" s="321">
        <v>40</v>
      </c>
      <c r="M30" s="79">
        <f>VLOOKUP($A30,'[1]District Growth'!$A$3:$K$1530,6,FALSE)</f>
        <v>39</v>
      </c>
      <c r="N30" s="80">
        <f t="shared" si="0"/>
        <v>-1</v>
      </c>
      <c r="O30" s="81">
        <f t="shared" si="1"/>
        <v>-2.5000000000000022E-2</v>
      </c>
    </row>
    <row r="31" spans="1:15" s="75" customFormat="1" ht="14.4" x14ac:dyDescent="0.3">
      <c r="A31" s="317">
        <v>1581</v>
      </c>
      <c r="B31" s="227" t="s">
        <v>1326</v>
      </c>
      <c r="C31" s="141">
        <v>28</v>
      </c>
      <c r="D31" s="141">
        <v>26</v>
      </c>
      <c r="E31" s="141">
        <v>38</v>
      </c>
      <c r="F31" s="141">
        <v>38</v>
      </c>
      <c r="G31" s="141">
        <v>34</v>
      </c>
      <c r="H31" s="318">
        <v>32</v>
      </c>
      <c r="I31" s="319">
        <v>32</v>
      </c>
      <c r="J31" s="10">
        <v>38</v>
      </c>
      <c r="K31" s="319">
        <v>38</v>
      </c>
      <c r="L31" s="321">
        <v>38</v>
      </c>
      <c r="M31" s="79">
        <f>VLOOKUP($A31,'[1]District Growth'!$A$3:$K$1530,6,FALSE)</f>
        <v>37</v>
      </c>
      <c r="N31" s="80">
        <f t="shared" si="0"/>
        <v>-1</v>
      </c>
      <c r="O31" s="81">
        <f t="shared" si="1"/>
        <v>-2.6315789473684181E-2</v>
      </c>
    </row>
    <row r="32" spans="1:15" s="75" customFormat="1" ht="14.4" x14ac:dyDescent="0.3">
      <c r="A32" s="317">
        <v>1555</v>
      </c>
      <c r="B32" s="227" t="s">
        <v>1338</v>
      </c>
      <c r="C32" s="141">
        <v>22</v>
      </c>
      <c r="D32" s="141">
        <v>27</v>
      </c>
      <c r="E32" s="141">
        <v>27</v>
      </c>
      <c r="F32" s="141">
        <v>29</v>
      </c>
      <c r="G32" s="141">
        <v>25</v>
      </c>
      <c r="H32" s="318">
        <v>25</v>
      </c>
      <c r="I32" s="319">
        <v>17</v>
      </c>
      <c r="J32" s="10">
        <v>63</v>
      </c>
      <c r="K32" s="319">
        <v>63</v>
      </c>
      <c r="L32" s="321">
        <v>64</v>
      </c>
      <c r="M32" s="79">
        <f>VLOOKUP($A32,'[1]District Growth'!$A$3:$K$1530,6,FALSE)</f>
        <v>62</v>
      </c>
      <c r="N32" s="80">
        <f t="shared" si="0"/>
        <v>-2</v>
      </c>
      <c r="O32" s="81">
        <f t="shared" si="1"/>
        <v>-3.125E-2</v>
      </c>
    </row>
    <row r="33" spans="1:15" s="75" customFormat="1" ht="14.4" x14ac:dyDescent="0.3">
      <c r="A33" s="320">
        <v>1570</v>
      </c>
      <c r="B33" s="140" t="s">
        <v>1331</v>
      </c>
      <c r="C33" s="141">
        <v>166</v>
      </c>
      <c r="D33" s="141">
        <v>165</v>
      </c>
      <c r="E33" s="141">
        <v>169</v>
      </c>
      <c r="F33" s="141">
        <v>162</v>
      </c>
      <c r="G33" s="141">
        <v>161</v>
      </c>
      <c r="H33" s="318">
        <v>172</v>
      </c>
      <c r="I33" s="319">
        <v>160</v>
      </c>
      <c r="J33" s="10">
        <v>139</v>
      </c>
      <c r="K33" s="319">
        <v>139</v>
      </c>
      <c r="L33" s="321">
        <v>123</v>
      </c>
      <c r="M33" s="79">
        <f>VLOOKUP($A33,'[1]District Growth'!$A$3:$K$1530,6,FALSE)</f>
        <v>119</v>
      </c>
      <c r="N33" s="80">
        <f t="shared" si="0"/>
        <v>-4</v>
      </c>
      <c r="O33" s="81">
        <f t="shared" si="1"/>
        <v>-3.2520325203251987E-2</v>
      </c>
    </row>
    <row r="34" spans="1:15" s="75" customFormat="1" ht="14.4" x14ac:dyDescent="0.3">
      <c r="A34" s="317">
        <v>24865</v>
      </c>
      <c r="B34" s="227" t="s">
        <v>1152</v>
      </c>
      <c r="C34" s="141">
        <v>66</v>
      </c>
      <c r="D34" s="141">
        <v>64</v>
      </c>
      <c r="E34" s="141">
        <v>66</v>
      </c>
      <c r="F34" s="141">
        <v>63</v>
      </c>
      <c r="G34" s="141">
        <v>63</v>
      </c>
      <c r="H34" s="318">
        <v>65</v>
      </c>
      <c r="I34" s="319">
        <v>60</v>
      </c>
      <c r="J34" s="10">
        <v>61</v>
      </c>
      <c r="K34" s="319">
        <v>61</v>
      </c>
      <c r="L34" s="321">
        <v>61</v>
      </c>
      <c r="M34" s="79">
        <f>VLOOKUP($A34,'[1]District Growth'!$A$3:$K$1530,6,FALSE)</f>
        <v>59</v>
      </c>
      <c r="N34" s="80">
        <f t="shared" si="0"/>
        <v>-2</v>
      </c>
      <c r="O34" s="81">
        <f t="shared" si="1"/>
        <v>-3.2786885245901676E-2</v>
      </c>
    </row>
    <row r="35" spans="1:15" s="75" customFormat="1" ht="14.4" x14ac:dyDescent="0.3">
      <c r="A35" s="317">
        <v>1577</v>
      </c>
      <c r="B35" s="140" t="s">
        <v>1328</v>
      </c>
      <c r="C35" s="141">
        <v>61</v>
      </c>
      <c r="D35" s="141">
        <v>59</v>
      </c>
      <c r="E35" s="141">
        <v>54</v>
      </c>
      <c r="F35" s="141">
        <v>57</v>
      </c>
      <c r="G35" s="141">
        <v>61</v>
      </c>
      <c r="H35" s="318">
        <v>61</v>
      </c>
      <c r="I35" s="319">
        <v>60</v>
      </c>
      <c r="J35" s="10">
        <v>68</v>
      </c>
      <c r="K35" s="319">
        <v>68</v>
      </c>
      <c r="L35" s="321">
        <v>59</v>
      </c>
      <c r="M35" s="79">
        <f>VLOOKUP($A35,'[1]District Growth'!$A$3:$K$1530,6,FALSE)</f>
        <v>57</v>
      </c>
      <c r="N35" s="80">
        <f t="shared" ref="N35:N62" si="2">M35-L35</f>
        <v>-2</v>
      </c>
      <c r="O35" s="81">
        <f t="shared" ref="O35:O62" si="3">(M35/L35)-1</f>
        <v>-3.3898305084745783E-2</v>
      </c>
    </row>
    <row r="36" spans="1:15" s="75" customFormat="1" ht="14.4" x14ac:dyDescent="0.3">
      <c r="A36" s="317">
        <v>1596</v>
      </c>
      <c r="B36" s="227" t="s">
        <v>1143</v>
      </c>
      <c r="C36" s="141">
        <v>50</v>
      </c>
      <c r="D36" s="141">
        <v>45</v>
      </c>
      <c r="E36" s="141">
        <v>41</v>
      </c>
      <c r="F36" s="141">
        <v>37</v>
      </c>
      <c r="G36" s="141">
        <v>38</v>
      </c>
      <c r="H36" s="318">
        <v>36</v>
      </c>
      <c r="I36" s="319">
        <v>32</v>
      </c>
      <c r="J36" s="10">
        <v>30</v>
      </c>
      <c r="K36" s="319">
        <v>30</v>
      </c>
      <c r="L36" s="321">
        <v>28</v>
      </c>
      <c r="M36" s="79">
        <f>VLOOKUP($A36,'[1]District Growth'!$A$3:$K$1530,6,FALSE)</f>
        <v>27</v>
      </c>
      <c r="N36" s="80">
        <f t="shared" si="2"/>
        <v>-1</v>
      </c>
      <c r="O36" s="81">
        <f t="shared" si="3"/>
        <v>-3.5714285714285698E-2</v>
      </c>
    </row>
    <row r="37" spans="1:15" s="75" customFormat="1" ht="14.4" x14ac:dyDescent="0.3">
      <c r="A37" s="317">
        <v>1593</v>
      </c>
      <c r="B37" s="140" t="s">
        <v>1156</v>
      </c>
      <c r="C37" s="141">
        <v>69</v>
      </c>
      <c r="D37" s="141">
        <v>70</v>
      </c>
      <c r="E37" s="141">
        <v>67</v>
      </c>
      <c r="F37" s="141">
        <v>64</v>
      </c>
      <c r="G37" s="141">
        <v>60</v>
      </c>
      <c r="H37" s="318">
        <v>54</v>
      </c>
      <c r="I37" s="319">
        <v>59</v>
      </c>
      <c r="J37" s="10">
        <v>56</v>
      </c>
      <c r="K37" s="319">
        <v>56</v>
      </c>
      <c r="L37" s="321">
        <v>53</v>
      </c>
      <c r="M37" s="79">
        <f>VLOOKUP($A37,'[1]District Growth'!$A$3:$K$1530,6,FALSE)</f>
        <v>51</v>
      </c>
      <c r="N37" s="80">
        <f t="shared" si="2"/>
        <v>-2</v>
      </c>
      <c r="O37" s="81">
        <f t="shared" si="3"/>
        <v>-3.7735849056603765E-2</v>
      </c>
    </row>
    <row r="38" spans="1:15" s="75" customFormat="1" ht="14.4" x14ac:dyDescent="0.3">
      <c r="A38" s="317">
        <v>1586</v>
      </c>
      <c r="B38" s="223" t="s">
        <v>1157</v>
      </c>
      <c r="C38" s="141">
        <v>123</v>
      </c>
      <c r="D38" s="141">
        <v>128</v>
      </c>
      <c r="E38" s="141">
        <v>118</v>
      </c>
      <c r="F38" s="141">
        <v>123</v>
      </c>
      <c r="G38" s="141">
        <v>120</v>
      </c>
      <c r="H38" s="318">
        <v>114</v>
      </c>
      <c r="I38" s="319">
        <v>113</v>
      </c>
      <c r="J38" s="10">
        <v>100</v>
      </c>
      <c r="K38" s="319">
        <v>100</v>
      </c>
      <c r="L38" s="321">
        <v>100</v>
      </c>
      <c r="M38" s="79">
        <f>VLOOKUP($A38,'[1]District Growth'!$A$3:$K$1530,6,FALSE)</f>
        <v>95</v>
      </c>
      <c r="N38" s="80">
        <f t="shared" si="2"/>
        <v>-5</v>
      </c>
      <c r="O38" s="81">
        <f t="shared" si="3"/>
        <v>-5.0000000000000044E-2</v>
      </c>
    </row>
    <row r="39" spans="1:15" s="75" customFormat="1" ht="14.4" x14ac:dyDescent="0.3">
      <c r="A39" s="317">
        <v>1551</v>
      </c>
      <c r="B39" s="140" t="s">
        <v>1335</v>
      </c>
      <c r="C39" s="141">
        <v>20</v>
      </c>
      <c r="D39" s="141">
        <v>21</v>
      </c>
      <c r="E39" s="141">
        <v>19</v>
      </c>
      <c r="F39" s="141">
        <v>17</v>
      </c>
      <c r="G39" s="141">
        <v>17</v>
      </c>
      <c r="H39" s="318">
        <v>19</v>
      </c>
      <c r="I39" s="319">
        <v>22</v>
      </c>
      <c r="J39" s="10">
        <v>20</v>
      </c>
      <c r="K39" s="319">
        <v>20</v>
      </c>
      <c r="L39" s="321">
        <v>20</v>
      </c>
      <c r="M39" s="79">
        <f>VLOOKUP($A39,'[1]District Growth'!$A$3:$K$1530,6,FALSE)</f>
        <v>19</v>
      </c>
      <c r="N39" s="80">
        <f t="shared" si="2"/>
        <v>-1</v>
      </c>
      <c r="O39" s="81">
        <f t="shared" si="3"/>
        <v>-5.0000000000000044E-2</v>
      </c>
    </row>
    <row r="40" spans="1:15" s="75" customFormat="1" ht="14.4" x14ac:dyDescent="0.3">
      <c r="A40" s="317">
        <v>1594</v>
      </c>
      <c r="B40" s="227" t="s">
        <v>1159</v>
      </c>
      <c r="C40" s="141">
        <v>18</v>
      </c>
      <c r="D40" s="141">
        <v>18</v>
      </c>
      <c r="E40" s="141">
        <v>16</v>
      </c>
      <c r="F40" s="141">
        <v>16</v>
      </c>
      <c r="G40" s="141">
        <v>14</v>
      </c>
      <c r="H40" s="318">
        <v>14</v>
      </c>
      <c r="I40" s="319">
        <v>15</v>
      </c>
      <c r="J40" s="10">
        <v>18</v>
      </c>
      <c r="K40" s="319">
        <v>18</v>
      </c>
      <c r="L40" s="321">
        <v>18</v>
      </c>
      <c r="M40" s="79">
        <f>VLOOKUP($A40,'[1]District Growth'!$A$3:$K$1530,6,FALSE)</f>
        <v>17</v>
      </c>
      <c r="N40" s="80">
        <f t="shared" si="2"/>
        <v>-1</v>
      </c>
      <c r="O40" s="81">
        <f t="shared" si="3"/>
        <v>-5.555555555555558E-2</v>
      </c>
    </row>
    <row r="41" spans="1:15" s="75" customFormat="1" ht="14.4" x14ac:dyDescent="0.3">
      <c r="A41" s="317">
        <v>1576</v>
      </c>
      <c r="B41" s="140" t="s">
        <v>1329</v>
      </c>
      <c r="C41" s="141">
        <v>36</v>
      </c>
      <c r="D41" s="141">
        <v>40</v>
      </c>
      <c r="E41" s="141">
        <v>38</v>
      </c>
      <c r="F41" s="141">
        <v>33</v>
      </c>
      <c r="G41" s="141">
        <v>32</v>
      </c>
      <c r="H41" s="318">
        <v>34</v>
      </c>
      <c r="I41" s="319">
        <v>34</v>
      </c>
      <c r="J41" s="10">
        <v>36</v>
      </c>
      <c r="K41" s="319">
        <v>36</v>
      </c>
      <c r="L41" s="321">
        <v>35</v>
      </c>
      <c r="M41" s="79">
        <f>VLOOKUP($A41,'[1]District Growth'!$A$3:$K$1530,6,FALSE)</f>
        <v>33</v>
      </c>
      <c r="N41" s="80">
        <f t="shared" si="2"/>
        <v>-2</v>
      </c>
      <c r="O41" s="81">
        <f t="shared" si="3"/>
        <v>-5.7142857142857162E-2</v>
      </c>
    </row>
    <row r="42" spans="1:15" s="75" customFormat="1" ht="14.4" x14ac:dyDescent="0.3">
      <c r="A42" s="72">
        <v>1564</v>
      </c>
      <c r="B42" s="140" t="s">
        <v>1343</v>
      </c>
      <c r="C42" s="141">
        <v>42</v>
      </c>
      <c r="D42" s="141">
        <v>38</v>
      </c>
      <c r="E42" s="141">
        <v>35</v>
      </c>
      <c r="F42" s="141">
        <v>37</v>
      </c>
      <c r="G42" s="141">
        <v>37</v>
      </c>
      <c r="H42" s="318">
        <v>38</v>
      </c>
      <c r="I42" s="319">
        <v>41</v>
      </c>
      <c r="J42" s="10">
        <v>37</v>
      </c>
      <c r="K42" s="319">
        <v>37</v>
      </c>
      <c r="L42" s="321">
        <v>33</v>
      </c>
      <c r="M42" s="79">
        <f>VLOOKUP($A42,'[1]District Growth'!$A$3:$K$1530,6,FALSE)</f>
        <v>31</v>
      </c>
      <c r="N42" s="80">
        <f t="shared" si="2"/>
        <v>-2</v>
      </c>
      <c r="O42" s="81">
        <f t="shared" si="3"/>
        <v>-6.0606060606060552E-2</v>
      </c>
    </row>
    <row r="43" spans="1:15" s="75" customFormat="1" ht="14.4" x14ac:dyDescent="0.3">
      <c r="A43" s="317">
        <v>1617</v>
      </c>
      <c r="B43" s="140" t="s">
        <v>1149</v>
      </c>
      <c r="C43" s="141"/>
      <c r="D43" s="141"/>
      <c r="E43" s="141"/>
      <c r="F43" s="141"/>
      <c r="G43" s="141"/>
      <c r="H43" s="318">
        <v>16</v>
      </c>
      <c r="I43" s="319">
        <v>16</v>
      </c>
      <c r="J43" s="10">
        <v>14</v>
      </c>
      <c r="K43" s="319">
        <v>14</v>
      </c>
      <c r="L43" s="321">
        <v>13</v>
      </c>
      <c r="M43" s="79">
        <f>VLOOKUP($A43,'[1]District Growth'!$A$3:$K$1530,6,FALSE)</f>
        <v>12</v>
      </c>
      <c r="N43" s="80">
        <f t="shared" si="2"/>
        <v>-1</v>
      </c>
      <c r="O43" s="81">
        <f t="shared" si="3"/>
        <v>-7.6923076923076872E-2</v>
      </c>
    </row>
    <row r="44" spans="1:15" s="75" customFormat="1" ht="14.4" x14ac:dyDescent="0.3">
      <c r="A44" s="317">
        <v>55937</v>
      </c>
      <c r="B44" s="140" t="s">
        <v>1162</v>
      </c>
      <c r="C44" s="141">
        <v>49</v>
      </c>
      <c r="D44" s="141">
        <v>46</v>
      </c>
      <c r="E44" s="141">
        <v>41</v>
      </c>
      <c r="F44" s="141">
        <v>46</v>
      </c>
      <c r="G44" s="141">
        <v>44</v>
      </c>
      <c r="H44" s="318">
        <v>43</v>
      </c>
      <c r="I44" s="319">
        <v>41</v>
      </c>
      <c r="J44" s="10">
        <v>43</v>
      </c>
      <c r="K44" s="319">
        <v>43</v>
      </c>
      <c r="L44" s="321">
        <v>38</v>
      </c>
      <c r="M44" s="79">
        <f>VLOOKUP($A44,'[1]District Growth'!$A$3:$K$1530,6,FALSE)</f>
        <v>35</v>
      </c>
      <c r="N44" s="80">
        <f t="shared" si="2"/>
        <v>-3</v>
      </c>
      <c r="O44" s="81">
        <f t="shared" si="3"/>
        <v>-7.8947368421052655E-2</v>
      </c>
    </row>
    <row r="45" spans="1:15" s="75" customFormat="1" ht="14.4" x14ac:dyDescent="0.3">
      <c r="A45" s="317">
        <v>1588</v>
      </c>
      <c r="B45" s="140" t="s">
        <v>1349</v>
      </c>
      <c r="C45" s="141">
        <v>32</v>
      </c>
      <c r="D45" s="141">
        <v>34</v>
      </c>
      <c r="E45" s="141">
        <v>34</v>
      </c>
      <c r="F45" s="141">
        <v>32</v>
      </c>
      <c r="G45" s="141">
        <v>32</v>
      </c>
      <c r="H45" s="318">
        <v>32</v>
      </c>
      <c r="I45" s="319">
        <v>32</v>
      </c>
      <c r="J45" s="10">
        <v>24</v>
      </c>
      <c r="K45" s="319">
        <v>24</v>
      </c>
      <c r="L45" s="321">
        <v>25</v>
      </c>
      <c r="M45" s="79">
        <f>VLOOKUP($A45,'[1]District Growth'!$A$3:$K$1530,6,FALSE)</f>
        <v>23</v>
      </c>
      <c r="N45" s="80">
        <f t="shared" si="2"/>
        <v>-2</v>
      </c>
      <c r="O45" s="81">
        <f t="shared" si="3"/>
        <v>-7.999999999999996E-2</v>
      </c>
    </row>
    <row r="46" spans="1:15" s="75" customFormat="1" ht="14.4" x14ac:dyDescent="0.3">
      <c r="A46" s="317">
        <v>21665</v>
      </c>
      <c r="B46" s="223" t="s">
        <v>1158</v>
      </c>
      <c r="C46" s="141">
        <v>132</v>
      </c>
      <c r="D46" s="141">
        <v>133</v>
      </c>
      <c r="E46" s="141">
        <v>123</v>
      </c>
      <c r="F46" s="141">
        <v>125</v>
      </c>
      <c r="G46" s="141">
        <v>122</v>
      </c>
      <c r="H46" s="318">
        <v>115</v>
      </c>
      <c r="I46" s="319">
        <v>99</v>
      </c>
      <c r="J46" s="10">
        <v>102</v>
      </c>
      <c r="K46" s="319">
        <v>102</v>
      </c>
      <c r="L46" s="321">
        <v>87</v>
      </c>
      <c r="M46" s="79">
        <f>VLOOKUP($A46,'[1]District Growth'!$A$3:$K$1530,6,FALSE)</f>
        <v>80</v>
      </c>
      <c r="N46" s="80">
        <f t="shared" si="2"/>
        <v>-7</v>
      </c>
      <c r="O46" s="81">
        <f t="shared" si="3"/>
        <v>-8.0459770114942541E-2</v>
      </c>
    </row>
    <row r="47" spans="1:15" s="75" customFormat="1" ht="14.4" x14ac:dyDescent="0.3">
      <c r="A47" s="317">
        <v>1582</v>
      </c>
      <c r="B47" s="140" t="s">
        <v>1166</v>
      </c>
      <c r="C47" s="141">
        <v>57</v>
      </c>
      <c r="D47" s="141">
        <v>52</v>
      </c>
      <c r="E47" s="141">
        <v>48</v>
      </c>
      <c r="F47" s="141">
        <v>49</v>
      </c>
      <c r="G47" s="141">
        <v>49</v>
      </c>
      <c r="H47" s="318">
        <v>50</v>
      </c>
      <c r="I47" s="319">
        <v>46</v>
      </c>
      <c r="J47" s="10">
        <v>41</v>
      </c>
      <c r="K47" s="319">
        <v>41</v>
      </c>
      <c r="L47" s="321">
        <v>36</v>
      </c>
      <c r="M47" s="79">
        <f>VLOOKUP($A47,'[1]District Growth'!$A$3:$K$1530,6,FALSE)</f>
        <v>33</v>
      </c>
      <c r="N47" s="80">
        <f t="shared" si="2"/>
        <v>-3</v>
      </c>
      <c r="O47" s="81">
        <f t="shared" si="3"/>
        <v>-8.333333333333337E-2</v>
      </c>
    </row>
    <row r="48" spans="1:15" s="75" customFormat="1" ht="14.4" x14ac:dyDescent="0.3">
      <c r="A48" s="317">
        <v>1554</v>
      </c>
      <c r="B48" s="140" t="s">
        <v>1324</v>
      </c>
      <c r="C48" s="141">
        <v>46</v>
      </c>
      <c r="D48" s="141">
        <v>45</v>
      </c>
      <c r="E48" s="141">
        <v>40</v>
      </c>
      <c r="F48" s="141">
        <v>44</v>
      </c>
      <c r="G48" s="141">
        <v>48</v>
      </c>
      <c r="H48" s="318">
        <v>34</v>
      </c>
      <c r="I48" s="319">
        <v>31</v>
      </c>
      <c r="J48" s="10">
        <v>38</v>
      </c>
      <c r="K48" s="319">
        <v>38</v>
      </c>
      <c r="L48" s="321">
        <v>46</v>
      </c>
      <c r="M48" s="79">
        <f>VLOOKUP($A48,'[1]District Growth'!$A$3:$K$1530,6,FALSE)</f>
        <v>42</v>
      </c>
      <c r="N48" s="80">
        <f t="shared" si="2"/>
        <v>-4</v>
      </c>
      <c r="O48" s="81">
        <f t="shared" si="3"/>
        <v>-8.6956521739130488E-2</v>
      </c>
    </row>
    <row r="49" spans="1:17" s="75" customFormat="1" ht="14.4" x14ac:dyDescent="0.3">
      <c r="A49" s="317">
        <v>1598</v>
      </c>
      <c r="B49" s="227" t="s">
        <v>1332</v>
      </c>
      <c r="C49" s="141">
        <v>364</v>
      </c>
      <c r="D49" s="141">
        <v>368</v>
      </c>
      <c r="E49" s="141">
        <v>378</v>
      </c>
      <c r="F49" s="141">
        <v>390</v>
      </c>
      <c r="G49" s="141">
        <v>384</v>
      </c>
      <c r="H49" s="318">
        <v>372</v>
      </c>
      <c r="I49" s="319">
        <v>395</v>
      </c>
      <c r="J49" s="10">
        <v>412</v>
      </c>
      <c r="K49" s="319">
        <v>412</v>
      </c>
      <c r="L49" s="321">
        <v>410</v>
      </c>
      <c r="M49" s="79">
        <f>VLOOKUP($A49,'[1]District Growth'!$A$3:$K$1530,6,FALSE)</f>
        <v>372</v>
      </c>
      <c r="N49" s="80">
        <f t="shared" si="2"/>
        <v>-38</v>
      </c>
      <c r="O49" s="81">
        <f t="shared" si="3"/>
        <v>-9.2682926829268264E-2</v>
      </c>
    </row>
    <row r="50" spans="1:17" s="75" customFormat="1" ht="14.4" x14ac:dyDescent="0.3">
      <c r="A50" s="317">
        <v>1573</v>
      </c>
      <c r="B50" s="140" t="s">
        <v>1320</v>
      </c>
      <c r="C50" s="141">
        <v>20</v>
      </c>
      <c r="D50" s="141">
        <v>21</v>
      </c>
      <c r="E50" s="141">
        <v>20</v>
      </c>
      <c r="F50" s="141">
        <v>19</v>
      </c>
      <c r="G50" s="141">
        <v>18</v>
      </c>
      <c r="H50" s="318">
        <v>17</v>
      </c>
      <c r="I50" s="319">
        <v>15</v>
      </c>
      <c r="J50" s="10">
        <v>17</v>
      </c>
      <c r="K50" s="319">
        <v>17</v>
      </c>
      <c r="L50" s="321">
        <v>20</v>
      </c>
      <c r="M50" s="79">
        <f>VLOOKUP($A50,'[1]District Growth'!$A$3:$K$1530,6,FALSE)</f>
        <v>18</v>
      </c>
      <c r="N50" s="80">
        <f t="shared" si="2"/>
        <v>-2</v>
      </c>
      <c r="O50" s="81">
        <f t="shared" si="3"/>
        <v>-9.9999999999999978E-2</v>
      </c>
    </row>
    <row r="51" spans="1:17" s="75" customFormat="1" ht="14.4" x14ac:dyDescent="0.3">
      <c r="A51" s="317">
        <v>1561</v>
      </c>
      <c r="B51" s="227" t="s">
        <v>1154</v>
      </c>
      <c r="C51" s="141">
        <v>45</v>
      </c>
      <c r="D51" s="141">
        <v>43</v>
      </c>
      <c r="E51" s="141">
        <v>45</v>
      </c>
      <c r="F51" s="141">
        <v>44</v>
      </c>
      <c r="G51" s="141">
        <v>45</v>
      </c>
      <c r="H51" s="318">
        <v>46</v>
      </c>
      <c r="I51" s="319">
        <v>43</v>
      </c>
      <c r="J51" s="10">
        <v>45</v>
      </c>
      <c r="K51" s="319">
        <v>45</v>
      </c>
      <c r="L51" s="321">
        <v>39</v>
      </c>
      <c r="M51" s="79">
        <f>VLOOKUP($A51,'[1]District Growth'!$A$3:$K$1530,6,FALSE)</f>
        <v>35</v>
      </c>
      <c r="N51" s="80">
        <f t="shared" si="2"/>
        <v>-4</v>
      </c>
      <c r="O51" s="81">
        <f t="shared" si="3"/>
        <v>-0.10256410256410253</v>
      </c>
    </row>
    <row r="52" spans="1:17" s="75" customFormat="1" ht="14.4" x14ac:dyDescent="0.3">
      <c r="A52" s="317">
        <v>85714</v>
      </c>
      <c r="B52" s="140" t="s">
        <v>1321</v>
      </c>
      <c r="C52" s="141"/>
      <c r="D52" s="141"/>
      <c r="E52" s="141"/>
      <c r="F52" s="141">
        <v>20</v>
      </c>
      <c r="G52" s="141">
        <v>28</v>
      </c>
      <c r="H52" s="318">
        <v>20</v>
      </c>
      <c r="I52" s="319">
        <v>18</v>
      </c>
      <c r="J52" s="10">
        <v>18</v>
      </c>
      <c r="K52" s="319">
        <v>18</v>
      </c>
      <c r="L52" s="321">
        <v>20</v>
      </c>
      <c r="M52" s="79">
        <f>VLOOKUP($A52,'[1]District Growth'!$A$3:$K$1530,6,FALSE)</f>
        <v>17</v>
      </c>
      <c r="N52" s="80">
        <f t="shared" si="2"/>
        <v>-3</v>
      </c>
      <c r="O52" s="81">
        <f t="shared" si="3"/>
        <v>-0.15000000000000002</v>
      </c>
    </row>
    <row r="53" spans="1:17" s="75" customFormat="1" ht="14.4" x14ac:dyDescent="0.3">
      <c r="A53" s="317">
        <v>1583</v>
      </c>
      <c r="B53" s="227" t="s">
        <v>1347</v>
      </c>
      <c r="C53" s="141">
        <v>38</v>
      </c>
      <c r="D53" s="141">
        <v>43</v>
      </c>
      <c r="E53" s="141">
        <v>45</v>
      </c>
      <c r="F53" s="141">
        <v>41</v>
      </c>
      <c r="G53" s="141">
        <v>42</v>
      </c>
      <c r="H53" s="318">
        <v>41</v>
      </c>
      <c r="I53" s="319">
        <v>48</v>
      </c>
      <c r="J53" s="10">
        <v>47</v>
      </c>
      <c r="K53" s="319">
        <v>47</v>
      </c>
      <c r="L53" s="321">
        <v>45</v>
      </c>
      <c r="M53" s="79">
        <f>VLOOKUP($A53,'[1]District Growth'!$A$3:$K$1530,6,FALSE)</f>
        <v>38</v>
      </c>
      <c r="N53" s="80">
        <f t="shared" si="2"/>
        <v>-7</v>
      </c>
      <c r="O53" s="81">
        <f t="shared" si="3"/>
        <v>-0.15555555555555556</v>
      </c>
    </row>
    <row r="54" spans="1:17" s="75" customFormat="1" ht="14.4" x14ac:dyDescent="0.3">
      <c r="A54" s="317">
        <v>1580</v>
      </c>
      <c r="B54" s="227" t="s">
        <v>1325</v>
      </c>
      <c r="C54" s="141">
        <v>66</v>
      </c>
      <c r="D54" s="141">
        <v>62</v>
      </c>
      <c r="E54" s="141">
        <v>64</v>
      </c>
      <c r="F54" s="141">
        <v>68</v>
      </c>
      <c r="G54" s="141">
        <v>65</v>
      </c>
      <c r="H54" s="318">
        <v>61</v>
      </c>
      <c r="I54" s="319">
        <v>59</v>
      </c>
      <c r="J54" s="10">
        <v>67</v>
      </c>
      <c r="K54" s="319">
        <v>67</v>
      </c>
      <c r="L54" s="321">
        <v>70</v>
      </c>
      <c r="M54" s="79">
        <f>VLOOKUP($A54,'[1]District Growth'!$A$3:$K$1530,6,FALSE)</f>
        <v>59</v>
      </c>
      <c r="N54" s="80">
        <f t="shared" si="2"/>
        <v>-11</v>
      </c>
      <c r="O54" s="81">
        <f t="shared" si="3"/>
        <v>-0.15714285714285714</v>
      </c>
    </row>
    <row r="55" spans="1:17" s="75" customFormat="1" ht="14.4" x14ac:dyDescent="0.3">
      <c r="A55" s="317">
        <v>1597</v>
      </c>
      <c r="B55" s="140" t="s">
        <v>1144</v>
      </c>
      <c r="C55" s="141">
        <v>26</v>
      </c>
      <c r="D55" s="141">
        <v>26</v>
      </c>
      <c r="E55" s="141">
        <v>20</v>
      </c>
      <c r="F55" s="141">
        <v>19</v>
      </c>
      <c r="G55" s="141">
        <v>19</v>
      </c>
      <c r="H55" s="318">
        <v>20</v>
      </c>
      <c r="I55" s="319">
        <v>18</v>
      </c>
      <c r="J55" s="10">
        <v>12</v>
      </c>
      <c r="K55" s="319">
        <v>12</v>
      </c>
      <c r="L55" s="321">
        <v>12</v>
      </c>
      <c r="M55" s="79">
        <f>VLOOKUP($A55,'[1]District Growth'!$A$3:$K$1530,6,FALSE)</f>
        <v>10</v>
      </c>
      <c r="N55" s="80">
        <f t="shared" si="2"/>
        <v>-2</v>
      </c>
      <c r="O55" s="81">
        <f t="shared" si="3"/>
        <v>-0.16666666666666663</v>
      </c>
    </row>
    <row r="56" spans="1:17" s="75" customFormat="1" ht="14.4" x14ac:dyDescent="0.3">
      <c r="A56" s="317">
        <v>1543</v>
      </c>
      <c r="B56" s="140" t="s">
        <v>1327</v>
      </c>
      <c r="C56" s="141">
        <v>70</v>
      </c>
      <c r="D56" s="141">
        <v>70</v>
      </c>
      <c r="E56" s="141">
        <v>72</v>
      </c>
      <c r="F56" s="141">
        <v>70</v>
      </c>
      <c r="G56" s="141">
        <v>66</v>
      </c>
      <c r="H56" s="318">
        <v>65</v>
      </c>
      <c r="I56" s="319">
        <v>60</v>
      </c>
      <c r="J56" s="10">
        <v>56</v>
      </c>
      <c r="K56" s="319">
        <v>56</v>
      </c>
      <c r="L56" s="321">
        <v>59</v>
      </c>
      <c r="M56" s="79">
        <f>VLOOKUP($A56,'[1]District Growth'!$A$3:$K$1530,6,FALSE)</f>
        <v>49</v>
      </c>
      <c r="N56" s="80">
        <f t="shared" si="2"/>
        <v>-10</v>
      </c>
      <c r="O56" s="81">
        <f t="shared" si="3"/>
        <v>-0.16949152542372881</v>
      </c>
    </row>
    <row r="57" spans="1:17" s="75" customFormat="1" ht="14.4" x14ac:dyDescent="0.3">
      <c r="A57" s="317">
        <v>1595</v>
      </c>
      <c r="B57" s="223" t="s">
        <v>1353</v>
      </c>
      <c r="C57" s="141">
        <v>18</v>
      </c>
      <c r="D57" s="141">
        <v>14</v>
      </c>
      <c r="E57" s="141">
        <v>22</v>
      </c>
      <c r="F57" s="141">
        <v>21</v>
      </c>
      <c r="G57" s="141">
        <v>15</v>
      </c>
      <c r="H57" s="318">
        <v>15</v>
      </c>
      <c r="I57" s="319">
        <v>18</v>
      </c>
      <c r="J57" s="10">
        <v>18</v>
      </c>
      <c r="K57" s="319">
        <v>18</v>
      </c>
      <c r="L57" s="321">
        <v>16</v>
      </c>
      <c r="M57" s="79">
        <f>VLOOKUP($A57,'[1]District Growth'!$A$3:$K$1530,6,FALSE)</f>
        <v>13</v>
      </c>
      <c r="N57" s="80">
        <f t="shared" si="2"/>
        <v>-3</v>
      </c>
      <c r="O57" s="81">
        <f t="shared" si="3"/>
        <v>-0.1875</v>
      </c>
    </row>
    <row r="58" spans="1:17" s="75" customFormat="1" ht="14.4" x14ac:dyDescent="0.3">
      <c r="A58" s="317">
        <v>1603</v>
      </c>
      <c r="B58" s="227" t="s">
        <v>1148</v>
      </c>
      <c r="C58" s="141">
        <v>16</v>
      </c>
      <c r="D58" s="141">
        <v>19</v>
      </c>
      <c r="E58" s="141">
        <v>18</v>
      </c>
      <c r="F58" s="141">
        <v>16</v>
      </c>
      <c r="G58" s="141">
        <v>19</v>
      </c>
      <c r="H58" s="318">
        <v>19</v>
      </c>
      <c r="I58" s="319">
        <v>12</v>
      </c>
      <c r="J58" s="10">
        <v>15</v>
      </c>
      <c r="K58" s="319">
        <v>15</v>
      </c>
      <c r="L58" s="321">
        <v>15</v>
      </c>
      <c r="M58" s="79">
        <f>VLOOKUP($A58,'[1]District Growth'!$A$3:$K$1530,6,FALSE)</f>
        <v>12</v>
      </c>
      <c r="N58" s="80">
        <f t="shared" si="2"/>
        <v>-3</v>
      </c>
      <c r="O58" s="81">
        <f t="shared" si="3"/>
        <v>-0.19999999999999996</v>
      </c>
    </row>
    <row r="59" spans="1:17" s="75" customFormat="1" ht="14.4" x14ac:dyDescent="0.3">
      <c r="A59" s="317">
        <v>1565</v>
      </c>
      <c r="B59" s="140" t="s">
        <v>1319</v>
      </c>
      <c r="C59" s="141">
        <v>13</v>
      </c>
      <c r="D59" s="141">
        <v>15</v>
      </c>
      <c r="E59" s="141">
        <v>14</v>
      </c>
      <c r="F59" s="141">
        <v>14</v>
      </c>
      <c r="G59" s="141">
        <v>14</v>
      </c>
      <c r="H59" s="318">
        <v>16</v>
      </c>
      <c r="I59" s="319">
        <v>15</v>
      </c>
      <c r="J59" s="10">
        <v>13</v>
      </c>
      <c r="K59" s="319">
        <v>13</v>
      </c>
      <c r="L59" s="321">
        <v>14</v>
      </c>
      <c r="M59" s="79">
        <f>VLOOKUP($A59,'[1]District Growth'!$A$3:$K$1530,6,FALSE)</f>
        <v>11</v>
      </c>
      <c r="N59" s="80">
        <f t="shared" si="2"/>
        <v>-3</v>
      </c>
      <c r="O59" s="81">
        <f t="shared" si="3"/>
        <v>-0.2142857142857143</v>
      </c>
    </row>
    <row r="60" spans="1:17" s="75" customFormat="1" ht="14.4" x14ac:dyDescent="0.3">
      <c r="A60" s="317">
        <v>1571</v>
      </c>
      <c r="B60" s="140" t="s">
        <v>1346</v>
      </c>
      <c r="C60" s="141">
        <v>13</v>
      </c>
      <c r="D60" s="141">
        <v>12</v>
      </c>
      <c r="E60" s="141">
        <v>11</v>
      </c>
      <c r="F60" s="141">
        <v>10</v>
      </c>
      <c r="G60" s="141">
        <v>10</v>
      </c>
      <c r="H60" s="318">
        <v>10</v>
      </c>
      <c r="I60" s="319">
        <v>10</v>
      </c>
      <c r="J60" s="10">
        <v>10</v>
      </c>
      <c r="K60" s="319">
        <v>10</v>
      </c>
      <c r="L60" s="321">
        <v>10</v>
      </c>
      <c r="M60" s="79">
        <f>VLOOKUP($A60,'[1]District Growth'!$A$3:$K$1530,6,FALSE)</f>
        <v>6</v>
      </c>
      <c r="N60" s="80">
        <f t="shared" si="2"/>
        <v>-4</v>
      </c>
      <c r="O60" s="81">
        <f t="shared" si="3"/>
        <v>-0.4</v>
      </c>
    </row>
    <row r="61" spans="1:17" s="75" customFormat="1" ht="14.4" x14ac:dyDescent="0.3">
      <c r="A61" s="317">
        <v>1553</v>
      </c>
      <c r="B61" s="227" t="s">
        <v>1337</v>
      </c>
      <c r="C61" s="141">
        <v>44</v>
      </c>
      <c r="D61" s="141">
        <v>44</v>
      </c>
      <c r="E61" s="141">
        <v>45</v>
      </c>
      <c r="F61" s="141">
        <v>37</v>
      </c>
      <c r="G61" s="141">
        <v>36</v>
      </c>
      <c r="H61" s="318">
        <v>36</v>
      </c>
      <c r="I61" s="319">
        <v>36</v>
      </c>
      <c r="J61" s="10">
        <v>37</v>
      </c>
      <c r="K61" s="319">
        <v>37</v>
      </c>
      <c r="L61" s="321">
        <v>36</v>
      </c>
      <c r="M61" s="79">
        <f>VLOOKUP($A61,'[1]District Growth'!$A$3:$K$1530,6,FALSE)</f>
        <v>21</v>
      </c>
      <c r="N61" s="80">
        <f t="shared" si="2"/>
        <v>-15</v>
      </c>
      <c r="O61" s="81">
        <f t="shared" si="3"/>
        <v>-0.41666666666666663</v>
      </c>
    </row>
    <row r="62" spans="1:17" s="75" customFormat="1" ht="14.4" x14ac:dyDescent="0.3">
      <c r="A62" s="317">
        <v>1589</v>
      </c>
      <c r="B62" s="227" t="s">
        <v>1350</v>
      </c>
      <c r="C62" s="141">
        <v>20</v>
      </c>
      <c r="D62" s="141">
        <v>15</v>
      </c>
      <c r="E62" s="141">
        <v>13</v>
      </c>
      <c r="F62" s="141">
        <v>14</v>
      </c>
      <c r="G62" s="141">
        <v>14</v>
      </c>
      <c r="H62" s="318">
        <v>15</v>
      </c>
      <c r="I62" s="319">
        <v>15</v>
      </c>
      <c r="J62" s="10">
        <v>8</v>
      </c>
      <c r="K62" s="319">
        <v>8</v>
      </c>
      <c r="L62" s="321">
        <v>15</v>
      </c>
      <c r="M62" s="79">
        <f>VLOOKUP($A62,'[1]District Growth'!$A$3:$K$1530,6,FALSE)</f>
        <v>6</v>
      </c>
      <c r="N62" s="80">
        <f t="shared" si="2"/>
        <v>-9</v>
      </c>
      <c r="O62" s="81">
        <f t="shared" si="3"/>
        <v>-0.6</v>
      </c>
    </row>
    <row r="63" spans="1:17" s="75" customFormat="1" ht="14.4" x14ac:dyDescent="0.3">
      <c r="A63" s="317"/>
      <c r="B63" s="84"/>
      <c r="C63" s="372"/>
      <c r="D63" s="372"/>
      <c r="E63" s="372"/>
      <c r="F63" s="372"/>
      <c r="G63" s="372"/>
      <c r="H63" s="318"/>
      <c r="I63" s="319"/>
      <c r="J63" s="360"/>
      <c r="K63" s="319"/>
      <c r="L63" s="321"/>
      <c r="M63" s="79"/>
      <c r="N63" s="80"/>
      <c r="O63" s="81"/>
    </row>
    <row r="64" spans="1:17" s="75" customFormat="1" ht="14.4" x14ac:dyDescent="0.3">
      <c r="A64" s="232"/>
      <c r="B64" s="228" t="s">
        <v>1167</v>
      </c>
      <c r="C64" s="53"/>
      <c r="D64" s="53"/>
      <c r="E64" s="53"/>
      <c r="F64" s="53"/>
      <c r="G64" s="53"/>
      <c r="H64" s="53"/>
      <c r="I64" s="10"/>
      <c r="J64" s="10"/>
      <c r="K64" s="10"/>
      <c r="L64" s="217"/>
      <c r="M64" s="217"/>
      <c r="N64" s="79"/>
      <c r="O64" s="234"/>
      <c r="P64" s="104"/>
      <c r="Q64" s="104"/>
    </row>
    <row r="65" spans="1:17" s="75" customFormat="1" ht="14.4" x14ac:dyDescent="0.3">
      <c r="A65" s="232"/>
      <c r="B65" s="228" t="s">
        <v>1168</v>
      </c>
      <c r="C65" s="53"/>
      <c r="D65" s="53"/>
      <c r="E65" s="53"/>
      <c r="F65" s="53"/>
      <c r="G65" s="53"/>
      <c r="H65" s="53"/>
      <c r="I65" s="10"/>
      <c r="J65" s="10"/>
      <c r="K65" s="10"/>
      <c r="L65" s="217"/>
      <c r="M65" s="217"/>
      <c r="N65" s="79"/>
      <c r="O65" s="234"/>
      <c r="P65" s="104"/>
      <c r="Q65" s="104"/>
    </row>
    <row r="66" spans="1:17" s="75" customFormat="1" ht="14.4" x14ac:dyDescent="0.3">
      <c r="A66" s="232"/>
      <c r="B66" s="228" t="s">
        <v>1169</v>
      </c>
      <c r="C66" s="53">
        <v>12</v>
      </c>
      <c r="D66" s="53">
        <v>9</v>
      </c>
      <c r="E66" s="53">
        <v>9</v>
      </c>
      <c r="F66" s="53">
        <v>12</v>
      </c>
      <c r="G66" s="53">
        <v>11</v>
      </c>
      <c r="H66" s="79">
        <v>0</v>
      </c>
      <c r="I66" s="10"/>
      <c r="J66" s="10"/>
      <c r="K66" s="10"/>
      <c r="L66" s="217"/>
      <c r="M66" s="217"/>
      <c r="N66" s="79"/>
      <c r="O66" s="234"/>
      <c r="P66" s="104"/>
      <c r="Q66" s="104"/>
    </row>
    <row r="67" spans="1:17" s="75" customFormat="1" ht="14.4" x14ac:dyDescent="0.3">
      <c r="A67" s="232"/>
      <c r="B67" s="228" t="s">
        <v>1170</v>
      </c>
      <c r="C67" s="53"/>
      <c r="D67" s="53"/>
      <c r="E67" s="53"/>
      <c r="F67" s="53"/>
      <c r="G67" s="53"/>
      <c r="H67" s="53"/>
      <c r="I67" s="10"/>
      <c r="J67" s="10"/>
      <c r="K67" s="10"/>
      <c r="L67" s="217"/>
      <c r="M67" s="217"/>
      <c r="N67" s="79"/>
      <c r="O67" s="234"/>
      <c r="P67" s="104"/>
      <c r="Q67" s="104"/>
    </row>
    <row r="68" spans="1:17" s="75" customFormat="1" ht="14.4" x14ac:dyDescent="0.3">
      <c r="A68" s="232"/>
      <c r="B68" s="228" t="s">
        <v>1171</v>
      </c>
      <c r="C68" s="53"/>
      <c r="D68" s="53"/>
      <c r="E68" s="53"/>
      <c r="F68" s="53"/>
      <c r="G68" s="53"/>
      <c r="H68" s="53"/>
      <c r="I68" s="10"/>
      <c r="J68" s="10"/>
      <c r="K68" s="10"/>
      <c r="L68" s="217"/>
      <c r="M68" s="217"/>
      <c r="N68" s="79"/>
      <c r="O68" s="234"/>
      <c r="P68" s="104"/>
      <c r="Q68" s="104"/>
    </row>
    <row r="69" spans="1:17" s="75" customFormat="1" ht="14.4" x14ac:dyDescent="0.3">
      <c r="A69" s="232"/>
      <c r="B69" s="228" t="s">
        <v>1172</v>
      </c>
      <c r="C69" s="53">
        <v>8</v>
      </c>
      <c r="D69" s="53">
        <v>10</v>
      </c>
      <c r="E69" s="53">
        <v>0</v>
      </c>
      <c r="F69" s="53"/>
      <c r="G69" s="53"/>
      <c r="H69" s="53"/>
      <c r="I69" s="10"/>
      <c r="J69" s="10"/>
      <c r="K69" s="10"/>
      <c r="L69" s="217"/>
      <c r="M69" s="217"/>
      <c r="N69" s="79"/>
      <c r="O69" s="234"/>
      <c r="P69" s="104"/>
      <c r="Q69" s="104"/>
    </row>
    <row r="70" spans="1:17" s="75" customFormat="1" ht="14.4" x14ac:dyDescent="0.3">
      <c r="A70" s="232"/>
      <c r="B70" s="228" t="s">
        <v>1173</v>
      </c>
      <c r="C70" s="53">
        <v>20</v>
      </c>
      <c r="D70" s="53">
        <v>25</v>
      </c>
      <c r="E70" s="53">
        <v>14</v>
      </c>
      <c r="F70" s="53">
        <v>13</v>
      </c>
      <c r="G70" s="53">
        <v>14</v>
      </c>
      <c r="H70" s="53">
        <v>0</v>
      </c>
      <c r="I70" s="10"/>
      <c r="J70" s="10"/>
      <c r="K70" s="10"/>
      <c r="L70" s="217"/>
      <c r="M70" s="217"/>
      <c r="N70" s="79"/>
      <c r="O70" s="234"/>
      <c r="P70" s="104"/>
      <c r="Q70" s="104"/>
    </row>
    <row r="71" spans="1:17" s="75" customFormat="1" ht="14.4" x14ac:dyDescent="0.3">
      <c r="A71" s="232"/>
      <c r="B71" s="228" t="s">
        <v>1500</v>
      </c>
      <c r="C71" s="53">
        <v>13</v>
      </c>
      <c r="D71" s="53">
        <v>13</v>
      </c>
      <c r="E71" s="53">
        <v>16</v>
      </c>
      <c r="F71" s="53">
        <v>14</v>
      </c>
      <c r="G71" s="53">
        <v>14</v>
      </c>
      <c r="H71" s="79">
        <v>14</v>
      </c>
      <c r="I71" s="10">
        <v>0</v>
      </c>
      <c r="J71" s="10"/>
      <c r="K71" s="10"/>
      <c r="L71" s="217"/>
      <c r="M71" s="217"/>
      <c r="N71" s="10"/>
      <c r="O71" s="234"/>
      <c r="P71" s="104"/>
      <c r="Q71" s="104"/>
    </row>
    <row r="72" spans="1:17" s="75" customFormat="1" ht="14.4" x14ac:dyDescent="0.3">
      <c r="A72" s="232"/>
      <c r="B72" s="228" t="s">
        <v>1174</v>
      </c>
      <c r="C72" s="53"/>
      <c r="D72" s="53"/>
      <c r="E72" s="53"/>
      <c r="F72" s="53"/>
      <c r="G72" s="53"/>
      <c r="H72" s="53"/>
      <c r="I72" s="10"/>
      <c r="J72" s="10"/>
      <c r="K72" s="10"/>
      <c r="L72" s="217"/>
      <c r="M72" s="217"/>
      <c r="N72" s="79"/>
      <c r="O72" s="234"/>
      <c r="P72" s="104"/>
      <c r="Q72" s="104"/>
    </row>
    <row r="73" spans="1:17" s="75" customFormat="1" ht="14.4" x14ac:dyDescent="0.3">
      <c r="A73" s="74"/>
      <c r="B73" s="114"/>
      <c r="C73" s="53"/>
      <c r="D73" s="53"/>
      <c r="E73" s="53"/>
      <c r="F73" s="53"/>
      <c r="G73" s="53"/>
      <c r="H73" s="53"/>
      <c r="I73" s="53"/>
      <c r="J73" s="79"/>
      <c r="K73" s="79"/>
      <c r="L73" s="79"/>
      <c r="M73" s="79"/>
      <c r="N73" s="79"/>
      <c r="O73" s="234"/>
      <c r="P73" s="104"/>
      <c r="Q73" s="104"/>
    </row>
    <row r="74" spans="1:17" s="75" customFormat="1" ht="14.4" x14ac:dyDescent="0.3">
      <c r="A74" s="74"/>
      <c r="B74" s="229"/>
      <c r="C74" s="53"/>
      <c r="D74" s="53"/>
      <c r="E74" s="53"/>
      <c r="F74" s="53"/>
      <c r="G74" s="53"/>
      <c r="H74" s="53"/>
      <c r="I74" s="53"/>
      <c r="J74" s="79"/>
      <c r="K74" s="79"/>
      <c r="L74" s="79"/>
      <c r="M74" s="79"/>
      <c r="N74" s="79"/>
      <c r="O74" s="234"/>
      <c r="P74" s="104"/>
      <c r="Q74" s="104"/>
    </row>
    <row r="75" spans="1:17" s="75" customFormat="1" ht="14.4" x14ac:dyDescent="0.3">
      <c r="A75" s="74"/>
      <c r="B75" s="235" t="s">
        <v>1484</v>
      </c>
      <c r="C75" s="79">
        <f t="shared" ref="C75:N75" si="4">SUM(C3:C74)</f>
        <v>2756</v>
      </c>
      <c r="D75" s="82">
        <f t="shared" si="4"/>
        <v>2761</v>
      </c>
      <c r="E75" s="83">
        <f t="shared" si="4"/>
        <v>2695</v>
      </c>
      <c r="F75" s="83">
        <f t="shared" si="4"/>
        <v>2686</v>
      </c>
      <c r="G75" s="83">
        <f t="shared" si="4"/>
        <v>2672</v>
      </c>
      <c r="H75" s="83">
        <f t="shared" si="4"/>
        <v>2611</v>
      </c>
      <c r="I75" s="83">
        <f t="shared" si="4"/>
        <v>2553</v>
      </c>
      <c r="J75" s="83">
        <f t="shared" si="4"/>
        <v>2485</v>
      </c>
      <c r="K75" s="152">
        <f t="shared" si="4"/>
        <v>2485</v>
      </c>
      <c r="L75" s="83">
        <f>SUM(L3:L74)</f>
        <v>2404</v>
      </c>
      <c r="M75" s="83">
        <f>SUM(M3:M74)</f>
        <v>2279</v>
      </c>
      <c r="N75" s="79">
        <f t="shared" si="4"/>
        <v>-125</v>
      </c>
      <c r="O75" s="81">
        <f>(M75/L75)-1</f>
        <v>-5.1996672212978323E-2</v>
      </c>
    </row>
    <row r="76" spans="1:17" s="75" customFormat="1" ht="14.4" x14ac:dyDescent="0.3">
      <c r="A76" s="74"/>
      <c r="B76" s="84"/>
      <c r="C76" s="80"/>
      <c r="D76" s="80">
        <f t="shared" ref="D76:M76" si="5">SUM(D75-C75)</f>
        <v>5</v>
      </c>
      <c r="E76" s="80">
        <f t="shared" si="5"/>
        <v>-66</v>
      </c>
      <c r="F76" s="80">
        <f t="shared" si="5"/>
        <v>-9</v>
      </c>
      <c r="G76" s="80">
        <f t="shared" si="5"/>
        <v>-14</v>
      </c>
      <c r="H76" s="80">
        <f t="shared" si="5"/>
        <v>-61</v>
      </c>
      <c r="I76" s="80">
        <f t="shared" si="5"/>
        <v>-58</v>
      </c>
      <c r="J76" s="80">
        <f t="shared" si="5"/>
        <v>-68</v>
      </c>
      <c r="K76" s="80">
        <f t="shared" si="5"/>
        <v>0</v>
      </c>
      <c r="L76" s="80">
        <f t="shared" si="5"/>
        <v>-81</v>
      </c>
      <c r="M76" s="80">
        <f t="shared" si="5"/>
        <v>-125</v>
      </c>
      <c r="N76" s="80"/>
      <c r="O76" s="74"/>
    </row>
    <row r="77" spans="1:17" s="75" customFormat="1" ht="14.4" x14ac:dyDescent="0.3">
      <c r="A77" s="74"/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74"/>
    </row>
    <row r="78" spans="1:17" s="75" customFormat="1" ht="14.4" x14ac:dyDescent="0.3">
      <c r="A78" s="231"/>
      <c r="B78" s="86" t="s">
        <v>1474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222"/>
      <c r="P78" s="236"/>
      <c r="Q78" s="236"/>
    </row>
    <row r="79" spans="1:17" s="75" customFormat="1" ht="14.4" x14ac:dyDescent="0.3">
      <c r="A79" s="231"/>
      <c r="B79" s="87" t="s">
        <v>1475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222"/>
      <c r="P79" s="236"/>
      <c r="Q79" s="236"/>
    </row>
    <row r="80" spans="1:17" s="75" customFormat="1" ht="14.4" x14ac:dyDescent="0.3">
      <c r="A80" s="231"/>
      <c r="B80" s="88" t="s">
        <v>1476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222"/>
      <c r="P80" s="236"/>
      <c r="Q80" s="236"/>
    </row>
    <row r="81" spans="1:19" s="75" customFormat="1" ht="14.4" x14ac:dyDescent="0.3">
      <c r="A81" s="231"/>
      <c r="B81" s="89" t="s">
        <v>1477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222"/>
      <c r="P81" s="236"/>
      <c r="Q81" s="236"/>
    </row>
    <row r="82" spans="1:19" s="75" customFormat="1" ht="14.4" x14ac:dyDescent="0.3">
      <c r="A82" s="231"/>
      <c r="B82" s="90" t="s">
        <v>1478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231"/>
      <c r="P82" s="236"/>
      <c r="Q82" s="236"/>
    </row>
    <row r="83" spans="1:19" s="75" customFormat="1" ht="14.4" x14ac:dyDescent="0.3">
      <c r="A83" s="74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4"/>
    </row>
    <row r="84" spans="1:19" s="75" customFormat="1" ht="14.4" x14ac:dyDescent="0.3">
      <c r="A84" s="74"/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74"/>
    </row>
    <row r="85" spans="1:19" s="75" customFormat="1" ht="14.4" x14ac:dyDescent="0.3">
      <c r="A85" s="74"/>
      <c r="B85" s="20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146"/>
      <c r="P85" s="69"/>
      <c r="Q85" s="202"/>
      <c r="R85" s="202"/>
      <c r="S85" s="203"/>
    </row>
    <row r="86" spans="1:19" s="95" customFormat="1" ht="13.95" customHeight="1" x14ac:dyDescent="0.3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1"/>
      <c r="P86" s="69"/>
    </row>
    <row r="87" spans="1:19" s="95" customFormat="1" ht="13.95" customHeight="1" x14ac:dyDescent="0.3">
      <c r="A87" s="91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1"/>
      <c r="P87" s="69"/>
    </row>
    <row r="88" spans="1:19" s="95" customFormat="1" ht="13.95" customHeight="1" x14ac:dyDescent="0.3">
      <c r="A88" s="91"/>
      <c r="B88" s="9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1"/>
      <c r="P88" s="69"/>
    </row>
    <row r="89" spans="1:19" s="95" customFormat="1" ht="13.95" customHeight="1" x14ac:dyDescent="0.3">
      <c r="A89" s="91"/>
      <c r="B89" s="9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1"/>
      <c r="P89" s="69"/>
    </row>
    <row r="90" spans="1:19" s="95" customFormat="1" ht="13.95" customHeight="1" x14ac:dyDescent="0.3">
      <c r="A90" s="91"/>
      <c r="B90" s="9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1"/>
      <c r="P90" s="69"/>
    </row>
    <row r="91" spans="1:19" s="95" customFormat="1" ht="13.95" customHeight="1" x14ac:dyDescent="0.3">
      <c r="A91" s="91"/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1"/>
      <c r="P91" s="69"/>
    </row>
    <row r="92" spans="1:19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9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9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9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9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2">
    <sortCondition descending="1" ref="O4:O62"/>
    <sortCondition descending="1" ref="M4:M62"/>
  </sortState>
  <mergeCells count="1">
    <mergeCell ref="N1:O1"/>
  </mergeCells>
  <phoneticPr fontId="30" type="noConversion"/>
  <conditionalFormatting sqref="B3:B62">
    <cfRule type="expression" dxfId="119" priority="4">
      <formula>N3&lt;0</formula>
    </cfRule>
    <cfRule type="expression" dxfId="118" priority="5">
      <formula>N3=0</formula>
    </cfRule>
    <cfRule type="expression" dxfId="117" priority="6">
      <formula>N3&gt;0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T292"/>
  <sheetViews>
    <sheetView zoomScaleNormal="80" zoomScalePageLayoutView="80" workbookViewId="0">
      <pane xSplit="2" ySplit="2" topLeftCell="D5" activePane="bottomRight" state="frozen"/>
      <selection activeCell="A53" sqref="A2:O66"/>
      <selection pane="topRight" activeCell="A53" sqref="A2:O66"/>
      <selection pane="bottomLeft" activeCell="A53" sqref="A2:O66"/>
      <selection pane="bottomRight" activeCell="O65" sqref="O65"/>
    </sheetView>
  </sheetViews>
  <sheetFormatPr defaultColWidth="9" defaultRowHeight="13.8" x14ac:dyDescent="0.3"/>
  <cols>
    <col min="1" max="1" width="9" style="67"/>
    <col min="2" max="2" width="40.81640625" style="41" customWidth="1"/>
    <col min="3" max="3" width="10" style="2" customWidth="1"/>
    <col min="4" max="4" width="10.1796875" style="2" customWidth="1"/>
    <col min="5" max="5" width="9.453125" style="2" customWidth="1"/>
    <col min="6" max="6" width="10" style="2" customWidth="1"/>
    <col min="7" max="8" width="9.453125" style="2" customWidth="1"/>
    <col min="9" max="9" width="10.1796875" style="2" customWidth="1"/>
    <col min="10" max="10" width="9.453125" style="2" customWidth="1"/>
    <col min="11" max="11" width="10" style="2" customWidth="1"/>
    <col min="12" max="12" width="11.1796875" style="2" customWidth="1"/>
    <col min="13" max="13" width="12" style="2" customWidth="1"/>
    <col min="14" max="14" width="8.453125" style="2" customWidth="1"/>
    <col min="15" max="15" width="8.453125" style="67" customWidth="1"/>
    <col min="16" max="16" width="8.453125" style="69" customWidth="1"/>
    <col min="17" max="17" width="11.1796875" style="2" customWidth="1"/>
    <col min="18" max="16384" width="9" style="2"/>
  </cols>
  <sheetData>
    <row r="1" spans="1:15" s="75" customFormat="1" ht="15.6" x14ac:dyDescent="0.3">
      <c r="A1" s="74"/>
      <c r="B1" s="221" t="s">
        <v>1175</v>
      </c>
      <c r="H1" s="76"/>
      <c r="I1" s="76"/>
      <c r="J1" s="76"/>
      <c r="K1" s="76"/>
      <c r="L1" s="43"/>
      <c r="M1" s="333" t="str">
        <f>+'Comparison by District'!$M$2</f>
        <v>YTD</v>
      </c>
      <c r="N1" s="404" t="s">
        <v>53</v>
      </c>
      <c r="O1" s="404"/>
    </row>
    <row r="2" spans="1:15" s="77" customFormat="1" ht="39" customHeight="1" x14ac:dyDescent="0.25">
      <c r="A2" s="48" t="s">
        <v>1495</v>
      </c>
      <c r="B2" s="49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5" customHeight="1" x14ac:dyDescent="0.3">
      <c r="A3" s="51">
        <v>222206</v>
      </c>
      <c r="B3" s="351" t="s">
        <v>68</v>
      </c>
      <c r="C3" s="141"/>
      <c r="D3" s="141"/>
      <c r="E3" s="141"/>
      <c r="F3" s="141"/>
      <c r="G3" s="141"/>
      <c r="H3" s="224"/>
      <c r="I3" s="80"/>
      <c r="J3" s="56"/>
      <c r="K3" s="80"/>
      <c r="L3" s="79">
        <v>0</v>
      </c>
      <c r="M3" s="79">
        <f>VLOOKUP($A3,'[1]District Growth'!$A$3:$K$1530,6,FALSE)</f>
        <v>26</v>
      </c>
      <c r="N3" s="80">
        <f t="shared" ref="N3:N46" si="0">M3-L3</f>
        <v>26</v>
      </c>
      <c r="O3" s="350">
        <v>1</v>
      </c>
    </row>
    <row r="4" spans="1:15" s="75" customFormat="1" ht="15" customHeight="1" x14ac:dyDescent="0.3">
      <c r="A4" s="51">
        <v>1608</v>
      </c>
      <c r="B4" s="140" t="s">
        <v>1191</v>
      </c>
      <c r="C4" s="141">
        <v>23</v>
      </c>
      <c r="D4" s="141">
        <v>22</v>
      </c>
      <c r="E4" s="141">
        <v>21</v>
      </c>
      <c r="F4" s="141">
        <v>23</v>
      </c>
      <c r="G4" s="141">
        <v>27</v>
      </c>
      <c r="H4" s="224">
        <v>25</v>
      </c>
      <c r="I4" s="80">
        <v>27</v>
      </c>
      <c r="J4" s="56">
        <v>29</v>
      </c>
      <c r="K4" s="80">
        <v>24</v>
      </c>
      <c r="L4" s="79">
        <v>19</v>
      </c>
      <c r="M4" s="79">
        <f>VLOOKUP($A4,'[1]District Growth'!$A$3:$K$1530,6,FALSE)</f>
        <v>24</v>
      </c>
      <c r="N4" s="80">
        <f t="shared" si="0"/>
        <v>5</v>
      </c>
      <c r="O4" s="81">
        <f t="shared" ref="O4:O46" si="1">(M4/L4)-1</f>
        <v>0.26315789473684204</v>
      </c>
    </row>
    <row r="5" spans="1:15" s="75" customFormat="1" ht="15" customHeight="1" x14ac:dyDescent="0.3">
      <c r="A5" s="51">
        <v>30590</v>
      </c>
      <c r="B5" s="223" t="s">
        <v>1178</v>
      </c>
      <c r="C5" s="141">
        <v>56</v>
      </c>
      <c r="D5" s="141">
        <v>53</v>
      </c>
      <c r="E5" s="141">
        <v>52</v>
      </c>
      <c r="F5" s="141">
        <v>53</v>
      </c>
      <c r="G5" s="141">
        <v>56</v>
      </c>
      <c r="H5" s="224">
        <v>52</v>
      </c>
      <c r="I5" s="80">
        <v>48</v>
      </c>
      <c r="J5" s="56">
        <v>44</v>
      </c>
      <c r="K5" s="80">
        <v>52</v>
      </c>
      <c r="L5" s="79">
        <v>57</v>
      </c>
      <c r="M5" s="79">
        <f>VLOOKUP($A5,'[1]District Growth'!$A$3:$K$1530,6,FALSE)</f>
        <v>63</v>
      </c>
      <c r="N5" s="80">
        <f t="shared" si="0"/>
        <v>6</v>
      </c>
      <c r="O5" s="81">
        <f t="shared" si="1"/>
        <v>0.10526315789473695</v>
      </c>
    </row>
    <row r="6" spans="1:15" s="75" customFormat="1" ht="15" customHeight="1" x14ac:dyDescent="0.3">
      <c r="A6" s="51">
        <v>50207</v>
      </c>
      <c r="B6" s="227" t="s">
        <v>1205</v>
      </c>
      <c r="C6" s="141">
        <v>56</v>
      </c>
      <c r="D6" s="141">
        <v>62</v>
      </c>
      <c r="E6" s="141">
        <v>58</v>
      </c>
      <c r="F6" s="141">
        <v>52</v>
      </c>
      <c r="G6" s="141">
        <v>51</v>
      </c>
      <c r="H6" s="224">
        <v>54</v>
      </c>
      <c r="I6" s="80">
        <v>48</v>
      </c>
      <c r="J6" s="56">
        <v>52</v>
      </c>
      <c r="K6" s="80">
        <v>49</v>
      </c>
      <c r="L6" s="79">
        <v>53</v>
      </c>
      <c r="M6" s="79">
        <f>VLOOKUP($A6,'[1]District Growth'!$A$3:$K$1530,6,FALSE)</f>
        <v>58</v>
      </c>
      <c r="N6" s="80">
        <f t="shared" si="0"/>
        <v>5</v>
      </c>
      <c r="O6" s="81">
        <f t="shared" si="1"/>
        <v>9.4339622641509413E-2</v>
      </c>
    </row>
    <row r="7" spans="1:15" s="75" customFormat="1" ht="15" customHeight="1" x14ac:dyDescent="0.3">
      <c r="A7" s="51">
        <v>1636</v>
      </c>
      <c r="B7" s="223" t="s">
        <v>1197</v>
      </c>
      <c r="C7" s="141">
        <v>16</v>
      </c>
      <c r="D7" s="141">
        <v>16</v>
      </c>
      <c r="E7" s="141">
        <v>15</v>
      </c>
      <c r="F7" s="141">
        <v>16</v>
      </c>
      <c r="G7" s="141">
        <v>14</v>
      </c>
      <c r="H7" s="224">
        <v>14</v>
      </c>
      <c r="I7" s="80">
        <v>16</v>
      </c>
      <c r="J7" s="56">
        <v>19</v>
      </c>
      <c r="K7" s="80">
        <v>20</v>
      </c>
      <c r="L7" s="79">
        <v>19</v>
      </c>
      <c r="M7" s="79">
        <f>VLOOKUP($A7,'[1]District Growth'!$A$3:$K$1530,6,FALSE)</f>
        <v>20</v>
      </c>
      <c r="N7" s="80">
        <f t="shared" si="0"/>
        <v>1</v>
      </c>
      <c r="O7" s="81">
        <f t="shared" si="1"/>
        <v>5.2631578947368363E-2</v>
      </c>
    </row>
    <row r="8" spans="1:15" s="75" customFormat="1" ht="15" customHeight="1" x14ac:dyDescent="0.3">
      <c r="A8" s="51">
        <v>23300</v>
      </c>
      <c r="B8" s="223" t="s">
        <v>1188</v>
      </c>
      <c r="C8" s="141">
        <v>114</v>
      </c>
      <c r="D8" s="141">
        <v>114</v>
      </c>
      <c r="E8" s="141">
        <v>113</v>
      </c>
      <c r="F8" s="141">
        <v>117</v>
      </c>
      <c r="G8" s="141">
        <v>113</v>
      </c>
      <c r="H8" s="224">
        <v>111</v>
      </c>
      <c r="I8" s="80">
        <v>126</v>
      </c>
      <c r="J8" s="56">
        <v>126</v>
      </c>
      <c r="K8" s="80">
        <v>131</v>
      </c>
      <c r="L8" s="79">
        <v>128</v>
      </c>
      <c r="M8" s="79">
        <f>VLOOKUP($A8,'[1]District Growth'!$A$3:$K$1530,6,FALSE)</f>
        <v>134</v>
      </c>
      <c r="N8" s="80">
        <f t="shared" si="0"/>
        <v>6</v>
      </c>
      <c r="O8" s="81">
        <f t="shared" si="1"/>
        <v>4.6875E-2</v>
      </c>
    </row>
    <row r="9" spans="1:15" s="75" customFormat="1" ht="15" customHeight="1" x14ac:dyDescent="0.3">
      <c r="A9" s="51">
        <v>1623</v>
      </c>
      <c r="B9" s="223" t="s">
        <v>1492</v>
      </c>
      <c r="C9" s="141">
        <v>193</v>
      </c>
      <c r="D9" s="141">
        <v>187</v>
      </c>
      <c r="E9" s="141">
        <v>184</v>
      </c>
      <c r="F9" s="141">
        <v>190</v>
      </c>
      <c r="G9" s="141">
        <v>182</v>
      </c>
      <c r="H9" s="224">
        <v>177</v>
      </c>
      <c r="I9" s="80">
        <v>175</v>
      </c>
      <c r="J9" s="56">
        <v>182</v>
      </c>
      <c r="K9" s="80">
        <v>179</v>
      </c>
      <c r="L9" s="79">
        <v>185</v>
      </c>
      <c r="M9" s="79">
        <f>VLOOKUP($A9,'[1]District Growth'!$A$3:$K$1530,6,FALSE)</f>
        <v>192</v>
      </c>
      <c r="N9" s="80">
        <f t="shared" si="0"/>
        <v>7</v>
      </c>
      <c r="O9" s="81">
        <f t="shared" si="1"/>
        <v>3.7837837837837895E-2</v>
      </c>
    </row>
    <row r="10" spans="1:15" s="75" customFormat="1" ht="15" customHeight="1" x14ac:dyDescent="0.3">
      <c r="A10" s="51">
        <v>51500</v>
      </c>
      <c r="B10" s="140" t="s">
        <v>1180</v>
      </c>
      <c r="C10" s="141">
        <v>27</v>
      </c>
      <c r="D10" s="141">
        <v>20</v>
      </c>
      <c r="E10" s="141">
        <v>22</v>
      </c>
      <c r="F10" s="141">
        <v>21</v>
      </c>
      <c r="G10" s="141">
        <v>26</v>
      </c>
      <c r="H10" s="224">
        <v>27</v>
      </c>
      <c r="I10" s="80">
        <v>27</v>
      </c>
      <c r="J10" s="56">
        <v>26</v>
      </c>
      <c r="K10" s="80">
        <v>28</v>
      </c>
      <c r="L10" s="79">
        <v>28</v>
      </c>
      <c r="M10" s="79">
        <f>VLOOKUP($A10,'[1]District Growth'!$A$3:$K$1530,6,FALSE)</f>
        <v>29</v>
      </c>
      <c r="N10" s="80">
        <f t="shared" si="0"/>
        <v>1</v>
      </c>
      <c r="O10" s="81">
        <f t="shared" si="1"/>
        <v>3.5714285714285809E-2</v>
      </c>
    </row>
    <row r="11" spans="1:15" s="75" customFormat="1" ht="15" customHeight="1" x14ac:dyDescent="0.3">
      <c r="A11" s="51">
        <v>1613</v>
      </c>
      <c r="B11" s="140" t="s">
        <v>1203</v>
      </c>
      <c r="C11" s="141">
        <v>62</v>
      </c>
      <c r="D11" s="141">
        <v>73</v>
      </c>
      <c r="E11" s="141">
        <v>73</v>
      </c>
      <c r="F11" s="141">
        <v>72</v>
      </c>
      <c r="G11" s="141">
        <v>72</v>
      </c>
      <c r="H11" s="224">
        <v>72</v>
      </c>
      <c r="I11" s="80">
        <v>70</v>
      </c>
      <c r="J11" s="56">
        <v>69</v>
      </c>
      <c r="K11" s="80">
        <v>66</v>
      </c>
      <c r="L11" s="79">
        <v>63</v>
      </c>
      <c r="M11" s="79">
        <f>VLOOKUP($A11,'[1]District Growth'!$A$3:$K$1530,6,FALSE)</f>
        <v>65</v>
      </c>
      <c r="N11" s="80">
        <f t="shared" si="0"/>
        <v>2</v>
      </c>
      <c r="O11" s="81">
        <f t="shared" si="1"/>
        <v>3.1746031746031855E-2</v>
      </c>
    </row>
    <row r="12" spans="1:15" s="75" customFormat="1" ht="15" customHeight="1" x14ac:dyDescent="0.3">
      <c r="A12" s="51">
        <v>50319</v>
      </c>
      <c r="B12" s="223" t="s">
        <v>1179</v>
      </c>
      <c r="C12" s="141">
        <v>78</v>
      </c>
      <c r="D12" s="141">
        <v>80</v>
      </c>
      <c r="E12" s="141">
        <v>76</v>
      </c>
      <c r="F12" s="141">
        <v>89</v>
      </c>
      <c r="G12" s="141">
        <v>96</v>
      </c>
      <c r="H12" s="224">
        <v>96</v>
      </c>
      <c r="I12" s="80">
        <v>85</v>
      </c>
      <c r="J12" s="56">
        <v>80</v>
      </c>
      <c r="K12" s="80">
        <v>80</v>
      </c>
      <c r="L12" s="79">
        <v>89</v>
      </c>
      <c r="M12" s="79">
        <f>VLOOKUP($A12,'[1]District Growth'!$A$3:$K$1530,6,FALSE)</f>
        <v>91</v>
      </c>
      <c r="N12" s="80">
        <f t="shared" si="0"/>
        <v>2</v>
      </c>
      <c r="O12" s="81">
        <f t="shared" si="1"/>
        <v>2.2471910112359605E-2</v>
      </c>
    </row>
    <row r="13" spans="1:15" s="75" customFormat="1" ht="15" customHeight="1" x14ac:dyDescent="0.3">
      <c r="A13" s="51">
        <v>1622</v>
      </c>
      <c r="B13" s="227" t="s">
        <v>1187</v>
      </c>
      <c r="C13" s="141">
        <v>46</v>
      </c>
      <c r="D13" s="141">
        <v>44</v>
      </c>
      <c r="E13" s="141">
        <v>47</v>
      </c>
      <c r="F13" s="141">
        <v>43</v>
      </c>
      <c r="G13" s="141">
        <v>38</v>
      </c>
      <c r="H13" s="224">
        <v>42</v>
      </c>
      <c r="I13" s="80">
        <v>47</v>
      </c>
      <c r="J13" s="56">
        <v>47</v>
      </c>
      <c r="K13" s="80">
        <v>47</v>
      </c>
      <c r="L13" s="79">
        <v>51</v>
      </c>
      <c r="M13" s="79">
        <f>VLOOKUP($A13,'[1]District Growth'!$A$3:$K$1530,6,FALSE)</f>
        <v>52</v>
      </c>
      <c r="N13" s="80">
        <f t="shared" si="0"/>
        <v>1</v>
      </c>
      <c r="O13" s="81">
        <f t="shared" si="1"/>
        <v>1.9607843137254832E-2</v>
      </c>
    </row>
    <row r="14" spans="1:15" s="75" customFormat="1" ht="15" customHeight="1" x14ac:dyDescent="0.3">
      <c r="A14" s="51">
        <v>1628</v>
      </c>
      <c r="B14" s="223" t="s">
        <v>1181</v>
      </c>
      <c r="C14" s="141">
        <v>27</v>
      </c>
      <c r="D14" s="141">
        <v>23</v>
      </c>
      <c r="E14" s="141">
        <v>26</v>
      </c>
      <c r="F14" s="141">
        <v>28</v>
      </c>
      <c r="G14" s="141">
        <v>34</v>
      </c>
      <c r="H14" s="224">
        <v>37</v>
      </c>
      <c r="I14" s="80">
        <v>36</v>
      </c>
      <c r="J14" s="56">
        <v>36</v>
      </c>
      <c r="K14" s="80">
        <v>37</v>
      </c>
      <c r="L14" s="79">
        <v>38</v>
      </c>
      <c r="M14" s="79">
        <f>VLOOKUP($A14,'[1]District Growth'!$A$3:$K$1530,6,FALSE)</f>
        <v>38</v>
      </c>
      <c r="N14" s="80">
        <f t="shared" si="0"/>
        <v>0</v>
      </c>
      <c r="O14" s="81">
        <f t="shared" si="1"/>
        <v>0</v>
      </c>
    </row>
    <row r="15" spans="1:15" s="75" customFormat="1" ht="15" customHeight="1" x14ac:dyDescent="0.3">
      <c r="A15" s="51">
        <v>1615</v>
      </c>
      <c r="B15" s="140" t="s">
        <v>1215</v>
      </c>
      <c r="C15" s="141">
        <v>24</v>
      </c>
      <c r="D15" s="141">
        <v>19</v>
      </c>
      <c r="E15" s="141">
        <v>19</v>
      </c>
      <c r="F15" s="141">
        <v>26</v>
      </c>
      <c r="G15" s="141">
        <v>24</v>
      </c>
      <c r="H15" s="224">
        <v>18</v>
      </c>
      <c r="I15" s="80">
        <v>18</v>
      </c>
      <c r="J15" s="56">
        <v>18</v>
      </c>
      <c r="K15" s="80">
        <v>18</v>
      </c>
      <c r="L15" s="79">
        <v>20</v>
      </c>
      <c r="M15" s="79">
        <f>VLOOKUP($A15,'[1]District Growth'!$A$3:$K$1530,6,FALSE)</f>
        <v>20</v>
      </c>
      <c r="N15" s="80">
        <f t="shared" si="0"/>
        <v>0</v>
      </c>
      <c r="O15" s="81">
        <f t="shared" si="1"/>
        <v>0</v>
      </c>
    </row>
    <row r="16" spans="1:15" s="75" customFormat="1" ht="15" customHeight="1" x14ac:dyDescent="0.3">
      <c r="A16" s="51">
        <v>1607</v>
      </c>
      <c r="B16" s="140" t="s">
        <v>1190</v>
      </c>
      <c r="C16" s="141">
        <v>21</v>
      </c>
      <c r="D16" s="141">
        <v>19</v>
      </c>
      <c r="E16" s="141">
        <v>18</v>
      </c>
      <c r="F16" s="141">
        <v>20</v>
      </c>
      <c r="G16" s="141">
        <v>22</v>
      </c>
      <c r="H16" s="224">
        <v>18</v>
      </c>
      <c r="I16" s="80">
        <v>20</v>
      </c>
      <c r="J16" s="56">
        <v>20</v>
      </c>
      <c r="K16" s="80">
        <v>20</v>
      </c>
      <c r="L16" s="79">
        <v>19</v>
      </c>
      <c r="M16" s="79">
        <f>VLOOKUP($A16,'[1]District Growth'!$A$3:$K$1530,6,FALSE)</f>
        <v>19</v>
      </c>
      <c r="N16" s="80">
        <f t="shared" si="0"/>
        <v>0</v>
      </c>
      <c r="O16" s="81">
        <f t="shared" si="1"/>
        <v>0</v>
      </c>
    </row>
    <row r="17" spans="1:20" s="75" customFormat="1" ht="15" customHeight="1" x14ac:dyDescent="0.3">
      <c r="A17" s="51">
        <v>1616</v>
      </c>
      <c r="B17" s="140" t="s">
        <v>1194</v>
      </c>
      <c r="C17" s="141">
        <v>27</v>
      </c>
      <c r="D17" s="141">
        <v>30</v>
      </c>
      <c r="E17" s="141">
        <v>31</v>
      </c>
      <c r="F17" s="141">
        <v>26</v>
      </c>
      <c r="G17" s="141">
        <v>25</v>
      </c>
      <c r="H17" s="224">
        <v>21</v>
      </c>
      <c r="I17" s="80">
        <v>17</v>
      </c>
      <c r="J17" s="56">
        <v>21</v>
      </c>
      <c r="K17" s="80">
        <v>18</v>
      </c>
      <c r="L17" s="79">
        <v>15</v>
      </c>
      <c r="M17" s="79">
        <f>VLOOKUP($A17,'[1]District Growth'!$A$3:$K$1530,6,FALSE)</f>
        <v>15</v>
      </c>
      <c r="N17" s="80">
        <f t="shared" si="0"/>
        <v>0</v>
      </c>
      <c r="O17" s="81">
        <f t="shared" si="1"/>
        <v>0</v>
      </c>
    </row>
    <row r="18" spans="1:20" s="75" customFormat="1" ht="15" customHeight="1" x14ac:dyDescent="0.3">
      <c r="A18" s="51">
        <v>1627</v>
      </c>
      <c r="B18" s="140" t="s">
        <v>1195</v>
      </c>
      <c r="C18" s="141">
        <v>28</v>
      </c>
      <c r="D18" s="141">
        <v>26</v>
      </c>
      <c r="E18" s="141">
        <v>22</v>
      </c>
      <c r="F18" s="141">
        <v>20</v>
      </c>
      <c r="G18" s="141">
        <v>20</v>
      </c>
      <c r="H18" s="224">
        <v>18</v>
      </c>
      <c r="I18" s="80">
        <v>15</v>
      </c>
      <c r="J18" s="56">
        <v>12</v>
      </c>
      <c r="K18" s="80">
        <v>12</v>
      </c>
      <c r="L18" s="79">
        <v>12</v>
      </c>
      <c r="M18" s="79">
        <f>VLOOKUP($A18,'[1]District Growth'!$A$3:$K$1530,6,FALSE)</f>
        <v>12</v>
      </c>
      <c r="N18" s="80">
        <f t="shared" si="0"/>
        <v>0</v>
      </c>
      <c r="O18" s="81">
        <f t="shared" si="1"/>
        <v>0</v>
      </c>
      <c r="T18" s="225"/>
    </row>
    <row r="19" spans="1:20" s="75" customFormat="1" ht="15" customHeight="1" x14ac:dyDescent="0.3">
      <c r="A19" s="51">
        <v>50683</v>
      </c>
      <c r="B19" s="140" t="s">
        <v>1199</v>
      </c>
      <c r="C19" s="141">
        <v>17</v>
      </c>
      <c r="D19" s="141">
        <v>19</v>
      </c>
      <c r="E19" s="141">
        <v>13</v>
      </c>
      <c r="F19" s="141">
        <v>10</v>
      </c>
      <c r="G19" s="141">
        <v>8</v>
      </c>
      <c r="H19" s="224">
        <v>8</v>
      </c>
      <c r="I19" s="80">
        <v>9</v>
      </c>
      <c r="J19" s="56">
        <v>8</v>
      </c>
      <c r="K19" s="80">
        <v>10</v>
      </c>
      <c r="L19" s="79">
        <v>10</v>
      </c>
      <c r="M19" s="79">
        <f>VLOOKUP($A19,'[1]District Growth'!$A$3:$K$1530,6,FALSE)</f>
        <v>10</v>
      </c>
      <c r="N19" s="80">
        <f t="shared" si="0"/>
        <v>0</v>
      </c>
      <c r="O19" s="81">
        <f t="shared" si="1"/>
        <v>0</v>
      </c>
    </row>
    <row r="20" spans="1:20" s="75" customFormat="1" ht="15" customHeight="1" x14ac:dyDescent="0.3">
      <c r="A20" s="370">
        <v>61505</v>
      </c>
      <c r="B20" s="140" t="s">
        <v>1200</v>
      </c>
      <c r="C20" s="141">
        <v>23</v>
      </c>
      <c r="D20" s="141">
        <v>23</v>
      </c>
      <c r="E20" s="141">
        <v>19</v>
      </c>
      <c r="F20" s="141">
        <v>16</v>
      </c>
      <c r="G20" s="141">
        <v>14</v>
      </c>
      <c r="H20" s="224">
        <v>15</v>
      </c>
      <c r="I20" s="80">
        <v>10</v>
      </c>
      <c r="J20" s="56">
        <v>10</v>
      </c>
      <c r="K20" s="80">
        <v>9</v>
      </c>
      <c r="L20" s="79">
        <v>8</v>
      </c>
      <c r="M20" s="79">
        <f>VLOOKUP($A20,'[1]District Growth'!$A$3:$K$1530,6,FALSE)</f>
        <v>8</v>
      </c>
      <c r="N20" s="80">
        <f t="shared" si="0"/>
        <v>0</v>
      </c>
      <c r="O20" s="81">
        <f t="shared" si="1"/>
        <v>0</v>
      </c>
    </row>
    <row r="21" spans="1:20" s="75" customFormat="1" ht="15" customHeight="1" x14ac:dyDescent="0.3">
      <c r="A21" s="51">
        <v>1630</v>
      </c>
      <c r="B21" s="227" t="s">
        <v>1204</v>
      </c>
      <c r="C21" s="141">
        <v>137</v>
      </c>
      <c r="D21" s="141">
        <v>140</v>
      </c>
      <c r="E21" s="141">
        <v>139</v>
      </c>
      <c r="F21" s="141">
        <v>137</v>
      </c>
      <c r="G21" s="141">
        <v>133</v>
      </c>
      <c r="H21" s="224">
        <v>134</v>
      </c>
      <c r="I21" s="80">
        <v>128</v>
      </c>
      <c r="J21" s="56">
        <v>119</v>
      </c>
      <c r="K21" s="80">
        <v>110</v>
      </c>
      <c r="L21" s="79">
        <v>98</v>
      </c>
      <c r="M21" s="79">
        <f>VLOOKUP($A21,'[1]District Growth'!$A$3:$K$1530,6,FALSE)</f>
        <v>97</v>
      </c>
      <c r="N21" s="80">
        <f t="shared" si="0"/>
        <v>-1</v>
      </c>
      <c r="O21" s="81">
        <f t="shared" si="1"/>
        <v>-1.0204081632653073E-2</v>
      </c>
    </row>
    <row r="22" spans="1:20" s="75" customFormat="1" ht="15" customHeight="1" x14ac:dyDescent="0.3">
      <c r="A22" s="51">
        <v>1620</v>
      </c>
      <c r="B22" s="223" t="s">
        <v>1207</v>
      </c>
      <c r="C22" s="141">
        <v>192</v>
      </c>
      <c r="D22" s="141">
        <v>204</v>
      </c>
      <c r="E22" s="141">
        <v>199</v>
      </c>
      <c r="F22" s="141">
        <v>194</v>
      </c>
      <c r="G22" s="141">
        <v>195</v>
      </c>
      <c r="H22" s="224">
        <v>196</v>
      </c>
      <c r="I22" s="80">
        <v>180</v>
      </c>
      <c r="J22" s="56">
        <v>187</v>
      </c>
      <c r="K22" s="80">
        <v>185</v>
      </c>
      <c r="L22" s="79">
        <v>161</v>
      </c>
      <c r="M22" s="79">
        <f>VLOOKUP($A22,'[1]District Growth'!$A$3:$K$1530,6,FALSE)</f>
        <v>159</v>
      </c>
      <c r="N22" s="80">
        <f t="shared" si="0"/>
        <v>-2</v>
      </c>
      <c r="O22" s="81">
        <f t="shared" si="1"/>
        <v>-1.2422360248447228E-2</v>
      </c>
    </row>
    <row r="23" spans="1:20" s="75" customFormat="1" ht="15" customHeight="1" x14ac:dyDescent="0.3">
      <c r="A23" s="51">
        <v>31800</v>
      </c>
      <c r="B23" s="223" t="s">
        <v>1206</v>
      </c>
      <c r="C23" s="141">
        <v>56</v>
      </c>
      <c r="D23" s="141">
        <v>53</v>
      </c>
      <c r="E23" s="141">
        <v>49</v>
      </c>
      <c r="F23" s="141">
        <v>48</v>
      </c>
      <c r="G23" s="141">
        <v>49</v>
      </c>
      <c r="H23" s="224">
        <v>55</v>
      </c>
      <c r="I23" s="80">
        <v>53</v>
      </c>
      <c r="J23" s="56">
        <v>63</v>
      </c>
      <c r="K23" s="80">
        <v>49</v>
      </c>
      <c r="L23" s="79">
        <v>45</v>
      </c>
      <c r="M23" s="79">
        <f>VLOOKUP($A23,'[1]District Growth'!$A$3:$K$1530,6,FALSE)</f>
        <v>44</v>
      </c>
      <c r="N23" s="80">
        <f t="shared" si="0"/>
        <v>-1</v>
      </c>
      <c r="O23" s="81">
        <f t="shared" si="1"/>
        <v>-2.2222222222222254E-2</v>
      </c>
    </row>
    <row r="24" spans="1:20" s="75" customFormat="1" ht="15" customHeight="1" x14ac:dyDescent="0.3">
      <c r="A24" s="363">
        <v>30356</v>
      </c>
      <c r="B24" s="140" t="s">
        <v>1186</v>
      </c>
      <c r="C24" s="141">
        <v>65</v>
      </c>
      <c r="D24" s="141">
        <v>73</v>
      </c>
      <c r="E24" s="141">
        <v>68</v>
      </c>
      <c r="F24" s="141">
        <v>78</v>
      </c>
      <c r="G24" s="141">
        <v>80</v>
      </c>
      <c r="H24" s="224">
        <v>74</v>
      </c>
      <c r="I24" s="80">
        <v>79</v>
      </c>
      <c r="J24" s="56">
        <v>84</v>
      </c>
      <c r="K24" s="80">
        <v>80</v>
      </c>
      <c r="L24" s="79">
        <v>84</v>
      </c>
      <c r="M24" s="79">
        <f>VLOOKUP($A24,'[1]District Growth'!$A$3:$K$1530,6,FALSE)</f>
        <v>82</v>
      </c>
      <c r="N24" s="80">
        <f t="shared" si="0"/>
        <v>-2</v>
      </c>
      <c r="O24" s="81">
        <f t="shared" si="1"/>
        <v>-2.3809523809523836E-2</v>
      </c>
    </row>
    <row r="25" spans="1:20" s="75" customFormat="1" ht="15" customHeight="1" x14ac:dyDescent="0.3">
      <c r="A25" s="51">
        <v>1605</v>
      </c>
      <c r="B25" s="140" t="s">
        <v>1182</v>
      </c>
      <c r="C25" s="141">
        <v>77</v>
      </c>
      <c r="D25" s="141">
        <v>74</v>
      </c>
      <c r="E25" s="141">
        <v>76</v>
      </c>
      <c r="F25" s="141">
        <v>75</v>
      </c>
      <c r="G25" s="141">
        <v>76</v>
      </c>
      <c r="H25" s="224">
        <v>73</v>
      </c>
      <c r="I25" s="80">
        <v>77</v>
      </c>
      <c r="J25" s="56">
        <v>81</v>
      </c>
      <c r="K25" s="80">
        <v>83</v>
      </c>
      <c r="L25" s="79">
        <v>79</v>
      </c>
      <c r="M25" s="79">
        <f>VLOOKUP($A25,'[1]District Growth'!$A$3:$K$1530,6,FALSE)</f>
        <v>77</v>
      </c>
      <c r="N25" s="80">
        <f t="shared" si="0"/>
        <v>-2</v>
      </c>
      <c r="O25" s="81">
        <f t="shared" si="1"/>
        <v>-2.5316455696202556E-2</v>
      </c>
    </row>
    <row r="26" spans="1:20" s="75" customFormat="1" ht="15" customHeight="1" x14ac:dyDescent="0.3">
      <c r="A26" s="51">
        <v>1631</v>
      </c>
      <c r="B26" s="140" t="s">
        <v>1209</v>
      </c>
      <c r="C26" s="141">
        <v>35</v>
      </c>
      <c r="D26" s="141">
        <v>38</v>
      </c>
      <c r="E26" s="141">
        <v>35</v>
      </c>
      <c r="F26" s="141">
        <v>37</v>
      </c>
      <c r="G26" s="141">
        <v>36</v>
      </c>
      <c r="H26" s="224">
        <v>35</v>
      </c>
      <c r="I26" s="80">
        <v>39</v>
      </c>
      <c r="J26" s="56">
        <v>33</v>
      </c>
      <c r="K26" s="80">
        <v>33</v>
      </c>
      <c r="L26" s="79">
        <v>32</v>
      </c>
      <c r="M26" s="79">
        <f>VLOOKUP($A26,'[1]District Growth'!$A$3:$K$1530,6,FALSE)</f>
        <v>31</v>
      </c>
      <c r="N26" s="80">
        <f t="shared" si="0"/>
        <v>-1</v>
      </c>
      <c r="O26" s="81">
        <f t="shared" si="1"/>
        <v>-3.125E-2</v>
      </c>
    </row>
    <row r="27" spans="1:20" s="75" customFormat="1" ht="15" customHeight="1" x14ac:dyDescent="0.3">
      <c r="A27" s="51">
        <v>1612</v>
      </c>
      <c r="B27" s="140" t="s">
        <v>1193</v>
      </c>
      <c r="C27" s="141">
        <v>41</v>
      </c>
      <c r="D27" s="141">
        <v>36</v>
      </c>
      <c r="E27" s="141">
        <v>28</v>
      </c>
      <c r="F27" s="141">
        <v>29</v>
      </c>
      <c r="G27" s="141">
        <v>26</v>
      </c>
      <c r="H27" s="224">
        <v>27</v>
      </c>
      <c r="I27" s="80">
        <v>26</v>
      </c>
      <c r="J27" s="56">
        <v>27</v>
      </c>
      <c r="K27" s="80">
        <v>30</v>
      </c>
      <c r="L27" s="79">
        <v>26</v>
      </c>
      <c r="M27" s="79">
        <f>VLOOKUP($A27,'[1]District Growth'!$A$3:$K$1530,6,FALSE)</f>
        <v>25</v>
      </c>
      <c r="N27" s="80">
        <f t="shared" si="0"/>
        <v>-1</v>
      </c>
      <c r="O27" s="81">
        <f t="shared" si="1"/>
        <v>-3.8461538461538436E-2</v>
      </c>
    </row>
    <row r="28" spans="1:20" s="75" customFormat="1" ht="15" customHeight="1" x14ac:dyDescent="0.3">
      <c r="A28" s="51">
        <v>1619</v>
      </c>
      <c r="B28" s="140" t="s">
        <v>1201</v>
      </c>
      <c r="C28" s="141">
        <v>56</v>
      </c>
      <c r="D28" s="141">
        <v>54</v>
      </c>
      <c r="E28" s="141">
        <v>52</v>
      </c>
      <c r="F28" s="141">
        <v>51</v>
      </c>
      <c r="G28" s="141">
        <v>55</v>
      </c>
      <c r="H28" s="224">
        <v>51</v>
      </c>
      <c r="I28" s="80">
        <v>47</v>
      </c>
      <c r="J28" s="56">
        <v>52</v>
      </c>
      <c r="K28" s="80">
        <v>46</v>
      </c>
      <c r="L28" s="79">
        <v>40</v>
      </c>
      <c r="M28" s="79">
        <f>VLOOKUP($A28,'[1]District Growth'!$A$3:$K$1530,6,FALSE)</f>
        <v>38</v>
      </c>
      <c r="N28" s="80">
        <f t="shared" si="0"/>
        <v>-2</v>
      </c>
      <c r="O28" s="81">
        <f t="shared" si="1"/>
        <v>-5.0000000000000044E-2</v>
      </c>
    </row>
    <row r="29" spans="1:20" s="75" customFormat="1" ht="15" customHeight="1" x14ac:dyDescent="0.3">
      <c r="A29" s="51">
        <v>26710</v>
      </c>
      <c r="B29" s="223" t="s">
        <v>1202</v>
      </c>
      <c r="C29" s="141">
        <v>89</v>
      </c>
      <c r="D29" s="141">
        <v>83</v>
      </c>
      <c r="E29" s="141">
        <v>97</v>
      </c>
      <c r="F29" s="141">
        <v>99</v>
      </c>
      <c r="G29" s="141">
        <v>102</v>
      </c>
      <c r="H29" s="224">
        <v>93</v>
      </c>
      <c r="I29" s="80">
        <v>96</v>
      </c>
      <c r="J29" s="56">
        <v>92</v>
      </c>
      <c r="K29" s="80">
        <v>87</v>
      </c>
      <c r="L29" s="79">
        <v>92</v>
      </c>
      <c r="M29" s="79">
        <f>VLOOKUP($A29,'[1]District Growth'!$A$3:$K$1530,6,FALSE)</f>
        <v>87</v>
      </c>
      <c r="N29" s="80">
        <f t="shared" si="0"/>
        <v>-5</v>
      </c>
      <c r="O29" s="81">
        <f t="shared" si="1"/>
        <v>-5.4347826086956541E-2</v>
      </c>
    </row>
    <row r="30" spans="1:20" s="75" customFormat="1" ht="15" customHeight="1" x14ac:dyDescent="0.3">
      <c r="A30" s="51">
        <v>1626</v>
      </c>
      <c r="B30" s="140" t="s">
        <v>1212</v>
      </c>
      <c r="C30" s="141">
        <v>25</v>
      </c>
      <c r="D30" s="141">
        <v>22</v>
      </c>
      <c r="E30" s="141">
        <v>24</v>
      </c>
      <c r="F30" s="141">
        <v>23</v>
      </c>
      <c r="G30" s="141">
        <v>24</v>
      </c>
      <c r="H30" s="224">
        <v>20</v>
      </c>
      <c r="I30" s="80">
        <v>20</v>
      </c>
      <c r="J30" s="56">
        <v>17</v>
      </c>
      <c r="K30" s="80">
        <v>20</v>
      </c>
      <c r="L30" s="79">
        <v>17</v>
      </c>
      <c r="M30" s="79">
        <f>VLOOKUP($A30,'[1]District Growth'!$A$3:$K$1530,6,FALSE)</f>
        <v>16</v>
      </c>
      <c r="N30" s="80">
        <f t="shared" si="0"/>
        <v>-1</v>
      </c>
      <c r="O30" s="81">
        <f t="shared" si="1"/>
        <v>-5.8823529411764719E-2</v>
      </c>
    </row>
    <row r="31" spans="1:20" s="75" customFormat="1" ht="15" customHeight="1" x14ac:dyDescent="0.3">
      <c r="A31" s="51">
        <v>1634</v>
      </c>
      <c r="B31" s="140" t="s">
        <v>1210</v>
      </c>
      <c r="C31" s="141">
        <v>188</v>
      </c>
      <c r="D31" s="141">
        <v>194</v>
      </c>
      <c r="E31" s="141">
        <v>194</v>
      </c>
      <c r="F31" s="141">
        <v>194</v>
      </c>
      <c r="G31" s="141">
        <v>187</v>
      </c>
      <c r="H31" s="224">
        <v>189</v>
      </c>
      <c r="I31" s="80">
        <v>181</v>
      </c>
      <c r="J31" s="56">
        <v>185</v>
      </c>
      <c r="K31" s="80">
        <v>179</v>
      </c>
      <c r="L31" s="79">
        <v>152</v>
      </c>
      <c r="M31" s="79">
        <f>VLOOKUP($A31,'[1]District Growth'!$A$3:$K$1530,6,FALSE)</f>
        <v>143</v>
      </c>
      <c r="N31" s="80">
        <f t="shared" si="0"/>
        <v>-9</v>
      </c>
      <c r="O31" s="81">
        <f t="shared" si="1"/>
        <v>-5.9210526315789491E-2</v>
      </c>
    </row>
    <row r="32" spans="1:20" s="75" customFormat="1" ht="15" customHeight="1" x14ac:dyDescent="0.3">
      <c r="A32" s="51">
        <v>1625</v>
      </c>
      <c r="B32" s="140" t="s">
        <v>1489</v>
      </c>
      <c r="C32" s="141">
        <v>96</v>
      </c>
      <c r="D32" s="141">
        <v>93</v>
      </c>
      <c r="E32" s="141">
        <v>90</v>
      </c>
      <c r="F32" s="141">
        <v>79</v>
      </c>
      <c r="G32" s="141">
        <v>86</v>
      </c>
      <c r="H32" s="224">
        <v>84</v>
      </c>
      <c r="I32" s="80">
        <v>86</v>
      </c>
      <c r="J32" s="56">
        <v>67</v>
      </c>
      <c r="K32" s="80">
        <v>55</v>
      </c>
      <c r="L32" s="79">
        <v>48</v>
      </c>
      <c r="M32" s="79">
        <f>VLOOKUP($A32,'[1]District Growth'!$A$3:$K$1530,6,FALSE)</f>
        <v>45</v>
      </c>
      <c r="N32" s="80">
        <f t="shared" si="0"/>
        <v>-3</v>
      </c>
      <c r="O32" s="81">
        <f t="shared" si="1"/>
        <v>-6.25E-2</v>
      </c>
    </row>
    <row r="33" spans="1:15" s="75" customFormat="1" ht="15" customHeight="1" x14ac:dyDescent="0.3">
      <c r="A33" s="51">
        <v>1621</v>
      </c>
      <c r="B33" s="140" t="s">
        <v>1185</v>
      </c>
      <c r="C33" s="141">
        <v>87</v>
      </c>
      <c r="D33" s="141">
        <v>89</v>
      </c>
      <c r="E33" s="141">
        <v>86</v>
      </c>
      <c r="F33" s="141">
        <v>87</v>
      </c>
      <c r="G33" s="141">
        <v>92</v>
      </c>
      <c r="H33" s="224">
        <v>85</v>
      </c>
      <c r="I33" s="80">
        <v>81</v>
      </c>
      <c r="J33" s="56">
        <v>76</v>
      </c>
      <c r="K33" s="80">
        <v>76</v>
      </c>
      <c r="L33" s="79">
        <v>89</v>
      </c>
      <c r="M33" s="79">
        <f>VLOOKUP($A33,'[1]District Growth'!$A$3:$K$1530,6,FALSE)</f>
        <v>83</v>
      </c>
      <c r="N33" s="80">
        <f t="shared" si="0"/>
        <v>-6</v>
      </c>
      <c r="O33" s="81">
        <f t="shared" si="1"/>
        <v>-6.7415730337078705E-2</v>
      </c>
    </row>
    <row r="34" spans="1:15" s="75" customFormat="1" ht="15" customHeight="1" x14ac:dyDescent="0.3">
      <c r="A34" s="51">
        <v>88526</v>
      </c>
      <c r="B34" s="226" t="s">
        <v>1177</v>
      </c>
      <c r="C34" s="141"/>
      <c r="D34" s="141"/>
      <c r="E34" s="141"/>
      <c r="F34" s="141"/>
      <c r="G34" s="141"/>
      <c r="H34" s="224"/>
      <c r="I34" s="80">
        <v>20</v>
      </c>
      <c r="J34" s="56">
        <v>19</v>
      </c>
      <c r="K34" s="80">
        <v>23</v>
      </c>
      <c r="L34" s="79">
        <v>25</v>
      </c>
      <c r="M34" s="79">
        <f>VLOOKUP($A34,'[1]District Growth'!$A$3:$K$1530,6,FALSE)</f>
        <v>23</v>
      </c>
      <c r="N34" s="80">
        <f t="shared" si="0"/>
        <v>-2</v>
      </c>
      <c r="O34" s="81">
        <f t="shared" si="1"/>
        <v>-7.999999999999996E-2</v>
      </c>
    </row>
    <row r="35" spans="1:15" s="75" customFormat="1" ht="15" customHeight="1" x14ac:dyDescent="0.3">
      <c r="A35" s="51">
        <v>1624</v>
      </c>
      <c r="B35" s="140" t="s">
        <v>1493</v>
      </c>
      <c r="C35" s="141">
        <v>48</v>
      </c>
      <c r="D35" s="141">
        <v>47</v>
      </c>
      <c r="E35" s="141">
        <v>47</v>
      </c>
      <c r="F35" s="141">
        <v>48</v>
      </c>
      <c r="G35" s="141">
        <v>51</v>
      </c>
      <c r="H35" s="224">
        <v>43</v>
      </c>
      <c r="I35" s="80">
        <v>45</v>
      </c>
      <c r="J35" s="56">
        <v>44</v>
      </c>
      <c r="K35" s="80">
        <v>40</v>
      </c>
      <c r="L35" s="79">
        <v>35</v>
      </c>
      <c r="M35" s="79">
        <f>VLOOKUP($A35,'[1]District Growth'!$A$3:$K$1530,6,FALSE)</f>
        <v>32</v>
      </c>
      <c r="N35" s="80">
        <f t="shared" si="0"/>
        <v>-3</v>
      </c>
      <c r="O35" s="81">
        <f t="shared" si="1"/>
        <v>-8.5714285714285743E-2</v>
      </c>
    </row>
    <row r="36" spans="1:15" s="75" customFormat="1" ht="15" customHeight="1" x14ac:dyDescent="0.3">
      <c r="A36" s="51">
        <v>1629</v>
      </c>
      <c r="B36" s="227" t="s">
        <v>1213</v>
      </c>
      <c r="C36" s="141">
        <v>28</v>
      </c>
      <c r="D36" s="141">
        <v>28</v>
      </c>
      <c r="E36" s="141">
        <v>30</v>
      </c>
      <c r="F36" s="141">
        <v>25</v>
      </c>
      <c r="G36" s="141">
        <v>26</v>
      </c>
      <c r="H36" s="224">
        <v>24</v>
      </c>
      <c r="I36" s="80">
        <v>24</v>
      </c>
      <c r="J36" s="56">
        <v>23</v>
      </c>
      <c r="K36" s="80">
        <v>24</v>
      </c>
      <c r="L36" s="79">
        <v>22</v>
      </c>
      <c r="M36" s="79">
        <f>VLOOKUP($A36,'[1]District Growth'!$A$3:$K$1530,6,FALSE)</f>
        <v>20</v>
      </c>
      <c r="N36" s="80">
        <f t="shared" si="0"/>
        <v>-2</v>
      </c>
      <c r="O36" s="81">
        <f t="shared" si="1"/>
        <v>-9.0909090909090939E-2</v>
      </c>
    </row>
    <row r="37" spans="1:15" s="75" customFormat="1" ht="15" customHeight="1" x14ac:dyDescent="0.3">
      <c r="A37" s="51">
        <v>1618</v>
      </c>
      <c r="B37" s="227" t="s">
        <v>1211</v>
      </c>
      <c r="C37" s="141">
        <v>66</v>
      </c>
      <c r="D37" s="141">
        <v>69</v>
      </c>
      <c r="E37" s="141">
        <v>60</v>
      </c>
      <c r="F37" s="141">
        <v>57</v>
      </c>
      <c r="G37" s="141">
        <v>59</v>
      </c>
      <c r="H37" s="224">
        <v>58</v>
      </c>
      <c r="I37" s="80">
        <v>52</v>
      </c>
      <c r="J37" s="56">
        <v>48</v>
      </c>
      <c r="K37" s="80">
        <v>47</v>
      </c>
      <c r="L37" s="79">
        <v>41</v>
      </c>
      <c r="M37" s="79">
        <f>VLOOKUP($A37,'[1]District Growth'!$A$3:$K$1530,6,FALSE)</f>
        <v>37</v>
      </c>
      <c r="N37" s="80">
        <f t="shared" si="0"/>
        <v>-4</v>
      </c>
      <c r="O37" s="81">
        <f t="shared" si="1"/>
        <v>-9.7560975609756073E-2</v>
      </c>
    </row>
    <row r="38" spans="1:15" s="75" customFormat="1" ht="15" customHeight="1" x14ac:dyDescent="0.3">
      <c r="A38" s="51">
        <v>1606</v>
      </c>
      <c r="B38" s="140" t="s">
        <v>1189</v>
      </c>
      <c r="C38" s="141">
        <v>16</v>
      </c>
      <c r="D38" s="141">
        <v>15</v>
      </c>
      <c r="E38" s="141">
        <v>19</v>
      </c>
      <c r="F38" s="141">
        <v>18</v>
      </c>
      <c r="G38" s="141">
        <v>21</v>
      </c>
      <c r="H38" s="224">
        <v>22</v>
      </c>
      <c r="I38" s="80">
        <v>20</v>
      </c>
      <c r="J38" s="56">
        <v>21</v>
      </c>
      <c r="K38" s="80">
        <v>19</v>
      </c>
      <c r="L38" s="79">
        <v>20</v>
      </c>
      <c r="M38" s="79">
        <f>VLOOKUP($A38,'[1]District Growth'!$A$3:$K$1530,6,FALSE)</f>
        <v>18</v>
      </c>
      <c r="N38" s="80">
        <f t="shared" si="0"/>
        <v>-2</v>
      </c>
      <c r="O38" s="81">
        <f t="shared" si="1"/>
        <v>-9.9999999999999978E-2</v>
      </c>
    </row>
    <row r="39" spans="1:15" s="75" customFormat="1" ht="15" customHeight="1" x14ac:dyDescent="0.3">
      <c r="A39" s="51">
        <v>1610</v>
      </c>
      <c r="B39" s="227" t="s">
        <v>1488</v>
      </c>
      <c r="C39" s="141">
        <v>31</v>
      </c>
      <c r="D39" s="141">
        <v>35</v>
      </c>
      <c r="E39" s="141">
        <v>39</v>
      </c>
      <c r="F39" s="141">
        <v>43</v>
      </c>
      <c r="G39" s="141">
        <v>47</v>
      </c>
      <c r="H39" s="224">
        <v>42</v>
      </c>
      <c r="I39" s="80">
        <v>35</v>
      </c>
      <c r="J39" s="56">
        <v>34</v>
      </c>
      <c r="K39" s="80">
        <v>30</v>
      </c>
      <c r="L39" s="79">
        <v>28</v>
      </c>
      <c r="M39" s="79">
        <f>VLOOKUP($A39,'[1]District Growth'!$A$3:$K$1530,6,FALSE)</f>
        <v>25</v>
      </c>
      <c r="N39" s="80">
        <f t="shared" si="0"/>
        <v>-3</v>
      </c>
      <c r="O39" s="81">
        <f t="shared" si="1"/>
        <v>-0.1071428571428571</v>
      </c>
    </row>
    <row r="40" spans="1:15" s="75" customFormat="1" ht="15" customHeight="1" x14ac:dyDescent="0.3">
      <c r="A40" s="51">
        <v>61504</v>
      </c>
      <c r="B40" s="227" t="s">
        <v>1184</v>
      </c>
      <c r="C40" s="141">
        <v>27</v>
      </c>
      <c r="D40" s="141">
        <v>22</v>
      </c>
      <c r="E40" s="141">
        <v>28</v>
      </c>
      <c r="F40" s="141">
        <v>25</v>
      </c>
      <c r="G40" s="141">
        <v>28</v>
      </c>
      <c r="H40" s="224">
        <v>31</v>
      </c>
      <c r="I40" s="80">
        <v>27</v>
      </c>
      <c r="J40" s="56">
        <v>33</v>
      </c>
      <c r="K40" s="80">
        <v>36</v>
      </c>
      <c r="L40" s="79">
        <v>38</v>
      </c>
      <c r="M40" s="79">
        <f>VLOOKUP($A40,'[1]District Growth'!$A$3:$K$1530,6,FALSE)</f>
        <v>32</v>
      </c>
      <c r="N40" s="80">
        <f t="shared" si="0"/>
        <v>-6</v>
      </c>
      <c r="O40" s="81">
        <f t="shared" si="1"/>
        <v>-0.15789473684210531</v>
      </c>
    </row>
    <row r="41" spans="1:15" s="75" customFormat="1" ht="15" customHeight="1" x14ac:dyDescent="0.3">
      <c r="A41" s="51">
        <v>1633</v>
      </c>
      <c r="B41" s="140" t="s">
        <v>1208</v>
      </c>
      <c r="C41" s="141">
        <v>54</v>
      </c>
      <c r="D41" s="141">
        <v>56</v>
      </c>
      <c r="E41" s="141">
        <v>44</v>
      </c>
      <c r="F41" s="141">
        <v>47</v>
      </c>
      <c r="G41" s="141">
        <v>49</v>
      </c>
      <c r="H41" s="224">
        <v>51</v>
      </c>
      <c r="I41" s="80">
        <v>43</v>
      </c>
      <c r="J41" s="56">
        <v>46</v>
      </c>
      <c r="K41" s="80">
        <v>40</v>
      </c>
      <c r="L41" s="79">
        <v>36</v>
      </c>
      <c r="M41" s="79">
        <f>VLOOKUP($A41,'[1]District Growth'!$A$3:$K$1530,6,FALSE)</f>
        <v>30</v>
      </c>
      <c r="N41" s="80">
        <f t="shared" si="0"/>
        <v>-6</v>
      </c>
      <c r="O41" s="81">
        <f t="shared" si="1"/>
        <v>-0.16666666666666663</v>
      </c>
    </row>
    <row r="42" spans="1:15" s="75" customFormat="1" ht="15" customHeight="1" x14ac:dyDescent="0.3">
      <c r="A42" s="51">
        <v>83855</v>
      </c>
      <c r="B42" s="227" t="s">
        <v>1183</v>
      </c>
      <c r="C42" s="141">
        <v>26</v>
      </c>
      <c r="D42" s="141">
        <v>33</v>
      </c>
      <c r="E42" s="141">
        <v>27</v>
      </c>
      <c r="F42" s="141">
        <v>25</v>
      </c>
      <c r="G42" s="141">
        <v>26</v>
      </c>
      <c r="H42" s="224">
        <v>22</v>
      </c>
      <c r="I42" s="80">
        <v>18</v>
      </c>
      <c r="J42" s="56">
        <v>20</v>
      </c>
      <c r="K42" s="80">
        <v>27</v>
      </c>
      <c r="L42" s="79">
        <v>24</v>
      </c>
      <c r="M42" s="79">
        <f>VLOOKUP($A42,'[1]District Growth'!$A$3:$K$1530,6,FALSE)</f>
        <v>20</v>
      </c>
      <c r="N42" s="80">
        <f t="shared" si="0"/>
        <v>-4</v>
      </c>
      <c r="O42" s="81">
        <f t="shared" si="1"/>
        <v>-0.16666666666666663</v>
      </c>
    </row>
    <row r="43" spans="1:15" s="75" customFormat="1" ht="15" customHeight="1" x14ac:dyDescent="0.3">
      <c r="A43" s="51">
        <v>31782</v>
      </c>
      <c r="B43" s="227" t="s">
        <v>1214</v>
      </c>
      <c r="C43" s="141">
        <v>41</v>
      </c>
      <c r="D43" s="141">
        <v>42</v>
      </c>
      <c r="E43" s="141">
        <v>33</v>
      </c>
      <c r="F43" s="141">
        <v>35</v>
      </c>
      <c r="G43" s="141">
        <v>39</v>
      </c>
      <c r="H43" s="224">
        <v>36</v>
      </c>
      <c r="I43" s="80">
        <v>38</v>
      </c>
      <c r="J43" s="56">
        <v>37</v>
      </c>
      <c r="K43" s="80">
        <v>34</v>
      </c>
      <c r="L43" s="79">
        <v>29</v>
      </c>
      <c r="M43" s="79">
        <f>VLOOKUP($A43,'[1]District Growth'!$A$3:$K$1530,6,FALSE)</f>
        <v>24</v>
      </c>
      <c r="N43" s="80">
        <f t="shared" si="0"/>
        <v>-5</v>
      </c>
      <c r="O43" s="81">
        <f t="shared" si="1"/>
        <v>-0.17241379310344829</v>
      </c>
    </row>
    <row r="44" spans="1:15" s="75" customFormat="1" ht="15" customHeight="1" x14ac:dyDescent="0.3">
      <c r="A44" s="51">
        <v>1611</v>
      </c>
      <c r="B44" s="223" t="s">
        <v>1192</v>
      </c>
      <c r="C44" s="141">
        <v>52</v>
      </c>
      <c r="D44" s="141">
        <v>48</v>
      </c>
      <c r="E44" s="141">
        <v>46</v>
      </c>
      <c r="F44" s="141">
        <v>45</v>
      </c>
      <c r="G44" s="141">
        <v>44</v>
      </c>
      <c r="H44" s="224">
        <v>43</v>
      </c>
      <c r="I44" s="80">
        <v>42</v>
      </c>
      <c r="J44" s="56">
        <v>40</v>
      </c>
      <c r="K44" s="80">
        <v>39</v>
      </c>
      <c r="L44" s="79">
        <v>33</v>
      </c>
      <c r="M44" s="79">
        <f>VLOOKUP($A44,'[1]District Growth'!$A$3:$K$1530,6,FALSE)</f>
        <v>27</v>
      </c>
      <c r="N44" s="80">
        <f t="shared" si="0"/>
        <v>-6</v>
      </c>
      <c r="O44" s="81">
        <f t="shared" si="1"/>
        <v>-0.18181818181818177</v>
      </c>
    </row>
    <row r="45" spans="1:15" s="75" customFormat="1" ht="15" customHeight="1" x14ac:dyDescent="0.3">
      <c r="A45" s="51">
        <v>75163</v>
      </c>
      <c r="B45" s="227" t="s">
        <v>1176</v>
      </c>
      <c r="C45" s="141">
        <v>40</v>
      </c>
      <c r="D45" s="141">
        <v>35</v>
      </c>
      <c r="E45" s="141">
        <v>41</v>
      </c>
      <c r="F45" s="141">
        <v>39</v>
      </c>
      <c r="G45" s="141">
        <v>44</v>
      </c>
      <c r="H45" s="224">
        <v>38</v>
      </c>
      <c r="I45" s="80">
        <v>34</v>
      </c>
      <c r="J45" s="56">
        <v>35</v>
      </c>
      <c r="K45" s="80">
        <v>28</v>
      </c>
      <c r="L45" s="79">
        <v>33</v>
      </c>
      <c r="M45" s="79">
        <f>VLOOKUP($A45,'[1]District Growth'!$A$3:$K$1530,6,FALSE)</f>
        <v>27</v>
      </c>
      <c r="N45" s="80">
        <f t="shared" si="0"/>
        <v>-6</v>
      </c>
      <c r="O45" s="81">
        <f t="shared" si="1"/>
        <v>-0.18181818181818177</v>
      </c>
    </row>
    <row r="46" spans="1:15" s="75" customFormat="1" ht="14.4" x14ac:dyDescent="0.3">
      <c r="A46" s="51">
        <v>23041</v>
      </c>
      <c r="B46" s="140" t="s">
        <v>1198</v>
      </c>
      <c r="C46" s="141">
        <v>35</v>
      </c>
      <c r="D46" s="141">
        <v>29</v>
      </c>
      <c r="E46" s="141">
        <v>24</v>
      </c>
      <c r="F46" s="141">
        <v>22</v>
      </c>
      <c r="G46" s="141">
        <v>23</v>
      </c>
      <c r="H46" s="224">
        <v>22</v>
      </c>
      <c r="I46" s="80">
        <v>21</v>
      </c>
      <c r="J46" s="56">
        <v>20</v>
      </c>
      <c r="K46" s="80">
        <v>19</v>
      </c>
      <c r="L46" s="79">
        <v>17</v>
      </c>
      <c r="M46" s="79">
        <f>VLOOKUP($A46,'[1]District Growth'!$A$3:$K$1530,6,FALSE)</f>
        <v>13</v>
      </c>
      <c r="N46" s="80">
        <f t="shared" si="0"/>
        <v>-4</v>
      </c>
      <c r="O46" s="81">
        <f t="shared" si="1"/>
        <v>-0.23529411764705888</v>
      </c>
    </row>
    <row r="47" spans="1:15" s="75" customFormat="1" ht="14.4" x14ac:dyDescent="0.3">
      <c r="A47" s="363"/>
      <c r="B47" s="362"/>
      <c r="C47" s="372"/>
      <c r="D47" s="372"/>
      <c r="E47" s="372"/>
      <c r="F47" s="372"/>
      <c r="G47" s="372"/>
      <c r="H47" s="224"/>
      <c r="I47" s="80"/>
      <c r="J47" s="367"/>
      <c r="K47" s="80"/>
      <c r="L47" s="79"/>
      <c r="M47" s="79"/>
      <c r="N47" s="80"/>
      <c r="O47" s="81"/>
    </row>
    <row r="48" spans="1:15" s="75" customFormat="1" ht="15" customHeight="1" x14ac:dyDescent="0.3">
      <c r="A48" s="74"/>
      <c r="B48" s="228" t="s">
        <v>1452</v>
      </c>
      <c r="C48" s="53"/>
      <c r="D48" s="53"/>
      <c r="E48" s="53"/>
      <c r="F48" s="53"/>
      <c r="G48" s="53"/>
      <c r="H48" s="10"/>
      <c r="I48" s="79"/>
      <c r="J48" s="133"/>
      <c r="K48" s="79"/>
      <c r="L48" s="79"/>
      <c r="M48" s="79"/>
      <c r="N48" s="79"/>
      <c r="O48" s="81"/>
    </row>
    <row r="49" spans="1:16" s="75" customFormat="1" ht="15" customHeight="1" x14ac:dyDescent="0.3">
      <c r="A49" s="74"/>
      <c r="B49" s="228" t="s">
        <v>1217</v>
      </c>
      <c r="C49" s="53">
        <v>12</v>
      </c>
      <c r="D49" s="53">
        <v>12</v>
      </c>
      <c r="E49" s="53">
        <v>0</v>
      </c>
      <c r="F49" s="53"/>
      <c r="G49" s="53"/>
      <c r="H49" s="79"/>
      <c r="I49" s="79"/>
      <c r="J49" s="79"/>
      <c r="K49" s="79"/>
      <c r="L49" s="79"/>
      <c r="M49" s="79"/>
      <c r="N49" s="79"/>
      <c r="O49" s="81"/>
    </row>
    <row r="50" spans="1:16" s="75" customFormat="1" ht="15" customHeight="1" x14ac:dyDescent="0.3">
      <c r="A50" s="74"/>
      <c r="B50" s="228" t="s">
        <v>1494</v>
      </c>
      <c r="C50" s="53">
        <v>13</v>
      </c>
      <c r="D50" s="53">
        <v>11</v>
      </c>
      <c r="E50" s="53">
        <v>0</v>
      </c>
      <c r="F50" s="53"/>
      <c r="G50" s="53"/>
      <c r="H50" s="79"/>
      <c r="I50" s="79"/>
      <c r="J50" s="79"/>
      <c r="K50" s="79"/>
      <c r="L50" s="79"/>
      <c r="M50" s="79"/>
      <c r="N50" s="79"/>
      <c r="O50" s="81"/>
    </row>
    <row r="51" spans="1:16" s="75" customFormat="1" ht="15" customHeight="1" x14ac:dyDescent="0.3">
      <c r="A51" s="74"/>
      <c r="B51" s="228" t="s">
        <v>1218</v>
      </c>
      <c r="C51" s="53"/>
      <c r="D51" s="53"/>
      <c r="E51" s="53"/>
      <c r="F51" s="53"/>
      <c r="G51" s="53"/>
      <c r="H51" s="79"/>
      <c r="I51" s="79"/>
      <c r="J51" s="79"/>
      <c r="K51" s="79"/>
      <c r="L51" s="79"/>
      <c r="M51" s="79"/>
      <c r="N51" s="79"/>
      <c r="O51" s="81"/>
    </row>
    <row r="52" spans="1:16" s="75" customFormat="1" ht="15" customHeight="1" x14ac:dyDescent="0.3">
      <c r="A52" s="74"/>
      <c r="B52" s="228" t="s">
        <v>1219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9">
        <v>18</v>
      </c>
      <c r="I52" s="79">
        <v>0</v>
      </c>
      <c r="J52" s="79"/>
      <c r="K52" s="79"/>
      <c r="L52" s="79"/>
      <c r="M52" s="79"/>
      <c r="N52" s="79"/>
      <c r="O52" s="81"/>
    </row>
    <row r="53" spans="1:16" s="75" customFormat="1" ht="15" customHeight="1" x14ac:dyDescent="0.3">
      <c r="A53" s="74"/>
      <c r="B53" s="228" t="s">
        <v>1220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9">
        <v>0</v>
      </c>
      <c r="I53" s="79"/>
      <c r="J53" s="79"/>
      <c r="K53" s="79"/>
      <c r="L53" s="79"/>
      <c r="M53" s="79"/>
      <c r="N53" s="79"/>
      <c r="O53" s="81"/>
    </row>
    <row r="54" spans="1:16" s="75" customFormat="1" ht="15" customHeight="1" x14ac:dyDescent="0.3">
      <c r="A54" s="51">
        <v>83484</v>
      </c>
      <c r="B54" s="228" t="s">
        <v>1216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9">
        <v>29</v>
      </c>
      <c r="I54" s="79">
        <v>20</v>
      </c>
      <c r="J54" s="55">
        <v>14</v>
      </c>
      <c r="K54" s="79">
        <v>0</v>
      </c>
      <c r="L54" s="79"/>
      <c r="M54" s="79"/>
      <c r="N54" s="79"/>
      <c r="O54" s="81"/>
    </row>
    <row r="55" spans="1:16" s="75" customFormat="1" ht="15" customHeight="1" x14ac:dyDescent="0.3">
      <c r="A55" s="74"/>
      <c r="B55" s="228" t="s">
        <v>1221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9">
        <v>0</v>
      </c>
      <c r="I55" s="79"/>
      <c r="J55" s="79"/>
      <c r="K55" s="79"/>
      <c r="L55" s="79"/>
      <c r="M55" s="79"/>
      <c r="N55" s="79"/>
      <c r="O55" s="81"/>
    </row>
    <row r="56" spans="1:16" s="75" customFormat="1" ht="15" customHeight="1" x14ac:dyDescent="0.3">
      <c r="A56" s="74"/>
      <c r="B56" s="228" t="s">
        <v>1222</v>
      </c>
      <c r="C56" s="53"/>
      <c r="D56" s="53"/>
      <c r="E56" s="53"/>
      <c r="F56" s="53"/>
      <c r="G56" s="53"/>
      <c r="H56" s="79"/>
      <c r="I56" s="79"/>
      <c r="J56" s="79"/>
      <c r="K56" s="79"/>
      <c r="L56" s="79"/>
      <c r="M56" s="79"/>
      <c r="N56" s="79"/>
      <c r="O56" s="81"/>
    </row>
    <row r="57" spans="1:16" s="75" customFormat="1" ht="15" customHeight="1" x14ac:dyDescent="0.3">
      <c r="A57" s="51">
        <v>1635</v>
      </c>
      <c r="B57" s="228" t="s">
        <v>1196</v>
      </c>
      <c r="C57" s="141">
        <v>25</v>
      </c>
      <c r="D57" s="141">
        <v>22</v>
      </c>
      <c r="E57" s="141">
        <v>20</v>
      </c>
      <c r="F57" s="141">
        <v>20</v>
      </c>
      <c r="G57" s="141">
        <v>20</v>
      </c>
      <c r="H57" s="224">
        <v>17</v>
      </c>
      <c r="I57" s="80">
        <v>18</v>
      </c>
      <c r="J57" s="56">
        <v>18</v>
      </c>
      <c r="K57" s="80">
        <v>15</v>
      </c>
      <c r="L57" s="79">
        <v>0</v>
      </c>
      <c r="M57" s="79"/>
      <c r="N57" s="80"/>
      <c r="O57" s="81"/>
    </row>
    <row r="58" spans="1:16" s="75" customFormat="1" ht="15" customHeight="1" x14ac:dyDescent="0.3">
      <c r="A58" s="74"/>
      <c r="B58" s="228" t="s">
        <v>1223</v>
      </c>
      <c r="C58" s="53"/>
      <c r="D58" s="53"/>
      <c r="E58" s="53"/>
      <c r="F58" s="53"/>
      <c r="G58" s="53"/>
      <c r="H58" s="79"/>
      <c r="I58" s="79"/>
      <c r="J58" s="79"/>
      <c r="K58" s="79"/>
      <c r="L58" s="79"/>
      <c r="M58" s="79"/>
      <c r="N58" s="79"/>
      <c r="O58" s="81"/>
    </row>
    <row r="59" spans="1:16" s="75" customFormat="1" ht="14.4" x14ac:dyDescent="0.3">
      <c r="A59" s="74"/>
      <c r="B59" s="114"/>
      <c r="C59" s="53"/>
      <c r="D59" s="53"/>
      <c r="E59" s="53"/>
      <c r="F59" s="53"/>
      <c r="G59" s="53"/>
      <c r="H59" s="79"/>
      <c r="I59" s="79"/>
      <c r="J59" s="79"/>
      <c r="K59" s="79"/>
      <c r="L59" s="79"/>
      <c r="M59" s="79"/>
      <c r="N59" s="79"/>
      <c r="O59" s="81"/>
    </row>
    <row r="60" spans="1:16" s="75" customFormat="1" ht="14.4" x14ac:dyDescent="0.3">
      <c r="A60" s="74"/>
      <c r="B60" s="229" t="s">
        <v>1484</v>
      </c>
      <c r="C60" s="79">
        <f t="shared" ref="C60:N60" si="2">SUM(C3:C59)</f>
        <v>2574</v>
      </c>
      <c r="D60" s="83">
        <f t="shared" si="2"/>
        <v>2571</v>
      </c>
      <c r="E60" s="83">
        <f t="shared" si="2"/>
        <v>2487</v>
      </c>
      <c r="F60" s="82">
        <f t="shared" si="2"/>
        <v>2493</v>
      </c>
      <c r="G60" s="82">
        <f t="shared" si="2"/>
        <v>2517</v>
      </c>
      <c r="H60" s="83">
        <f t="shared" si="2"/>
        <v>2417</v>
      </c>
      <c r="I60" s="83">
        <f t="shared" si="2"/>
        <v>2344</v>
      </c>
      <c r="J60" s="83">
        <f t="shared" si="2"/>
        <v>2334</v>
      </c>
      <c r="K60" s="83">
        <f t="shared" si="2"/>
        <v>2254</v>
      </c>
      <c r="L60" s="83">
        <f t="shared" si="2"/>
        <v>2158</v>
      </c>
      <c r="M60" s="83">
        <f>SUM(M3:M59)</f>
        <v>2131</v>
      </c>
      <c r="N60" s="79">
        <f t="shared" si="2"/>
        <v>-27</v>
      </c>
      <c r="O60" s="81">
        <f>(M60/L60)-1</f>
        <v>-1.2511584800741438E-2</v>
      </c>
    </row>
    <row r="61" spans="1:16" s="75" customFormat="1" ht="14.4" x14ac:dyDescent="0.3">
      <c r="A61" s="74"/>
      <c r="B61" s="84"/>
      <c r="C61" s="80"/>
      <c r="D61" s="80">
        <f t="shared" ref="D61:J61" si="3">SUM(D60-C60)</f>
        <v>-3</v>
      </c>
      <c r="E61" s="80">
        <f t="shared" si="3"/>
        <v>-84</v>
      </c>
      <c r="F61" s="80">
        <f t="shared" si="3"/>
        <v>6</v>
      </c>
      <c r="G61" s="80">
        <f t="shared" si="3"/>
        <v>24</v>
      </c>
      <c r="H61" s="80">
        <f t="shared" si="3"/>
        <v>-100</v>
      </c>
      <c r="I61" s="80">
        <f t="shared" si="3"/>
        <v>-73</v>
      </c>
      <c r="J61" s="80">
        <f t="shared" si="3"/>
        <v>-10</v>
      </c>
      <c r="K61" s="80">
        <f>SUM(K60-J60)</f>
        <v>-80</v>
      </c>
      <c r="L61" s="80">
        <f>SUM(L60-K60)</f>
        <v>-96</v>
      </c>
      <c r="M61" s="80">
        <f>SUM(M60-L60)</f>
        <v>-27</v>
      </c>
      <c r="N61" s="80"/>
      <c r="O61" s="74"/>
      <c r="P61" s="230"/>
    </row>
    <row r="62" spans="1:16" s="75" customFormat="1" ht="14.4" x14ac:dyDescent="0.3">
      <c r="A62" s="74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79"/>
      <c r="M62" s="79"/>
      <c r="N62" s="80"/>
      <c r="O62" s="81"/>
      <c r="P62" s="230"/>
    </row>
    <row r="63" spans="1:16" s="75" customFormat="1" ht="14.4" x14ac:dyDescent="0.3">
      <c r="A63" s="231"/>
      <c r="B63" s="62" t="s">
        <v>1473</v>
      </c>
      <c r="C63" s="85"/>
      <c r="D63" s="85"/>
      <c r="E63" s="85"/>
      <c r="F63" s="85"/>
      <c r="G63" s="85"/>
      <c r="H63" s="85"/>
      <c r="I63" s="85"/>
      <c r="J63" s="85"/>
      <c r="K63" s="85"/>
      <c r="L63" s="79"/>
      <c r="M63" s="79"/>
      <c r="N63" s="80"/>
      <c r="O63" s="81"/>
    </row>
    <row r="64" spans="1:16" s="75" customFormat="1" ht="14.4" x14ac:dyDescent="0.3">
      <c r="A64" s="231"/>
      <c r="B64" s="86" t="s">
        <v>1474</v>
      </c>
      <c r="C64" s="85"/>
      <c r="D64" s="85"/>
      <c r="E64" s="85"/>
      <c r="F64" s="85"/>
      <c r="G64" s="85"/>
      <c r="H64" s="85"/>
      <c r="I64" s="85"/>
      <c r="J64" s="85"/>
      <c r="K64" s="85"/>
      <c r="L64" s="79"/>
      <c r="M64" s="79"/>
      <c r="N64" s="80"/>
      <c r="O64" s="81"/>
    </row>
    <row r="65" spans="1:15" s="75" customFormat="1" ht="14.4" x14ac:dyDescent="0.3">
      <c r="A65" s="231"/>
      <c r="B65" s="87" t="s">
        <v>1475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222"/>
    </row>
    <row r="66" spans="1:15" s="75" customFormat="1" ht="14.4" x14ac:dyDescent="0.3">
      <c r="A66" s="231"/>
      <c r="B66" s="88" t="s">
        <v>1476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231"/>
    </row>
    <row r="67" spans="1:15" s="75" customFormat="1" ht="14.4" x14ac:dyDescent="0.3">
      <c r="A67" s="74"/>
      <c r="B67" s="89" t="s">
        <v>1477</v>
      </c>
      <c r="C67" s="85"/>
      <c r="D67" s="85"/>
      <c r="E67" s="85"/>
      <c r="F67" s="85"/>
      <c r="G67" s="85"/>
      <c r="H67" s="85"/>
      <c r="I67" s="85"/>
      <c r="J67" s="85"/>
      <c r="K67" s="85"/>
      <c r="L67" s="80"/>
      <c r="M67" s="80"/>
      <c r="N67" s="80"/>
      <c r="O67" s="74"/>
    </row>
    <row r="68" spans="1:15" s="75" customFormat="1" ht="14.4" x14ac:dyDescent="0.3">
      <c r="A68" s="74"/>
      <c r="B68" s="325" t="s">
        <v>58</v>
      </c>
      <c r="C68" s="85"/>
      <c r="D68" s="85"/>
      <c r="E68" s="85"/>
      <c r="F68" s="85"/>
      <c r="G68" s="85"/>
      <c r="H68" s="85"/>
      <c r="I68" s="85"/>
      <c r="J68" s="85"/>
      <c r="K68" s="85"/>
      <c r="L68" s="80"/>
      <c r="M68" s="80"/>
      <c r="N68" s="80"/>
      <c r="O68" s="74"/>
    </row>
    <row r="69" spans="1:15" s="75" customFormat="1" ht="14.4" x14ac:dyDescent="0.3">
      <c r="A69" s="74"/>
      <c r="B69" s="90" t="s">
        <v>1478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74"/>
    </row>
    <row r="70" spans="1:15" x14ac:dyDescent="0.3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5" x14ac:dyDescent="0.3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5" x14ac:dyDescent="0.3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5" x14ac:dyDescent="0.3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5" x14ac:dyDescent="0.3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5" x14ac:dyDescent="0.3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5" x14ac:dyDescent="0.3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5" x14ac:dyDescent="0.3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5" x14ac:dyDescent="0.3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5" x14ac:dyDescent="0.3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5" x14ac:dyDescent="0.3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3:14" x14ac:dyDescent="0.3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3:14" x14ac:dyDescent="0.3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3:14" x14ac:dyDescent="0.3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3:14" x14ac:dyDescent="0.3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3:14" x14ac:dyDescent="0.3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3:14" x14ac:dyDescent="0.3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3:14" x14ac:dyDescent="0.3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3:14" x14ac:dyDescent="0.3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3:14" x14ac:dyDescent="0.3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3:14" x14ac:dyDescent="0.3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3:14" x14ac:dyDescent="0.3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3:14" x14ac:dyDescent="0.3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3:14" x14ac:dyDescent="0.3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3:14" x14ac:dyDescent="0.3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3:14" x14ac:dyDescent="0.3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3:14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3:14" x14ac:dyDescent="0.3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</sheetData>
  <sortState xmlns:xlrd2="http://schemas.microsoft.com/office/spreadsheetml/2017/richdata2" ref="A3:O46">
    <sortCondition descending="1" ref="O4:O46"/>
    <sortCondition descending="1" ref="M4:M46"/>
  </sortState>
  <mergeCells count="1">
    <mergeCell ref="N1:O1"/>
  </mergeCells>
  <phoneticPr fontId="30" type="noConversion"/>
  <conditionalFormatting sqref="B5:B46">
    <cfRule type="expression" dxfId="116" priority="13">
      <formula>O5&gt;0</formula>
    </cfRule>
    <cfRule type="expression" dxfId="115" priority="14">
      <formula>O5=0</formula>
    </cfRule>
    <cfRule type="expression" dxfId="114" priority="15">
      <formula>O5&lt;0</formula>
    </cfRule>
  </conditionalFormatting>
  <conditionalFormatting sqref="M60">
    <cfRule type="expression" dxfId="113" priority="4">
      <formula>N60&lt;0</formula>
    </cfRule>
    <cfRule type="expression" dxfId="112" priority="5">
      <formula>N60=0</formula>
    </cfRule>
    <cfRule type="expression" dxfId="111" priority="6">
      <formula>N60&gt;0</formula>
    </cfRule>
  </conditionalFormatting>
  <conditionalFormatting sqref="B4">
    <cfRule type="expression" dxfId="110" priority="1">
      <formula>O4&gt;0</formula>
    </cfRule>
    <cfRule type="expression" dxfId="109" priority="2">
      <formula>O4=0</formula>
    </cfRule>
    <cfRule type="expression" dxfId="108" priority="3">
      <formula>O4&lt;0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291"/>
  <sheetViews>
    <sheetView zoomScaleNormal="80" zoomScalePageLayoutView="80" workbookViewId="0">
      <pane xSplit="2" ySplit="2" topLeftCell="D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N70" sqref="N70"/>
    </sheetView>
  </sheetViews>
  <sheetFormatPr defaultColWidth="9" defaultRowHeight="13.8" x14ac:dyDescent="0.3"/>
  <cols>
    <col min="1" max="1" width="9" style="67"/>
    <col min="2" max="2" width="33.453125" style="186" customWidth="1"/>
    <col min="3" max="5" width="9.453125" style="2" customWidth="1"/>
    <col min="6" max="6" width="9.1796875" style="2" customWidth="1"/>
    <col min="7" max="7" width="10.453125" style="2" customWidth="1"/>
    <col min="8" max="8" width="9.453125" style="2" customWidth="1"/>
    <col min="9" max="9" width="10" style="2" customWidth="1"/>
    <col min="10" max="11" width="9.453125" style="2" customWidth="1"/>
    <col min="12" max="12" width="12.453125" style="2" customWidth="1"/>
    <col min="13" max="13" width="12" style="2" customWidth="1"/>
    <col min="14" max="14" width="7.81640625" style="2" customWidth="1"/>
    <col min="15" max="15" width="8.453125" style="67" customWidth="1"/>
    <col min="16" max="16" width="8.453125" style="69" customWidth="1"/>
    <col min="17" max="17" width="10" style="2" customWidth="1"/>
    <col min="18" max="16384" width="9" style="2"/>
  </cols>
  <sheetData>
    <row r="1" spans="1:15" s="75" customFormat="1" ht="15" customHeight="1" x14ac:dyDescent="0.3">
      <c r="A1" s="74"/>
      <c r="B1" s="161" t="s">
        <v>1224</v>
      </c>
      <c r="C1" s="162"/>
      <c r="D1" s="162"/>
      <c r="E1" s="162"/>
      <c r="F1" s="162"/>
      <c r="G1" s="162"/>
      <c r="H1" s="163"/>
      <c r="I1" s="163"/>
      <c r="J1" s="76"/>
      <c r="K1" s="76"/>
      <c r="L1" s="43"/>
      <c r="M1" s="333" t="str">
        <f>+'Comparison by District'!$M$2</f>
        <v>YTD</v>
      </c>
      <c r="N1" s="405" t="s">
        <v>53</v>
      </c>
      <c r="O1" s="405"/>
    </row>
    <row r="2" spans="1:15" s="77" customFormat="1" ht="39" customHeight="1" x14ac:dyDescent="0.25">
      <c r="A2" s="48" t="s">
        <v>1495</v>
      </c>
      <c r="B2" s="166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5" s="75" customFormat="1" ht="15" customHeight="1" x14ac:dyDescent="0.3">
      <c r="A3" s="51">
        <v>87500</v>
      </c>
      <c r="B3" s="373" t="s">
        <v>1070</v>
      </c>
      <c r="C3" s="80"/>
      <c r="D3" s="80"/>
      <c r="E3" s="80"/>
      <c r="F3" s="80"/>
      <c r="G3" s="80"/>
      <c r="H3" s="80">
        <v>33</v>
      </c>
      <c r="I3" s="80">
        <v>40</v>
      </c>
      <c r="J3" s="56">
        <v>30</v>
      </c>
      <c r="K3" s="80">
        <v>35</v>
      </c>
      <c r="L3" s="79">
        <v>33</v>
      </c>
      <c r="M3" s="79">
        <f>VLOOKUP($A3,'[1]District Growth'!$A$3:$K$1530,6,FALSE)</f>
        <v>41</v>
      </c>
      <c r="N3" s="80">
        <f t="shared" ref="N3:N34" si="0">M3-L3</f>
        <v>8</v>
      </c>
      <c r="O3" s="81">
        <f t="shared" ref="O3:O34" si="1">(M3/L3)-1</f>
        <v>0.24242424242424243</v>
      </c>
    </row>
    <row r="4" spans="1:15" s="75" customFormat="1" ht="15" customHeight="1" x14ac:dyDescent="0.3">
      <c r="A4" s="51">
        <v>87449</v>
      </c>
      <c r="B4" s="373" t="s">
        <v>1091</v>
      </c>
      <c r="C4" s="80"/>
      <c r="D4" s="80"/>
      <c r="E4" s="79"/>
      <c r="F4" s="79"/>
      <c r="G4" s="79">
        <v>0</v>
      </c>
      <c r="H4" s="79">
        <v>21</v>
      </c>
      <c r="I4" s="79">
        <v>21</v>
      </c>
      <c r="J4" s="56">
        <v>18</v>
      </c>
      <c r="K4" s="79">
        <v>23</v>
      </c>
      <c r="L4" s="79">
        <v>9</v>
      </c>
      <c r="M4" s="79">
        <f>VLOOKUP($A4,'[1]District Growth'!$A$3:$K$1530,6,FALSE)</f>
        <v>11</v>
      </c>
      <c r="N4" s="80">
        <f t="shared" si="0"/>
        <v>2</v>
      </c>
      <c r="O4" s="81">
        <f t="shared" si="1"/>
        <v>0.22222222222222232</v>
      </c>
    </row>
    <row r="5" spans="1:15" s="75" customFormat="1" ht="15" customHeight="1" x14ac:dyDescent="0.3">
      <c r="A5" s="51">
        <v>81440</v>
      </c>
      <c r="B5" s="373" t="s">
        <v>1078</v>
      </c>
      <c r="C5" s="80">
        <v>29</v>
      </c>
      <c r="D5" s="80">
        <v>30</v>
      </c>
      <c r="E5" s="80">
        <v>20</v>
      </c>
      <c r="F5" s="80">
        <v>21</v>
      </c>
      <c r="G5" s="80">
        <v>22</v>
      </c>
      <c r="H5" s="80">
        <v>25</v>
      </c>
      <c r="I5" s="80">
        <v>27</v>
      </c>
      <c r="J5" s="56">
        <v>23</v>
      </c>
      <c r="K5" s="80">
        <v>26</v>
      </c>
      <c r="L5" s="79">
        <v>23</v>
      </c>
      <c r="M5" s="79">
        <f>VLOOKUP($A5,'[1]District Growth'!$A$3:$K$1530,6,FALSE)</f>
        <v>28</v>
      </c>
      <c r="N5" s="80">
        <f t="shared" si="0"/>
        <v>5</v>
      </c>
      <c r="O5" s="81">
        <f t="shared" si="1"/>
        <v>0.21739130434782616</v>
      </c>
    </row>
    <row r="6" spans="1:15" s="75" customFormat="1" ht="15" customHeight="1" x14ac:dyDescent="0.3">
      <c r="A6" s="51">
        <v>86609</v>
      </c>
      <c r="B6" s="373" t="s">
        <v>1228</v>
      </c>
      <c r="C6" s="80"/>
      <c r="D6" s="80"/>
      <c r="E6" s="80"/>
      <c r="F6" s="80"/>
      <c r="G6" s="80">
        <v>24</v>
      </c>
      <c r="H6" s="80">
        <v>27</v>
      </c>
      <c r="I6" s="80">
        <v>35</v>
      </c>
      <c r="J6" s="56">
        <v>28</v>
      </c>
      <c r="K6" s="80">
        <v>19</v>
      </c>
      <c r="L6" s="79">
        <v>15</v>
      </c>
      <c r="M6" s="79">
        <f>VLOOKUP($A6,'[1]District Growth'!$A$3:$K$1530,6,FALSE)</f>
        <v>18</v>
      </c>
      <c r="N6" s="80">
        <f t="shared" si="0"/>
        <v>3</v>
      </c>
      <c r="O6" s="81">
        <f t="shared" si="1"/>
        <v>0.19999999999999996</v>
      </c>
    </row>
    <row r="7" spans="1:15" s="75" customFormat="1" ht="15" customHeight="1" x14ac:dyDescent="0.3">
      <c r="A7" s="51">
        <v>1801</v>
      </c>
      <c r="B7" s="373" t="s">
        <v>1234</v>
      </c>
      <c r="C7" s="80">
        <v>41</v>
      </c>
      <c r="D7" s="80">
        <v>46</v>
      </c>
      <c r="E7" s="80">
        <v>43</v>
      </c>
      <c r="F7" s="80">
        <v>45</v>
      </c>
      <c r="G7" s="80">
        <v>43</v>
      </c>
      <c r="H7" s="80">
        <v>44</v>
      </c>
      <c r="I7" s="80">
        <v>36</v>
      </c>
      <c r="J7" s="56">
        <v>44</v>
      </c>
      <c r="K7" s="80">
        <v>32</v>
      </c>
      <c r="L7" s="79">
        <v>41</v>
      </c>
      <c r="M7" s="79">
        <f>VLOOKUP($A7,'[1]District Growth'!$A$3:$K$1530,6,FALSE)</f>
        <v>49</v>
      </c>
      <c r="N7" s="80">
        <f t="shared" si="0"/>
        <v>8</v>
      </c>
      <c r="O7" s="81">
        <f t="shared" si="1"/>
        <v>0.19512195121951215</v>
      </c>
    </row>
    <row r="8" spans="1:15" s="75" customFormat="1" ht="15" customHeight="1" x14ac:dyDescent="0.3">
      <c r="A8" s="51">
        <v>88881</v>
      </c>
      <c r="B8" s="373" t="s">
        <v>1092</v>
      </c>
      <c r="C8" s="80"/>
      <c r="D8" s="80"/>
      <c r="E8" s="79"/>
      <c r="F8" s="79"/>
      <c r="G8" s="79"/>
      <c r="H8" s="79"/>
      <c r="I8" s="79"/>
      <c r="J8" s="56">
        <v>25</v>
      </c>
      <c r="K8" s="79">
        <v>19</v>
      </c>
      <c r="L8" s="79">
        <v>8</v>
      </c>
      <c r="M8" s="79">
        <f>VLOOKUP($A8,'[1]District Growth'!$A$3:$K$1530,6,FALSE)</f>
        <v>9</v>
      </c>
      <c r="N8" s="80">
        <f t="shared" si="0"/>
        <v>1</v>
      </c>
      <c r="O8" s="81">
        <f t="shared" si="1"/>
        <v>0.125</v>
      </c>
    </row>
    <row r="9" spans="1:15" s="75" customFormat="1" ht="15" customHeight="1" x14ac:dyDescent="0.3">
      <c r="A9" s="363">
        <v>1774</v>
      </c>
      <c r="B9" s="373" t="s">
        <v>1054</v>
      </c>
      <c r="C9" s="80">
        <v>11</v>
      </c>
      <c r="D9" s="80">
        <v>15</v>
      </c>
      <c r="E9" s="80">
        <v>14</v>
      </c>
      <c r="F9" s="80">
        <v>14</v>
      </c>
      <c r="G9" s="80">
        <v>17</v>
      </c>
      <c r="H9" s="80">
        <v>16</v>
      </c>
      <c r="I9" s="80">
        <v>17</v>
      </c>
      <c r="J9" s="367">
        <v>17</v>
      </c>
      <c r="K9" s="80">
        <v>17</v>
      </c>
      <c r="L9" s="79">
        <v>17</v>
      </c>
      <c r="M9" s="79">
        <f>VLOOKUP($A9,'[1]District Growth'!$A$3:$K$1530,6,FALSE)</f>
        <v>19</v>
      </c>
      <c r="N9" s="80">
        <f t="shared" si="0"/>
        <v>2</v>
      </c>
      <c r="O9" s="81">
        <f t="shared" si="1"/>
        <v>0.11764705882352944</v>
      </c>
    </row>
    <row r="10" spans="1:15" s="75" customFormat="1" ht="15" customHeight="1" x14ac:dyDescent="0.3">
      <c r="A10" s="51">
        <v>84295</v>
      </c>
      <c r="B10" s="373" t="s">
        <v>1069</v>
      </c>
      <c r="C10" s="80"/>
      <c r="D10" s="80">
        <v>31</v>
      </c>
      <c r="E10" s="79">
        <v>31</v>
      </c>
      <c r="F10" s="79">
        <v>36</v>
      </c>
      <c r="G10" s="79">
        <v>34</v>
      </c>
      <c r="H10" s="79">
        <v>31</v>
      </c>
      <c r="I10" s="79">
        <v>22</v>
      </c>
      <c r="J10" s="56">
        <v>17</v>
      </c>
      <c r="K10" s="79">
        <v>18</v>
      </c>
      <c r="L10" s="79">
        <v>9</v>
      </c>
      <c r="M10" s="79">
        <f>VLOOKUP($A10,'[1]District Growth'!$A$3:$K$1530,6,FALSE)</f>
        <v>10</v>
      </c>
      <c r="N10" s="80">
        <f t="shared" si="0"/>
        <v>1</v>
      </c>
      <c r="O10" s="81">
        <f t="shared" si="1"/>
        <v>0.11111111111111116</v>
      </c>
    </row>
    <row r="11" spans="1:15" s="75" customFormat="1" ht="15" customHeight="1" x14ac:dyDescent="0.3">
      <c r="A11" s="51">
        <v>87041</v>
      </c>
      <c r="B11" s="373" t="s">
        <v>1044</v>
      </c>
      <c r="C11" s="80"/>
      <c r="D11" s="80"/>
      <c r="E11" s="80"/>
      <c r="F11" s="80"/>
      <c r="G11" s="80"/>
      <c r="H11" s="80">
        <v>95</v>
      </c>
      <c r="I11" s="80">
        <v>101</v>
      </c>
      <c r="J11" s="56">
        <v>105</v>
      </c>
      <c r="K11" s="80">
        <v>110</v>
      </c>
      <c r="L11" s="79">
        <v>118</v>
      </c>
      <c r="M11" s="79">
        <f>VLOOKUP($A11,'[1]District Growth'!$A$3:$K$1530,6,FALSE)</f>
        <v>130</v>
      </c>
      <c r="N11" s="80">
        <f t="shared" si="0"/>
        <v>12</v>
      </c>
      <c r="O11" s="81">
        <f t="shared" si="1"/>
        <v>0.10169491525423724</v>
      </c>
    </row>
    <row r="12" spans="1:15" s="75" customFormat="1" ht="15" customHeight="1" x14ac:dyDescent="0.3">
      <c r="A12" s="135">
        <v>89732</v>
      </c>
      <c r="B12" s="373" t="s">
        <v>1072</v>
      </c>
      <c r="C12" s="80"/>
      <c r="D12" s="80"/>
      <c r="E12" s="80"/>
      <c r="F12" s="80"/>
      <c r="G12" s="80"/>
      <c r="H12" s="80"/>
      <c r="I12" s="80"/>
      <c r="J12" s="133"/>
      <c r="K12" s="80">
        <v>31</v>
      </c>
      <c r="L12" s="79">
        <v>30</v>
      </c>
      <c r="M12" s="79">
        <f>VLOOKUP($A12,'[1]District Growth'!$A$3:$K$1530,6,FALSE)</f>
        <v>32</v>
      </c>
      <c r="N12" s="80">
        <f t="shared" si="0"/>
        <v>2</v>
      </c>
      <c r="O12" s="81">
        <f t="shared" si="1"/>
        <v>6.6666666666666652E-2</v>
      </c>
    </row>
    <row r="13" spans="1:15" s="75" customFormat="1" ht="15" customHeight="1" x14ac:dyDescent="0.3">
      <c r="A13" s="51">
        <v>1815</v>
      </c>
      <c r="B13" s="373" t="s">
        <v>1065</v>
      </c>
      <c r="C13" s="80">
        <v>31</v>
      </c>
      <c r="D13" s="80">
        <v>27</v>
      </c>
      <c r="E13" s="80">
        <v>30</v>
      </c>
      <c r="F13" s="80">
        <v>26</v>
      </c>
      <c r="G13" s="80">
        <v>23</v>
      </c>
      <c r="H13" s="80">
        <v>21</v>
      </c>
      <c r="I13" s="80">
        <v>21</v>
      </c>
      <c r="J13" s="56">
        <v>18</v>
      </c>
      <c r="K13" s="80">
        <v>16</v>
      </c>
      <c r="L13" s="79">
        <v>16</v>
      </c>
      <c r="M13" s="79">
        <f>VLOOKUP($A13,'[1]District Growth'!$A$3:$K$1530,6,FALSE)</f>
        <v>17</v>
      </c>
      <c r="N13" s="80">
        <f t="shared" si="0"/>
        <v>1</v>
      </c>
      <c r="O13" s="81">
        <f t="shared" si="1"/>
        <v>6.25E-2</v>
      </c>
    </row>
    <row r="14" spans="1:15" s="75" customFormat="1" ht="15" customHeight="1" x14ac:dyDescent="0.3">
      <c r="A14" s="51">
        <v>1768</v>
      </c>
      <c r="B14" s="373" t="s">
        <v>1236</v>
      </c>
      <c r="C14" s="80">
        <v>23</v>
      </c>
      <c r="D14" s="80">
        <v>30</v>
      </c>
      <c r="E14" s="80">
        <v>23</v>
      </c>
      <c r="F14" s="80">
        <v>20</v>
      </c>
      <c r="G14" s="80">
        <v>19</v>
      </c>
      <c r="H14" s="80">
        <v>15</v>
      </c>
      <c r="I14" s="80">
        <v>15</v>
      </c>
      <c r="J14" s="56">
        <v>15</v>
      </c>
      <c r="K14" s="80">
        <v>17</v>
      </c>
      <c r="L14" s="79">
        <v>17</v>
      </c>
      <c r="M14" s="79">
        <f>VLOOKUP($A14,'[1]District Growth'!$A$3:$K$1530,6,FALSE)</f>
        <v>18</v>
      </c>
      <c r="N14" s="80">
        <f t="shared" si="0"/>
        <v>1</v>
      </c>
      <c r="O14" s="81">
        <f t="shared" si="1"/>
        <v>5.8823529411764719E-2</v>
      </c>
    </row>
    <row r="15" spans="1:15" s="75" customFormat="1" ht="15" customHeight="1" x14ac:dyDescent="0.3">
      <c r="A15" s="51">
        <v>1810</v>
      </c>
      <c r="B15" s="373" t="s">
        <v>1081</v>
      </c>
      <c r="C15" s="80">
        <v>23</v>
      </c>
      <c r="D15" s="80">
        <v>31</v>
      </c>
      <c r="E15" s="80">
        <v>36</v>
      </c>
      <c r="F15" s="80">
        <v>36</v>
      </c>
      <c r="G15" s="80">
        <v>36</v>
      </c>
      <c r="H15" s="80">
        <v>35</v>
      </c>
      <c r="I15" s="80">
        <v>33</v>
      </c>
      <c r="J15" s="56">
        <v>25</v>
      </c>
      <c r="K15" s="80">
        <v>23</v>
      </c>
      <c r="L15" s="79">
        <v>18</v>
      </c>
      <c r="M15" s="79">
        <f>VLOOKUP($A15,'[1]District Growth'!$A$3:$K$1530,6,FALSE)</f>
        <v>19</v>
      </c>
      <c r="N15" s="80">
        <f t="shared" si="0"/>
        <v>1</v>
      </c>
      <c r="O15" s="81">
        <f t="shared" si="1"/>
        <v>5.555555555555558E-2</v>
      </c>
    </row>
    <row r="16" spans="1:15" s="75" customFormat="1" ht="15" customHeight="1" x14ac:dyDescent="0.3">
      <c r="A16" s="51">
        <v>1794</v>
      </c>
      <c r="B16" s="373" t="s">
        <v>1059</v>
      </c>
      <c r="C16" s="80">
        <v>35</v>
      </c>
      <c r="D16" s="80">
        <v>29</v>
      </c>
      <c r="E16" s="80">
        <v>18</v>
      </c>
      <c r="F16" s="80">
        <v>17</v>
      </c>
      <c r="G16" s="80">
        <v>20</v>
      </c>
      <c r="H16" s="80">
        <v>20</v>
      </c>
      <c r="I16" s="80">
        <v>23</v>
      </c>
      <c r="J16" s="56">
        <v>19</v>
      </c>
      <c r="K16" s="80">
        <v>18</v>
      </c>
      <c r="L16" s="79">
        <v>19</v>
      </c>
      <c r="M16" s="79">
        <f>VLOOKUP($A16,'[1]District Growth'!$A$3:$K$1530,6,FALSE)</f>
        <v>20</v>
      </c>
      <c r="N16" s="80">
        <f t="shared" si="0"/>
        <v>1</v>
      </c>
      <c r="O16" s="81">
        <f t="shared" si="1"/>
        <v>5.2631578947368363E-2</v>
      </c>
    </row>
    <row r="17" spans="1:15" s="75" customFormat="1" ht="15" customHeight="1" x14ac:dyDescent="0.3">
      <c r="A17" s="51">
        <v>81766</v>
      </c>
      <c r="B17" s="373" t="s">
        <v>1068</v>
      </c>
      <c r="C17" s="80">
        <v>26</v>
      </c>
      <c r="D17" s="80">
        <v>26</v>
      </c>
      <c r="E17" s="80">
        <v>22</v>
      </c>
      <c r="F17" s="80">
        <v>20</v>
      </c>
      <c r="G17" s="80">
        <v>20</v>
      </c>
      <c r="H17" s="80">
        <v>20</v>
      </c>
      <c r="I17" s="80">
        <v>20</v>
      </c>
      <c r="J17" s="56">
        <v>22</v>
      </c>
      <c r="K17" s="80">
        <v>19</v>
      </c>
      <c r="L17" s="79">
        <v>21</v>
      </c>
      <c r="M17" s="79">
        <f>VLOOKUP($A17,'[1]District Growth'!$A$3:$K$1530,6,FALSE)</f>
        <v>22</v>
      </c>
      <c r="N17" s="80">
        <f t="shared" si="0"/>
        <v>1</v>
      </c>
      <c r="O17" s="81">
        <f t="shared" si="1"/>
        <v>4.7619047619047672E-2</v>
      </c>
    </row>
    <row r="18" spans="1:15" s="75" customFormat="1" ht="15" customHeight="1" x14ac:dyDescent="0.3">
      <c r="A18" s="51">
        <v>27524</v>
      </c>
      <c r="B18" s="373" t="s">
        <v>1237</v>
      </c>
      <c r="C18" s="80">
        <v>51</v>
      </c>
      <c r="D18" s="80">
        <v>52</v>
      </c>
      <c r="E18" s="80">
        <v>66</v>
      </c>
      <c r="F18" s="80">
        <v>68</v>
      </c>
      <c r="G18" s="80">
        <v>47</v>
      </c>
      <c r="H18" s="80">
        <v>42</v>
      </c>
      <c r="I18" s="80">
        <v>38</v>
      </c>
      <c r="J18" s="56">
        <v>45</v>
      </c>
      <c r="K18" s="80">
        <v>52</v>
      </c>
      <c r="L18" s="79">
        <v>52</v>
      </c>
      <c r="M18" s="79">
        <f>VLOOKUP($A18,'[1]District Growth'!$A$3:$K$1530,6,FALSE)</f>
        <v>54</v>
      </c>
      <c r="N18" s="80">
        <f t="shared" si="0"/>
        <v>2</v>
      </c>
      <c r="O18" s="81">
        <f t="shared" si="1"/>
        <v>3.8461538461538547E-2</v>
      </c>
    </row>
    <row r="19" spans="1:15" s="75" customFormat="1" ht="15" customHeight="1" x14ac:dyDescent="0.3">
      <c r="A19" s="51">
        <v>24435</v>
      </c>
      <c r="B19" s="373" t="s">
        <v>1042</v>
      </c>
      <c r="C19" s="80">
        <v>64</v>
      </c>
      <c r="D19" s="80">
        <v>60</v>
      </c>
      <c r="E19" s="80">
        <v>59</v>
      </c>
      <c r="F19" s="80">
        <v>68</v>
      </c>
      <c r="G19" s="80">
        <v>72</v>
      </c>
      <c r="H19" s="80">
        <v>69</v>
      </c>
      <c r="I19" s="80">
        <v>68</v>
      </c>
      <c r="J19" s="56">
        <v>82</v>
      </c>
      <c r="K19" s="80">
        <v>74</v>
      </c>
      <c r="L19" s="79">
        <v>69</v>
      </c>
      <c r="M19" s="79">
        <f>VLOOKUP($A19,'[1]District Growth'!$A$3:$K$1530,6,FALSE)</f>
        <v>71</v>
      </c>
      <c r="N19" s="80">
        <f t="shared" si="0"/>
        <v>2</v>
      </c>
      <c r="O19" s="81">
        <f t="shared" si="1"/>
        <v>2.8985507246376718E-2</v>
      </c>
    </row>
    <row r="20" spans="1:15" s="75" customFormat="1" ht="15" customHeight="1" x14ac:dyDescent="0.3">
      <c r="A20" s="51">
        <v>24551</v>
      </c>
      <c r="B20" s="373" t="s">
        <v>1088</v>
      </c>
      <c r="C20" s="80">
        <v>76</v>
      </c>
      <c r="D20" s="80">
        <v>72</v>
      </c>
      <c r="E20" s="80">
        <v>63</v>
      </c>
      <c r="F20" s="80">
        <v>63</v>
      </c>
      <c r="G20" s="80">
        <v>55</v>
      </c>
      <c r="H20" s="80">
        <v>51</v>
      </c>
      <c r="I20" s="80">
        <v>57</v>
      </c>
      <c r="J20" s="56">
        <v>53</v>
      </c>
      <c r="K20" s="80">
        <v>55</v>
      </c>
      <c r="L20" s="79">
        <v>42</v>
      </c>
      <c r="M20" s="79">
        <f>VLOOKUP($A20,'[1]District Growth'!$A$3:$K$1530,6,FALSE)</f>
        <v>43</v>
      </c>
      <c r="N20" s="80">
        <f t="shared" si="0"/>
        <v>1</v>
      </c>
      <c r="O20" s="81">
        <f t="shared" si="1"/>
        <v>2.3809523809523725E-2</v>
      </c>
    </row>
    <row r="21" spans="1:15" s="75" customFormat="1" ht="15" customHeight="1" x14ac:dyDescent="0.3">
      <c r="A21" s="51">
        <v>1793</v>
      </c>
      <c r="B21" s="373" t="s">
        <v>1235</v>
      </c>
      <c r="C21" s="80">
        <v>88</v>
      </c>
      <c r="D21" s="80">
        <v>85</v>
      </c>
      <c r="E21" s="80">
        <v>87</v>
      </c>
      <c r="F21" s="80">
        <v>104</v>
      </c>
      <c r="G21" s="80">
        <v>111</v>
      </c>
      <c r="H21" s="80">
        <v>113</v>
      </c>
      <c r="I21" s="80">
        <v>109</v>
      </c>
      <c r="J21" s="56">
        <v>106</v>
      </c>
      <c r="K21" s="80">
        <v>116</v>
      </c>
      <c r="L21" s="79">
        <v>116</v>
      </c>
      <c r="M21" s="79">
        <f>VLOOKUP($A21,'[1]District Growth'!$A$3:$K$1530,6,FALSE)</f>
        <v>118</v>
      </c>
      <c r="N21" s="80">
        <f t="shared" si="0"/>
        <v>2</v>
      </c>
      <c r="O21" s="81">
        <f t="shared" si="1"/>
        <v>1.7241379310344751E-2</v>
      </c>
    </row>
    <row r="22" spans="1:15" s="75" customFormat="1" ht="15" customHeight="1" x14ac:dyDescent="0.3">
      <c r="A22" s="363">
        <v>1762</v>
      </c>
      <c r="B22" s="373" t="s">
        <v>1049</v>
      </c>
      <c r="C22" s="80">
        <v>97</v>
      </c>
      <c r="D22" s="80">
        <v>84</v>
      </c>
      <c r="E22" s="80">
        <v>84</v>
      </c>
      <c r="F22" s="80">
        <v>87</v>
      </c>
      <c r="G22" s="80">
        <v>83</v>
      </c>
      <c r="H22" s="80">
        <v>76</v>
      </c>
      <c r="I22" s="80">
        <v>73</v>
      </c>
      <c r="J22" s="367">
        <v>69</v>
      </c>
      <c r="K22" s="80">
        <v>71</v>
      </c>
      <c r="L22" s="79">
        <v>65</v>
      </c>
      <c r="M22" s="79">
        <f>VLOOKUP($A22,'[1]District Growth'!$A$3:$K$1530,6,FALSE)</f>
        <v>66</v>
      </c>
      <c r="N22" s="80">
        <f t="shared" si="0"/>
        <v>1</v>
      </c>
      <c r="O22" s="81">
        <f t="shared" si="1"/>
        <v>1.538461538461533E-2</v>
      </c>
    </row>
    <row r="23" spans="1:15" s="75" customFormat="1" ht="15" customHeight="1" x14ac:dyDescent="0.3">
      <c r="A23" s="51">
        <v>1790</v>
      </c>
      <c r="B23" s="373" t="s">
        <v>1058</v>
      </c>
      <c r="C23" s="80">
        <v>99</v>
      </c>
      <c r="D23" s="80">
        <v>95</v>
      </c>
      <c r="E23" s="80">
        <v>92</v>
      </c>
      <c r="F23" s="80">
        <v>104</v>
      </c>
      <c r="G23" s="80">
        <v>87</v>
      </c>
      <c r="H23" s="80">
        <v>100</v>
      </c>
      <c r="I23" s="80">
        <v>106</v>
      </c>
      <c r="J23" s="56">
        <v>86</v>
      </c>
      <c r="K23" s="80">
        <v>81</v>
      </c>
      <c r="L23" s="79">
        <v>80</v>
      </c>
      <c r="M23" s="79">
        <f>VLOOKUP($A23,'[1]District Growth'!$A$3:$K$1530,6,FALSE)</f>
        <v>80</v>
      </c>
      <c r="N23" s="80">
        <f t="shared" si="0"/>
        <v>0</v>
      </c>
      <c r="O23" s="81">
        <f t="shared" si="1"/>
        <v>0</v>
      </c>
    </row>
    <row r="24" spans="1:15" s="75" customFormat="1" ht="15" customHeight="1" x14ac:dyDescent="0.3">
      <c r="A24" s="363">
        <v>1791</v>
      </c>
      <c r="B24" s="373" t="s">
        <v>1089</v>
      </c>
      <c r="C24" s="80">
        <v>47</v>
      </c>
      <c r="D24" s="80">
        <v>48</v>
      </c>
      <c r="E24" s="80">
        <v>46</v>
      </c>
      <c r="F24" s="80">
        <v>44</v>
      </c>
      <c r="G24" s="80">
        <v>41</v>
      </c>
      <c r="H24" s="80">
        <v>35</v>
      </c>
      <c r="I24" s="80">
        <v>40</v>
      </c>
      <c r="J24" s="367">
        <v>56</v>
      </c>
      <c r="K24" s="80">
        <v>62</v>
      </c>
      <c r="L24" s="79">
        <v>63</v>
      </c>
      <c r="M24" s="79">
        <f>VLOOKUP($A24,'[1]District Growth'!$A$3:$K$1530,6,FALSE)</f>
        <v>63</v>
      </c>
      <c r="N24" s="80">
        <f t="shared" si="0"/>
        <v>0</v>
      </c>
      <c r="O24" s="81">
        <f t="shared" si="1"/>
        <v>0</v>
      </c>
    </row>
    <row r="25" spans="1:15" s="75" customFormat="1" ht="15" customHeight="1" x14ac:dyDescent="0.3">
      <c r="A25" s="51">
        <v>1789</v>
      </c>
      <c r="B25" s="373" t="s">
        <v>1076</v>
      </c>
      <c r="C25" s="80">
        <v>47</v>
      </c>
      <c r="D25" s="80">
        <v>45</v>
      </c>
      <c r="E25" s="80">
        <v>50</v>
      </c>
      <c r="F25" s="80">
        <v>56</v>
      </c>
      <c r="G25" s="80">
        <v>53</v>
      </c>
      <c r="H25" s="80">
        <v>48</v>
      </c>
      <c r="I25" s="80">
        <v>48</v>
      </c>
      <c r="J25" s="56">
        <v>48</v>
      </c>
      <c r="K25" s="80">
        <v>31</v>
      </c>
      <c r="L25" s="79">
        <v>30</v>
      </c>
      <c r="M25" s="79">
        <f>VLOOKUP($A25,'[1]District Growth'!$A$3:$K$1530,6,FALSE)</f>
        <v>30</v>
      </c>
      <c r="N25" s="80">
        <f t="shared" si="0"/>
        <v>0</v>
      </c>
      <c r="O25" s="81">
        <f t="shared" si="1"/>
        <v>0</v>
      </c>
    </row>
    <row r="26" spans="1:15" s="75" customFormat="1" ht="15" customHeight="1" x14ac:dyDescent="0.3">
      <c r="A26" s="370">
        <v>1807</v>
      </c>
      <c r="B26" s="373" t="s">
        <v>1226</v>
      </c>
      <c r="C26" s="80">
        <v>60</v>
      </c>
      <c r="D26" s="80">
        <v>62</v>
      </c>
      <c r="E26" s="80">
        <v>49</v>
      </c>
      <c r="F26" s="80">
        <v>53</v>
      </c>
      <c r="G26" s="80">
        <v>44</v>
      </c>
      <c r="H26" s="80">
        <v>35</v>
      </c>
      <c r="I26" s="80">
        <v>38</v>
      </c>
      <c r="J26" s="56">
        <v>34</v>
      </c>
      <c r="K26" s="80">
        <v>31</v>
      </c>
      <c r="L26" s="79">
        <v>27</v>
      </c>
      <c r="M26" s="79">
        <f>VLOOKUP($A26,'[1]District Growth'!$A$3:$K$1530,6,FALSE)</f>
        <v>27</v>
      </c>
      <c r="N26" s="80">
        <f t="shared" si="0"/>
        <v>0</v>
      </c>
      <c r="O26" s="81">
        <f t="shared" si="1"/>
        <v>0</v>
      </c>
    </row>
    <row r="27" spans="1:15" s="75" customFormat="1" ht="15" customHeight="1" x14ac:dyDescent="0.3">
      <c r="A27" s="51">
        <v>1781</v>
      </c>
      <c r="B27" s="373" t="s">
        <v>1540</v>
      </c>
      <c r="C27" s="80">
        <v>23</v>
      </c>
      <c r="D27" s="80">
        <v>23</v>
      </c>
      <c r="E27" s="80">
        <v>29</v>
      </c>
      <c r="F27" s="80">
        <v>30</v>
      </c>
      <c r="G27" s="80">
        <v>30</v>
      </c>
      <c r="H27" s="80">
        <v>29</v>
      </c>
      <c r="I27" s="80">
        <v>30</v>
      </c>
      <c r="J27" s="56">
        <v>30</v>
      </c>
      <c r="K27" s="80">
        <v>32</v>
      </c>
      <c r="L27" s="79">
        <v>27</v>
      </c>
      <c r="M27" s="79">
        <f>VLOOKUP($A27,'[1]District Growth'!$A$3:$K$1530,6,FALSE)</f>
        <v>27</v>
      </c>
      <c r="N27" s="80">
        <f t="shared" si="0"/>
        <v>0</v>
      </c>
      <c r="O27" s="81">
        <f t="shared" si="1"/>
        <v>0</v>
      </c>
    </row>
    <row r="28" spans="1:15" s="75" customFormat="1" ht="15" customHeight="1" x14ac:dyDescent="0.3">
      <c r="A28" s="363">
        <v>31630</v>
      </c>
      <c r="B28" s="373" t="s">
        <v>1067</v>
      </c>
      <c r="C28" s="80">
        <v>11</v>
      </c>
      <c r="D28" s="80">
        <v>13</v>
      </c>
      <c r="E28" s="80">
        <v>11</v>
      </c>
      <c r="F28" s="80">
        <v>29</v>
      </c>
      <c r="G28" s="80">
        <v>19</v>
      </c>
      <c r="H28" s="80">
        <v>14</v>
      </c>
      <c r="I28" s="80">
        <v>19</v>
      </c>
      <c r="J28" s="367">
        <v>25</v>
      </c>
      <c r="K28" s="80">
        <v>27</v>
      </c>
      <c r="L28" s="79">
        <v>25</v>
      </c>
      <c r="M28" s="79">
        <f>VLOOKUP($A28,'[1]District Growth'!$A$3:$K$1530,6,FALSE)</f>
        <v>25</v>
      </c>
      <c r="N28" s="80">
        <f t="shared" si="0"/>
        <v>0</v>
      </c>
      <c r="O28" s="81">
        <f t="shared" si="1"/>
        <v>0</v>
      </c>
    </row>
    <row r="29" spans="1:15" s="75" customFormat="1" ht="15" customHeight="1" x14ac:dyDescent="0.3">
      <c r="A29" s="51">
        <v>31149</v>
      </c>
      <c r="B29" s="373" t="s">
        <v>1045</v>
      </c>
      <c r="C29" s="80">
        <v>25</v>
      </c>
      <c r="D29" s="80">
        <v>28</v>
      </c>
      <c r="E29" s="80">
        <v>29</v>
      </c>
      <c r="F29" s="80">
        <v>26</v>
      </c>
      <c r="G29" s="80">
        <v>29</v>
      </c>
      <c r="H29" s="80">
        <v>30</v>
      </c>
      <c r="I29" s="80">
        <v>47</v>
      </c>
      <c r="J29" s="56">
        <v>28</v>
      </c>
      <c r="K29" s="80">
        <v>31</v>
      </c>
      <c r="L29" s="79">
        <v>24</v>
      </c>
      <c r="M29" s="79">
        <f>VLOOKUP($A29,'[1]District Growth'!$A$3:$K$1530,6,FALSE)</f>
        <v>24</v>
      </c>
      <c r="N29" s="80">
        <f t="shared" si="0"/>
        <v>0</v>
      </c>
      <c r="O29" s="81">
        <f t="shared" si="1"/>
        <v>0</v>
      </c>
    </row>
    <row r="30" spans="1:15" s="75" customFormat="1" ht="15" customHeight="1" x14ac:dyDescent="0.3">
      <c r="A30" s="363">
        <v>86744</v>
      </c>
      <c r="B30" s="373" t="s">
        <v>1242</v>
      </c>
      <c r="C30" s="80"/>
      <c r="D30" s="80"/>
      <c r="E30" s="80"/>
      <c r="F30" s="80"/>
      <c r="G30" s="80">
        <v>20</v>
      </c>
      <c r="H30" s="80">
        <v>16</v>
      </c>
      <c r="I30" s="80">
        <v>16</v>
      </c>
      <c r="J30" s="56">
        <v>19</v>
      </c>
      <c r="K30" s="80">
        <v>23</v>
      </c>
      <c r="L30" s="79">
        <v>21</v>
      </c>
      <c r="M30" s="79">
        <f>VLOOKUP($A30,'[1]District Growth'!$A$3:$K$1530,6,FALSE)</f>
        <v>21</v>
      </c>
      <c r="N30" s="80">
        <f t="shared" si="0"/>
        <v>0</v>
      </c>
      <c r="O30" s="81">
        <f t="shared" si="1"/>
        <v>0</v>
      </c>
    </row>
    <row r="31" spans="1:15" s="75" customFormat="1" ht="15" customHeight="1" x14ac:dyDescent="0.3">
      <c r="A31" s="51">
        <v>1797</v>
      </c>
      <c r="B31" s="373" t="s">
        <v>1061</v>
      </c>
      <c r="C31" s="80">
        <v>14</v>
      </c>
      <c r="D31" s="80">
        <v>17</v>
      </c>
      <c r="E31" s="80">
        <v>18</v>
      </c>
      <c r="F31" s="80">
        <v>19</v>
      </c>
      <c r="G31" s="80">
        <v>20</v>
      </c>
      <c r="H31" s="80">
        <v>24</v>
      </c>
      <c r="I31" s="80">
        <v>20</v>
      </c>
      <c r="J31" s="56">
        <v>19</v>
      </c>
      <c r="K31" s="80">
        <v>20</v>
      </c>
      <c r="L31" s="79">
        <v>20</v>
      </c>
      <c r="M31" s="79">
        <f>VLOOKUP($A31,'[1]District Growth'!$A$3:$K$1530,6,FALSE)</f>
        <v>20</v>
      </c>
      <c r="N31" s="80">
        <f t="shared" si="0"/>
        <v>0</v>
      </c>
      <c r="O31" s="81">
        <f t="shared" si="1"/>
        <v>0</v>
      </c>
    </row>
    <row r="32" spans="1:15" s="75" customFormat="1" ht="15" customHeight="1" x14ac:dyDescent="0.3">
      <c r="A32" s="51">
        <v>1778</v>
      </c>
      <c r="B32" s="373" t="s">
        <v>1240</v>
      </c>
      <c r="C32" s="80">
        <v>21</v>
      </c>
      <c r="D32" s="80">
        <v>16</v>
      </c>
      <c r="E32" s="80">
        <v>17</v>
      </c>
      <c r="F32" s="80">
        <v>18</v>
      </c>
      <c r="G32" s="80">
        <v>19</v>
      </c>
      <c r="H32" s="80">
        <v>21</v>
      </c>
      <c r="I32" s="80">
        <v>15</v>
      </c>
      <c r="J32" s="56">
        <v>18</v>
      </c>
      <c r="K32" s="80">
        <v>20</v>
      </c>
      <c r="L32" s="79">
        <v>19</v>
      </c>
      <c r="M32" s="79">
        <f>VLOOKUP($A32,'[1]District Growth'!$A$3:$K$1530,6,FALSE)</f>
        <v>19</v>
      </c>
      <c r="N32" s="80">
        <f t="shared" si="0"/>
        <v>0</v>
      </c>
      <c r="O32" s="81">
        <f t="shared" si="1"/>
        <v>0</v>
      </c>
    </row>
    <row r="33" spans="1:15" s="75" customFormat="1" ht="15" customHeight="1" x14ac:dyDescent="0.3">
      <c r="A33" s="51">
        <v>1782</v>
      </c>
      <c r="B33" s="373" t="s">
        <v>1239</v>
      </c>
      <c r="C33" s="80">
        <v>19</v>
      </c>
      <c r="D33" s="80">
        <v>17</v>
      </c>
      <c r="E33" s="80">
        <v>18</v>
      </c>
      <c r="F33" s="80">
        <v>20</v>
      </c>
      <c r="G33" s="80">
        <v>25</v>
      </c>
      <c r="H33" s="80">
        <v>27</v>
      </c>
      <c r="I33" s="80">
        <v>24</v>
      </c>
      <c r="J33" s="56">
        <v>24</v>
      </c>
      <c r="K33" s="80">
        <v>18</v>
      </c>
      <c r="L33" s="79">
        <v>18</v>
      </c>
      <c r="M33" s="79">
        <f>VLOOKUP($A33,'[1]District Growth'!$A$3:$K$1530,6,FALSE)</f>
        <v>18</v>
      </c>
      <c r="N33" s="80">
        <f t="shared" si="0"/>
        <v>0</v>
      </c>
      <c r="O33" s="81">
        <f t="shared" si="1"/>
        <v>0</v>
      </c>
    </row>
    <row r="34" spans="1:15" s="75" customFormat="1" ht="15" customHeight="1" x14ac:dyDescent="0.3">
      <c r="A34" s="51">
        <v>1788</v>
      </c>
      <c r="B34" s="373" t="s">
        <v>1238</v>
      </c>
      <c r="C34" s="80">
        <v>24</v>
      </c>
      <c r="D34" s="80">
        <v>27</v>
      </c>
      <c r="E34" s="80">
        <v>23</v>
      </c>
      <c r="F34" s="80">
        <v>17</v>
      </c>
      <c r="G34" s="80">
        <v>19</v>
      </c>
      <c r="H34" s="80">
        <v>18</v>
      </c>
      <c r="I34" s="80">
        <v>18</v>
      </c>
      <c r="J34" s="56">
        <v>19</v>
      </c>
      <c r="K34" s="80">
        <v>18</v>
      </c>
      <c r="L34" s="79">
        <v>18</v>
      </c>
      <c r="M34" s="79">
        <f>VLOOKUP($A34,'[1]District Growth'!$A$3:$K$1530,6,FALSE)</f>
        <v>18</v>
      </c>
      <c r="N34" s="80">
        <f t="shared" si="0"/>
        <v>0</v>
      </c>
      <c r="O34" s="81">
        <f t="shared" si="1"/>
        <v>0</v>
      </c>
    </row>
    <row r="35" spans="1:15" s="75" customFormat="1" ht="15" customHeight="1" x14ac:dyDescent="0.3">
      <c r="A35" s="51">
        <v>1799</v>
      </c>
      <c r="B35" s="373" t="s">
        <v>1062</v>
      </c>
      <c r="C35" s="80">
        <v>12</v>
      </c>
      <c r="D35" s="80">
        <v>12</v>
      </c>
      <c r="E35" s="80">
        <v>12</v>
      </c>
      <c r="F35" s="80">
        <v>19</v>
      </c>
      <c r="G35" s="80">
        <v>17</v>
      </c>
      <c r="H35" s="80">
        <v>24</v>
      </c>
      <c r="I35" s="80">
        <v>23</v>
      </c>
      <c r="J35" s="56">
        <v>19</v>
      </c>
      <c r="K35" s="80">
        <v>21</v>
      </c>
      <c r="L35" s="79">
        <v>15</v>
      </c>
      <c r="M35" s="79">
        <f>VLOOKUP($A35,'[1]District Growth'!$A$3:$K$1530,6,FALSE)</f>
        <v>15</v>
      </c>
      <c r="N35" s="80">
        <f t="shared" ref="N35:N66" si="2">M35-L35</f>
        <v>0</v>
      </c>
      <c r="O35" s="81">
        <f t="shared" ref="O35:O66" si="3">(M35/L35)-1</f>
        <v>0</v>
      </c>
    </row>
    <row r="36" spans="1:15" s="75" customFormat="1" ht="15" customHeight="1" x14ac:dyDescent="0.3">
      <c r="A36" s="51">
        <v>1809</v>
      </c>
      <c r="B36" s="373" t="s">
        <v>1064</v>
      </c>
      <c r="C36" s="80">
        <v>29</v>
      </c>
      <c r="D36" s="80">
        <v>24</v>
      </c>
      <c r="E36" s="80">
        <v>24</v>
      </c>
      <c r="F36" s="80">
        <v>25</v>
      </c>
      <c r="G36" s="80">
        <v>25</v>
      </c>
      <c r="H36" s="80">
        <v>23</v>
      </c>
      <c r="I36" s="80">
        <v>18</v>
      </c>
      <c r="J36" s="56">
        <v>15</v>
      </c>
      <c r="K36" s="80">
        <v>11</v>
      </c>
      <c r="L36" s="79">
        <v>8</v>
      </c>
      <c r="M36" s="79">
        <f>VLOOKUP($A36,'[1]District Growth'!$A$3:$K$1530,6,FALSE)</f>
        <v>8</v>
      </c>
      <c r="N36" s="80">
        <f t="shared" si="2"/>
        <v>0</v>
      </c>
      <c r="O36" s="81">
        <f t="shared" si="3"/>
        <v>0</v>
      </c>
    </row>
    <row r="37" spans="1:15" s="75" customFormat="1" ht="15" customHeight="1" x14ac:dyDescent="0.3">
      <c r="A37" s="51">
        <v>1763</v>
      </c>
      <c r="B37" s="373" t="s">
        <v>1047</v>
      </c>
      <c r="C37" s="80">
        <v>117</v>
      </c>
      <c r="D37" s="80">
        <v>122</v>
      </c>
      <c r="E37" s="80">
        <v>116</v>
      </c>
      <c r="F37" s="80">
        <v>132</v>
      </c>
      <c r="G37" s="80">
        <v>143</v>
      </c>
      <c r="H37" s="80">
        <v>146</v>
      </c>
      <c r="I37" s="80">
        <v>133</v>
      </c>
      <c r="J37" s="56">
        <v>129</v>
      </c>
      <c r="K37" s="80">
        <v>138</v>
      </c>
      <c r="L37" s="79">
        <v>140</v>
      </c>
      <c r="M37" s="79">
        <f>VLOOKUP($A37,'[1]District Growth'!$A$3:$K$1530,6,FALSE)</f>
        <v>139</v>
      </c>
      <c r="N37" s="80">
        <f t="shared" si="2"/>
        <v>-1</v>
      </c>
      <c r="O37" s="81">
        <f t="shared" si="3"/>
        <v>-7.1428571428571175E-3</v>
      </c>
    </row>
    <row r="38" spans="1:15" s="75" customFormat="1" ht="15" customHeight="1" x14ac:dyDescent="0.3">
      <c r="A38" s="51">
        <v>1808</v>
      </c>
      <c r="B38" s="373" t="s">
        <v>1232</v>
      </c>
      <c r="C38" s="80">
        <v>29</v>
      </c>
      <c r="D38" s="80">
        <v>29</v>
      </c>
      <c r="E38" s="80">
        <v>32</v>
      </c>
      <c r="F38" s="80">
        <v>33</v>
      </c>
      <c r="G38" s="80">
        <v>30</v>
      </c>
      <c r="H38" s="80">
        <v>26</v>
      </c>
      <c r="I38" s="80">
        <v>32</v>
      </c>
      <c r="J38" s="56">
        <v>34</v>
      </c>
      <c r="K38" s="80">
        <v>29</v>
      </c>
      <c r="L38" s="79">
        <v>31</v>
      </c>
      <c r="M38" s="79">
        <f>VLOOKUP($A38,'[1]District Growth'!$A$3:$K$1530,6,FALSE)</f>
        <v>30</v>
      </c>
      <c r="N38" s="80">
        <f t="shared" si="2"/>
        <v>-1</v>
      </c>
      <c r="O38" s="81">
        <f t="shared" si="3"/>
        <v>-3.2258064516129004E-2</v>
      </c>
    </row>
    <row r="39" spans="1:15" s="75" customFormat="1" ht="15" customHeight="1" x14ac:dyDescent="0.3">
      <c r="A39" s="51">
        <v>67514</v>
      </c>
      <c r="B39" s="373" t="s">
        <v>1086</v>
      </c>
      <c r="C39" s="80">
        <v>16</v>
      </c>
      <c r="D39" s="80">
        <v>14</v>
      </c>
      <c r="E39" s="80">
        <v>13</v>
      </c>
      <c r="F39" s="80">
        <v>15</v>
      </c>
      <c r="G39" s="80">
        <v>20</v>
      </c>
      <c r="H39" s="80">
        <v>24</v>
      </c>
      <c r="I39" s="80">
        <v>24</v>
      </c>
      <c r="J39" s="56">
        <v>27</v>
      </c>
      <c r="K39" s="80">
        <v>30</v>
      </c>
      <c r="L39" s="79">
        <v>27</v>
      </c>
      <c r="M39" s="79">
        <f>VLOOKUP($A39,'[1]District Growth'!$A$3:$K$1530,6,FALSE)</f>
        <v>26</v>
      </c>
      <c r="N39" s="80">
        <f t="shared" si="2"/>
        <v>-1</v>
      </c>
      <c r="O39" s="81">
        <f t="shared" si="3"/>
        <v>-3.703703703703709E-2</v>
      </c>
    </row>
    <row r="40" spans="1:15" s="75" customFormat="1" ht="15" customHeight="1" x14ac:dyDescent="0.3">
      <c r="A40" s="51">
        <v>69640</v>
      </c>
      <c r="B40" s="373" t="s">
        <v>1077</v>
      </c>
      <c r="C40" s="80">
        <v>15</v>
      </c>
      <c r="D40" s="80">
        <v>16</v>
      </c>
      <c r="E40" s="80">
        <v>23</v>
      </c>
      <c r="F40" s="80">
        <v>22</v>
      </c>
      <c r="G40" s="80">
        <v>18</v>
      </c>
      <c r="H40" s="80">
        <v>17</v>
      </c>
      <c r="I40" s="80">
        <v>20</v>
      </c>
      <c r="J40" s="56">
        <v>26</v>
      </c>
      <c r="K40" s="80">
        <v>29</v>
      </c>
      <c r="L40" s="79">
        <v>25</v>
      </c>
      <c r="M40" s="79">
        <f>VLOOKUP($A40,'[1]District Growth'!$A$3:$K$1530,6,FALSE)</f>
        <v>24</v>
      </c>
      <c r="N40" s="80">
        <f t="shared" si="2"/>
        <v>-1</v>
      </c>
      <c r="O40" s="81">
        <f t="shared" si="3"/>
        <v>-4.0000000000000036E-2</v>
      </c>
    </row>
    <row r="41" spans="1:15" s="75" customFormat="1" ht="15" customHeight="1" x14ac:dyDescent="0.3">
      <c r="A41" s="51">
        <v>1814</v>
      </c>
      <c r="B41" s="373" t="s">
        <v>1073</v>
      </c>
      <c r="C41" s="80">
        <v>81</v>
      </c>
      <c r="D41" s="80">
        <v>81</v>
      </c>
      <c r="E41" s="80">
        <v>79</v>
      </c>
      <c r="F41" s="80">
        <v>81</v>
      </c>
      <c r="G41" s="80">
        <v>81</v>
      </c>
      <c r="H41" s="80">
        <v>76</v>
      </c>
      <c r="I41" s="80">
        <v>79</v>
      </c>
      <c r="J41" s="56">
        <v>82</v>
      </c>
      <c r="K41" s="80">
        <v>78</v>
      </c>
      <c r="L41" s="79">
        <v>73</v>
      </c>
      <c r="M41" s="79">
        <f>VLOOKUP($A41,'[1]District Growth'!$A$3:$K$1530,6,FALSE)</f>
        <v>70</v>
      </c>
      <c r="N41" s="80">
        <f t="shared" si="2"/>
        <v>-3</v>
      </c>
      <c r="O41" s="81">
        <f t="shared" si="3"/>
        <v>-4.1095890410958957E-2</v>
      </c>
    </row>
    <row r="42" spans="1:15" s="75" customFormat="1" ht="15" customHeight="1" x14ac:dyDescent="0.3">
      <c r="A42" s="51">
        <v>1785</v>
      </c>
      <c r="B42" s="373" t="s">
        <v>1080</v>
      </c>
      <c r="C42" s="80">
        <v>35</v>
      </c>
      <c r="D42" s="80">
        <v>35</v>
      </c>
      <c r="E42" s="80">
        <v>38</v>
      </c>
      <c r="F42" s="80">
        <v>39</v>
      </c>
      <c r="G42" s="80">
        <v>30</v>
      </c>
      <c r="H42" s="80">
        <v>28</v>
      </c>
      <c r="I42" s="80">
        <v>28</v>
      </c>
      <c r="J42" s="56">
        <v>28</v>
      </c>
      <c r="K42" s="80">
        <v>24</v>
      </c>
      <c r="L42" s="79">
        <v>22</v>
      </c>
      <c r="M42" s="79">
        <f>VLOOKUP($A42,'[1]District Growth'!$A$3:$K$1530,6,FALSE)</f>
        <v>21</v>
      </c>
      <c r="N42" s="80">
        <f t="shared" si="2"/>
        <v>-1</v>
      </c>
      <c r="O42" s="81">
        <f t="shared" si="3"/>
        <v>-4.5454545454545414E-2</v>
      </c>
    </row>
    <row r="43" spans="1:15" s="75" customFormat="1" ht="15" customHeight="1" x14ac:dyDescent="0.3">
      <c r="A43" s="51">
        <v>68275</v>
      </c>
      <c r="B43" s="373" t="s">
        <v>1229</v>
      </c>
      <c r="C43" s="80">
        <v>20</v>
      </c>
      <c r="D43" s="80">
        <v>18</v>
      </c>
      <c r="E43" s="80">
        <v>13</v>
      </c>
      <c r="F43" s="80">
        <v>16</v>
      </c>
      <c r="G43" s="80">
        <v>16</v>
      </c>
      <c r="H43" s="80">
        <v>17</v>
      </c>
      <c r="I43" s="80">
        <v>19</v>
      </c>
      <c r="J43" s="56">
        <v>20</v>
      </c>
      <c r="K43" s="80">
        <v>22</v>
      </c>
      <c r="L43" s="79">
        <v>21</v>
      </c>
      <c r="M43" s="79">
        <f>VLOOKUP($A43,'[1]District Growth'!$A$3:$K$1530,6,FALSE)</f>
        <v>20</v>
      </c>
      <c r="N43" s="80">
        <f t="shared" si="2"/>
        <v>-1</v>
      </c>
      <c r="O43" s="81">
        <f t="shared" si="3"/>
        <v>-4.7619047619047672E-2</v>
      </c>
    </row>
    <row r="44" spans="1:15" s="75" customFormat="1" ht="15" customHeight="1" x14ac:dyDescent="0.3">
      <c r="A44" s="51">
        <v>82971</v>
      </c>
      <c r="B44" s="373" t="s">
        <v>1083</v>
      </c>
      <c r="C44" s="80">
        <v>26</v>
      </c>
      <c r="D44" s="80">
        <v>27</v>
      </c>
      <c r="E44" s="80">
        <v>28</v>
      </c>
      <c r="F44" s="80">
        <v>26</v>
      </c>
      <c r="G44" s="80">
        <v>26</v>
      </c>
      <c r="H44" s="80">
        <v>22</v>
      </c>
      <c r="I44" s="80">
        <v>22</v>
      </c>
      <c r="J44" s="56">
        <v>21</v>
      </c>
      <c r="K44" s="80">
        <v>20</v>
      </c>
      <c r="L44" s="79">
        <v>20</v>
      </c>
      <c r="M44" s="79">
        <f>VLOOKUP($A44,'[1]District Growth'!$A$3:$K$1530,6,FALSE)</f>
        <v>19</v>
      </c>
      <c r="N44" s="80">
        <f t="shared" si="2"/>
        <v>-1</v>
      </c>
      <c r="O44" s="81">
        <f t="shared" si="3"/>
        <v>-5.0000000000000044E-2</v>
      </c>
    </row>
    <row r="45" spans="1:15" s="75" customFormat="1" ht="15" customHeight="1" x14ac:dyDescent="0.3">
      <c r="A45" s="51">
        <v>1812</v>
      </c>
      <c r="B45" s="373" t="s">
        <v>1084</v>
      </c>
      <c r="C45" s="80">
        <v>107</v>
      </c>
      <c r="D45" s="80">
        <v>98</v>
      </c>
      <c r="E45" s="80">
        <v>80</v>
      </c>
      <c r="F45" s="80">
        <v>79</v>
      </c>
      <c r="G45" s="80">
        <v>87</v>
      </c>
      <c r="H45" s="80">
        <v>86</v>
      </c>
      <c r="I45" s="80">
        <v>80</v>
      </c>
      <c r="J45" s="56">
        <v>80</v>
      </c>
      <c r="K45" s="80">
        <v>77</v>
      </c>
      <c r="L45" s="79">
        <v>72</v>
      </c>
      <c r="M45" s="79">
        <f>VLOOKUP($A45,'[1]District Growth'!$A$3:$K$1530,6,FALSE)</f>
        <v>68</v>
      </c>
      <c r="N45" s="80">
        <f t="shared" si="2"/>
        <v>-4</v>
      </c>
      <c r="O45" s="81">
        <f t="shared" si="3"/>
        <v>-5.555555555555558E-2</v>
      </c>
    </row>
    <row r="46" spans="1:15" s="75" customFormat="1" ht="15" customHeight="1" x14ac:dyDescent="0.3">
      <c r="A46" s="51">
        <v>1813</v>
      </c>
      <c r="B46" s="373" t="s">
        <v>1048</v>
      </c>
      <c r="C46" s="80">
        <v>64</v>
      </c>
      <c r="D46" s="80">
        <v>60</v>
      </c>
      <c r="E46" s="80">
        <v>59</v>
      </c>
      <c r="F46" s="80">
        <v>62</v>
      </c>
      <c r="G46" s="80">
        <v>59</v>
      </c>
      <c r="H46" s="80">
        <v>54</v>
      </c>
      <c r="I46" s="80">
        <v>45</v>
      </c>
      <c r="J46" s="56">
        <v>49</v>
      </c>
      <c r="K46" s="80">
        <v>43</v>
      </c>
      <c r="L46" s="79">
        <v>36</v>
      </c>
      <c r="M46" s="79">
        <f>VLOOKUP($A46,'[1]District Growth'!$A$3:$K$1530,6,FALSE)</f>
        <v>34</v>
      </c>
      <c r="N46" s="80">
        <f t="shared" si="2"/>
        <v>-2</v>
      </c>
      <c r="O46" s="81">
        <f t="shared" si="3"/>
        <v>-5.555555555555558E-2</v>
      </c>
    </row>
    <row r="47" spans="1:15" s="75" customFormat="1" ht="15" customHeight="1" x14ac:dyDescent="0.3">
      <c r="A47" s="51">
        <v>1775</v>
      </c>
      <c r="B47" s="373" t="s">
        <v>1075</v>
      </c>
      <c r="C47" s="80">
        <v>78</v>
      </c>
      <c r="D47" s="80">
        <v>67</v>
      </c>
      <c r="E47" s="80">
        <v>68</v>
      </c>
      <c r="F47" s="80">
        <v>62</v>
      </c>
      <c r="G47" s="80">
        <v>64</v>
      </c>
      <c r="H47" s="80">
        <v>64</v>
      </c>
      <c r="I47" s="80">
        <v>69</v>
      </c>
      <c r="J47" s="56">
        <v>71</v>
      </c>
      <c r="K47" s="80">
        <v>62</v>
      </c>
      <c r="L47" s="79">
        <v>51</v>
      </c>
      <c r="M47" s="79">
        <f>VLOOKUP($A47,'[1]District Growth'!$A$3:$K$1530,6,FALSE)</f>
        <v>48</v>
      </c>
      <c r="N47" s="80">
        <f t="shared" si="2"/>
        <v>-3</v>
      </c>
      <c r="O47" s="81">
        <f t="shared" si="3"/>
        <v>-5.8823529411764719E-2</v>
      </c>
    </row>
    <row r="48" spans="1:15" s="75" customFormat="1" ht="15" customHeight="1" x14ac:dyDescent="0.3">
      <c r="A48" s="51">
        <v>1780</v>
      </c>
      <c r="B48" s="373" t="s">
        <v>70</v>
      </c>
      <c r="C48" s="80">
        <v>32</v>
      </c>
      <c r="D48" s="80">
        <v>35</v>
      </c>
      <c r="E48" s="80">
        <v>36</v>
      </c>
      <c r="F48" s="80">
        <v>39</v>
      </c>
      <c r="G48" s="80">
        <v>42</v>
      </c>
      <c r="H48" s="80">
        <v>47</v>
      </c>
      <c r="I48" s="80">
        <v>48</v>
      </c>
      <c r="J48" s="56">
        <v>45</v>
      </c>
      <c r="K48" s="80">
        <v>47</v>
      </c>
      <c r="L48" s="79">
        <v>46</v>
      </c>
      <c r="M48" s="79">
        <f>VLOOKUP($A48,'[1]District Growth'!$A$3:$K$1530,6,FALSE)</f>
        <v>43</v>
      </c>
      <c r="N48" s="80">
        <f t="shared" si="2"/>
        <v>-3</v>
      </c>
      <c r="O48" s="81">
        <f t="shared" si="3"/>
        <v>-6.5217391304347783E-2</v>
      </c>
    </row>
    <row r="49" spans="1:15" s="75" customFormat="1" ht="15" customHeight="1" x14ac:dyDescent="0.3">
      <c r="A49" s="51">
        <v>21735</v>
      </c>
      <c r="B49" s="373" t="s">
        <v>1082</v>
      </c>
      <c r="C49" s="80">
        <v>32</v>
      </c>
      <c r="D49" s="80">
        <v>34</v>
      </c>
      <c r="E49" s="80">
        <v>44</v>
      </c>
      <c r="F49" s="80">
        <v>47</v>
      </c>
      <c r="G49" s="80">
        <v>46</v>
      </c>
      <c r="H49" s="80">
        <v>48</v>
      </c>
      <c r="I49" s="80">
        <v>51</v>
      </c>
      <c r="J49" s="56">
        <v>52</v>
      </c>
      <c r="K49" s="80">
        <v>63</v>
      </c>
      <c r="L49" s="79">
        <v>56</v>
      </c>
      <c r="M49" s="79">
        <f>VLOOKUP($A49,'[1]District Growth'!$A$3:$K$1530,6,FALSE)</f>
        <v>52</v>
      </c>
      <c r="N49" s="80">
        <f t="shared" si="2"/>
        <v>-4</v>
      </c>
      <c r="O49" s="81">
        <f t="shared" si="3"/>
        <v>-7.1428571428571397E-2</v>
      </c>
    </row>
    <row r="50" spans="1:15" s="75" customFormat="1" ht="15" customHeight="1" x14ac:dyDescent="0.3">
      <c r="A50" s="51">
        <v>25472</v>
      </c>
      <c r="B50" s="373" t="s">
        <v>1066</v>
      </c>
      <c r="C50" s="80">
        <v>28</v>
      </c>
      <c r="D50" s="80">
        <v>31</v>
      </c>
      <c r="E50" s="80">
        <v>30</v>
      </c>
      <c r="F50" s="80">
        <v>28</v>
      </c>
      <c r="G50" s="80">
        <v>31</v>
      </c>
      <c r="H50" s="80">
        <v>28</v>
      </c>
      <c r="I50" s="80">
        <v>30</v>
      </c>
      <c r="J50" s="56">
        <v>33</v>
      </c>
      <c r="K50" s="80">
        <v>30</v>
      </c>
      <c r="L50" s="79">
        <v>28</v>
      </c>
      <c r="M50" s="79">
        <f>VLOOKUP($A50,'[1]District Growth'!$A$3:$K$1530,6,FALSE)</f>
        <v>26</v>
      </c>
      <c r="N50" s="80">
        <f t="shared" si="2"/>
        <v>-2</v>
      </c>
      <c r="O50" s="81">
        <f t="shared" si="3"/>
        <v>-7.1428571428571397E-2</v>
      </c>
    </row>
    <row r="51" spans="1:15" s="75" customFormat="1" ht="15" customHeight="1" x14ac:dyDescent="0.3">
      <c r="A51" s="51">
        <v>1796</v>
      </c>
      <c r="B51" s="373" t="s">
        <v>1060</v>
      </c>
      <c r="C51" s="80">
        <v>23</v>
      </c>
      <c r="D51" s="80">
        <v>21</v>
      </c>
      <c r="E51" s="80">
        <v>19</v>
      </c>
      <c r="F51" s="80">
        <v>18</v>
      </c>
      <c r="G51" s="80">
        <v>20</v>
      </c>
      <c r="H51" s="80">
        <v>17</v>
      </c>
      <c r="I51" s="80">
        <v>16</v>
      </c>
      <c r="J51" s="56">
        <v>21</v>
      </c>
      <c r="K51" s="80">
        <v>20</v>
      </c>
      <c r="L51" s="79">
        <v>14</v>
      </c>
      <c r="M51" s="79">
        <f>VLOOKUP($A51,'[1]District Growth'!$A$3:$K$1530,6,FALSE)</f>
        <v>13</v>
      </c>
      <c r="N51" s="80">
        <f t="shared" si="2"/>
        <v>-1</v>
      </c>
      <c r="O51" s="81">
        <f t="shared" si="3"/>
        <v>-7.1428571428571397E-2</v>
      </c>
    </row>
    <row r="52" spans="1:15" s="75" customFormat="1" ht="15" customHeight="1" x14ac:dyDescent="0.3">
      <c r="A52" s="51">
        <v>1800</v>
      </c>
      <c r="B52" s="373" t="s">
        <v>1230</v>
      </c>
      <c r="C52" s="80">
        <v>54</v>
      </c>
      <c r="D52" s="80">
        <v>64</v>
      </c>
      <c r="E52" s="80">
        <v>66</v>
      </c>
      <c r="F52" s="80">
        <v>62</v>
      </c>
      <c r="G52" s="80">
        <v>63</v>
      </c>
      <c r="H52" s="80">
        <v>63</v>
      </c>
      <c r="I52" s="80">
        <v>59</v>
      </c>
      <c r="J52" s="56">
        <v>62</v>
      </c>
      <c r="K52" s="80">
        <v>64</v>
      </c>
      <c r="L52" s="79">
        <v>55</v>
      </c>
      <c r="M52" s="79">
        <f>VLOOKUP($A52,'[1]District Growth'!$A$3:$K$1530,6,FALSE)</f>
        <v>51</v>
      </c>
      <c r="N52" s="80">
        <f t="shared" si="2"/>
        <v>-4</v>
      </c>
      <c r="O52" s="81">
        <f t="shared" si="3"/>
        <v>-7.2727272727272751E-2</v>
      </c>
    </row>
    <row r="53" spans="1:15" s="75" customFormat="1" ht="15" customHeight="1" x14ac:dyDescent="0.3">
      <c r="A53" s="51">
        <v>26735</v>
      </c>
      <c r="B53" s="373" t="s">
        <v>1231</v>
      </c>
      <c r="C53" s="80">
        <v>12</v>
      </c>
      <c r="D53" s="80">
        <v>10</v>
      </c>
      <c r="E53" s="80">
        <v>11</v>
      </c>
      <c r="F53" s="80">
        <v>11</v>
      </c>
      <c r="G53" s="80">
        <v>14</v>
      </c>
      <c r="H53" s="80">
        <v>16</v>
      </c>
      <c r="I53" s="80">
        <v>14</v>
      </c>
      <c r="J53" s="56">
        <v>16</v>
      </c>
      <c r="K53" s="80">
        <v>14</v>
      </c>
      <c r="L53" s="79">
        <v>13</v>
      </c>
      <c r="M53" s="79">
        <f>VLOOKUP($A53,'[1]District Growth'!$A$3:$K$1530,6,FALSE)</f>
        <v>12</v>
      </c>
      <c r="N53" s="80">
        <f t="shared" si="2"/>
        <v>-1</v>
      </c>
      <c r="O53" s="81">
        <f t="shared" si="3"/>
        <v>-7.6923076923076872E-2</v>
      </c>
    </row>
    <row r="54" spans="1:15" s="75" customFormat="1" ht="15" customHeight="1" x14ac:dyDescent="0.3">
      <c r="A54" s="51">
        <v>1767</v>
      </c>
      <c r="B54" s="373" t="s">
        <v>1052</v>
      </c>
      <c r="C54" s="80">
        <v>31</v>
      </c>
      <c r="D54" s="80">
        <v>29</v>
      </c>
      <c r="E54" s="80">
        <v>31</v>
      </c>
      <c r="F54" s="80">
        <v>34</v>
      </c>
      <c r="G54" s="80">
        <v>39</v>
      </c>
      <c r="H54" s="80">
        <v>42</v>
      </c>
      <c r="I54" s="80">
        <v>41</v>
      </c>
      <c r="J54" s="56">
        <v>37</v>
      </c>
      <c r="K54" s="80">
        <v>34</v>
      </c>
      <c r="L54" s="79">
        <v>36</v>
      </c>
      <c r="M54" s="79">
        <f>VLOOKUP($A54,'[1]District Growth'!$A$3:$K$1530,6,FALSE)</f>
        <v>33</v>
      </c>
      <c r="N54" s="80">
        <f t="shared" si="2"/>
        <v>-3</v>
      </c>
      <c r="O54" s="81">
        <f t="shared" si="3"/>
        <v>-8.333333333333337E-2</v>
      </c>
    </row>
    <row r="55" spans="1:15" s="75" customFormat="1" ht="15" customHeight="1" x14ac:dyDescent="0.3">
      <c r="A55" s="51">
        <v>1787</v>
      </c>
      <c r="B55" s="373" t="s">
        <v>1046</v>
      </c>
      <c r="C55" s="80">
        <v>63</v>
      </c>
      <c r="D55" s="80">
        <v>54</v>
      </c>
      <c r="E55" s="80">
        <v>53</v>
      </c>
      <c r="F55" s="80">
        <v>50</v>
      </c>
      <c r="G55" s="80">
        <v>53</v>
      </c>
      <c r="H55" s="80">
        <v>51</v>
      </c>
      <c r="I55" s="80">
        <v>43</v>
      </c>
      <c r="J55" s="56">
        <v>39</v>
      </c>
      <c r="K55" s="80">
        <v>33</v>
      </c>
      <c r="L55" s="79">
        <v>33</v>
      </c>
      <c r="M55" s="79">
        <f>VLOOKUP($A55,'[1]District Growth'!$A$3:$K$1530,6,FALSE)</f>
        <v>30</v>
      </c>
      <c r="N55" s="80">
        <f t="shared" si="2"/>
        <v>-3</v>
      </c>
      <c r="O55" s="81">
        <f t="shared" si="3"/>
        <v>-9.0909090909090939E-2</v>
      </c>
    </row>
    <row r="56" spans="1:15" s="75" customFormat="1" ht="15" customHeight="1" x14ac:dyDescent="0.3">
      <c r="A56" s="51">
        <v>1811</v>
      </c>
      <c r="B56" s="373" t="s">
        <v>1241</v>
      </c>
      <c r="C56" s="80">
        <v>41</v>
      </c>
      <c r="D56" s="80">
        <v>38</v>
      </c>
      <c r="E56" s="80">
        <v>36</v>
      </c>
      <c r="F56" s="80">
        <v>31</v>
      </c>
      <c r="G56" s="80">
        <v>28</v>
      </c>
      <c r="H56" s="80">
        <v>29</v>
      </c>
      <c r="I56" s="80">
        <v>20</v>
      </c>
      <c r="J56" s="56">
        <v>21</v>
      </c>
      <c r="K56" s="80">
        <v>23</v>
      </c>
      <c r="L56" s="79">
        <v>22</v>
      </c>
      <c r="M56" s="79">
        <f>VLOOKUP($A56,'[1]District Growth'!$A$3:$K$1530,6,FALSE)</f>
        <v>20</v>
      </c>
      <c r="N56" s="80">
        <f t="shared" si="2"/>
        <v>-2</v>
      </c>
      <c r="O56" s="81">
        <f t="shared" si="3"/>
        <v>-9.0909090909090939E-2</v>
      </c>
    </row>
    <row r="57" spans="1:15" s="75" customFormat="1" ht="15" customHeight="1" x14ac:dyDescent="0.3">
      <c r="A57" s="363">
        <v>1802</v>
      </c>
      <c r="B57" s="373" t="s">
        <v>1063</v>
      </c>
      <c r="C57" s="80">
        <v>11</v>
      </c>
      <c r="D57" s="80">
        <v>11</v>
      </c>
      <c r="E57" s="80">
        <v>10</v>
      </c>
      <c r="F57" s="80">
        <v>12</v>
      </c>
      <c r="G57" s="80">
        <v>12</v>
      </c>
      <c r="H57" s="80">
        <v>12</v>
      </c>
      <c r="I57" s="80">
        <v>12</v>
      </c>
      <c r="J57" s="367">
        <v>12</v>
      </c>
      <c r="K57" s="80">
        <v>12</v>
      </c>
      <c r="L57" s="79">
        <v>10</v>
      </c>
      <c r="M57" s="79">
        <f>VLOOKUP($A57,'[1]District Growth'!$A$3:$K$1530,6,FALSE)</f>
        <v>9</v>
      </c>
      <c r="N57" s="80">
        <f t="shared" si="2"/>
        <v>-1</v>
      </c>
      <c r="O57" s="81">
        <f t="shared" si="3"/>
        <v>-9.9999999999999978E-2</v>
      </c>
    </row>
    <row r="58" spans="1:15" s="75" customFormat="1" ht="15" customHeight="1" x14ac:dyDescent="0.3">
      <c r="A58" s="51">
        <v>1764</v>
      </c>
      <c r="B58" s="373" t="s">
        <v>1051</v>
      </c>
      <c r="C58" s="80">
        <v>38</v>
      </c>
      <c r="D58" s="80">
        <v>33</v>
      </c>
      <c r="E58" s="80">
        <v>30</v>
      </c>
      <c r="F58" s="80">
        <v>30</v>
      </c>
      <c r="G58" s="80">
        <v>31</v>
      </c>
      <c r="H58" s="80">
        <v>33</v>
      </c>
      <c r="I58" s="80">
        <v>33</v>
      </c>
      <c r="J58" s="56">
        <v>31</v>
      </c>
      <c r="K58" s="80">
        <v>30</v>
      </c>
      <c r="L58" s="79">
        <v>28</v>
      </c>
      <c r="M58" s="79">
        <f>VLOOKUP($A58,'[1]District Growth'!$A$3:$K$1530,6,FALSE)</f>
        <v>25</v>
      </c>
      <c r="N58" s="80">
        <f t="shared" si="2"/>
        <v>-3</v>
      </c>
      <c r="O58" s="81">
        <f t="shared" si="3"/>
        <v>-0.1071428571428571</v>
      </c>
    </row>
    <row r="59" spans="1:15" s="75" customFormat="1" ht="15" customHeight="1" x14ac:dyDescent="0.3">
      <c r="A59" s="51">
        <v>1769</v>
      </c>
      <c r="B59" s="373" t="s">
        <v>1087</v>
      </c>
      <c r="C59" s="80">
        <v>25</v>
      </c>
      <c r="D59" s="80">
        <v>24</v>
      </c>
      <c r="E59" s="80">
        <v>24</v>
      </c>
      <c r="F59" s="80">
        <v>22</v>
      </c>
      <c r="G59" s="80">
        <v>22</v>
      </c>
      <c r="H59" s="80">
        <v>26</v>
      </c>
      <c r="I59" s="80">
        <v>31</v>
      </c>
      <c r="J59" s="56">
        <v>27</v>
      </c>
      <c r="K59" s="80">
        <v>26</v>
      </c>
      <c r="L59" s="79">
        <v>18</v>
      </c>
      <c r="M59" s="79">
        <f>VLOOKUP($A59,'[1]District Growth'!$A$3:$K$1530,6,FALSE)</f>
        <v>16</v>
      </c>
      <c r="N59" s="80">
        <f t="shared" si="2"/>
        <v>-2</v>
      </c>
      <c r="O59" s="81">
        <f t="shared" si="3"/>
        <v>-0.11111111111111116</v>
      </c>
    </row>
    <row r="60" spans="1:15" s="75" customFormat="1" ht="15" customHeight="1" x14ac:dyDescent="0.3">
      <c r="A60" s="363">
        <v>1776</v>
      </c>
      <c r="B60" s="373" t="s">
        <v>1055</v>
      </c>
      <c r="C60" s="80">
        <v>9</v>
      </c>
      <c r="D60" s="80">
        <v>10</v>
      </c>
      <c r="E60" s="80">
        <v>10</v>
      </c>
      <c r="F60" s="80">
        <v>10</v>
      </c>
      <c r="G60" s="80">
        <v>12</v>
      </c>
      <c r="H60" s="80">
        <v>10</v>
      </c>
      <c r="I60" s="80">
        <v>10</v>
      </c>
      <c r="J60" s="367">
        <v>10</v>
      </c>
      <c r="K60" s="80">
        <v>10</v>
      </c>
      <c r="L60" s="79">
        <v>9</v>
      </c>
      <c r="M60" s="79">
        <f>VLOOKUP($A60,'[1]District Growth'!$A$3:$K$1530,6,FALSE)</f>
        <v>8</v>
      </c>
      <c r="N60" s="80">
        <f t="shared" si="2"/>
        <v>-1</v>
      </c>
      <c r="O60" s="81">
        <f t="shared" si="3"/>
        <v>-0.11111111111111116</v>
      </c>
    </row>
    <row r="61" spans="1:15" s="75" customFormat="1" ht="15" customHeight="1" x14ac:dyDescent="0.3">
      <c r="A61" s="51">
        <v>21499</v>
      </c>
      <c r="B61" s="373" t="s">
        <v>1085</v>
      </c>
      <c r="C61" s="80">
        <v>45</v>
      </c>
      <c r="D61" s="80">
        <v>48</v>
      </c>
      <c r="E61" s="80">
        <v>39</v>
      </c>
      <c r="F61" s="80">
        <v>43</v>
      </c>
      <c r="G61" s="80">
        <v>48</v>
      </c>
      <c r="H61" s="80">
        <v>46</v>
      </c>
      <c r="I61" s="80">
        <v>43</v>
      </c>
      <c r="J61" s="56">
        <v>37</v>
      </c>
      <c r="K61" s="80">
        <v>36</v>
      </c>
      <c r="L61" s="79">
        <v>34</v>
      </c>
      <c r="M61" s="79">
        <f>VLOOKUP($A61,'[1]District Growth'!$A$3:$K$1530,6,FALSE)</f>
        <v>30</v>
      </c>
      <c r="N61" s="80">
        <f t="shared" si="2"/>
        <v>-4</v>
      </c>
      <c r="O61" s="81">
        <f t="shared" si="3"/>
        <v>-0.11764705882352944</v>
      </c>
    </row>
    <row r="62" spans="1:15" s="75" customFormat="1" ht="15" customHeight="1" x14ac:dyDescent="0.3">
      <c r="A62" s="51">
        <v>1772</v>
      </c>
      <c r="B62" s="373" t="s">
        <v>1053</v>
      </c>
      <c r="C62" s="80">
        <v>40</v>
      </c>
      <c r="D62" s="80">
        <v>42</v>
      </c>
      <c r="E62" s="80">
        <v>36</v>
      </c>
      <c r="F62" s="80">
        <v>42</v>
      </c>
      <c r="G62" s="80">
        <v>44</v>
      </c>
      <c r="H62" s="80">
        <v>40</v>
      </c>
      <c r="I62" s="80">
        <v>31</v>
      </c>
      <c r="J62" s="56">
        <v>30</v>
      </c>
      <c r="K62" s="80">
        <v>29</v>
      </c>
      <c r="L62" s="79">
        <v>25</v>
      </c>
      <c r="M62" s="79">
        <f>VLOOKUP($A62,'[1]District Growth'!$A$3:$K$1530,6,FALSE)</f>
        <v>22</v>
      </c>
      <c r="N62" s="80">
        <f t="shared" si="2"/>
        <v>-3</v>
      </c>
      <c r="O62" s="81">
        <f t="shared" si="3"/>
        <v>-0.12</v>
      </c>
    </row>
    <row r="63" spans="1:15" s="75" customFormat="1" ht="15" customHeight="1" x14ac:dyDescent="0.3">
      <c r="A63" s="135">
        <v>90039</v>
      </c>
      <c r="B63" s="373" t="s">
        <v>1227</v>
      </c>
      <c r="C63" s="80"/>
      <c r="D63" s="80"/>
      <c r="E63" s="80"/>
      <c r="F63" s="80"/>
      <c r="G63" s="80"/>
      <c r="H63" s="80"/>
      <c r="I63" s="80"/>
      <c r="J63" s="133"/>
      <c r="K63" s="80">
        <v>38</v>
      </c>
      <c r="L63" s="79">
        <v>49</v>
      </c>
      <c r="M63" s="79">
        <f>VLOOKUP($A63,'[1]District Growth'!$A$3:$K$1530,6,FALSE)</f>
        <v>43</v>
      </c>
      <c r="N63" s="80">
        <f t="shared" si="2"/>
        <v>-6</v>
      </c>
      <c r="O63" s="81">
        <f t="shared" si="3"/>
        <v>-0.12244897959183676</v>
      </c>
    </row>
    <row r="64" spans="1:15" s="75" customFormat="1" ht="15" customHeight="1" x14ac:dyDescent="0.3">
      <c r="A64" s="51">
        <v>1798</v>
      </c>
      <c r="B64" s="373" t="s">
        <v>1043</v>
      </c>
      <c r="C64" s="80">
        <v>64</v>
      </c>
      <c r="D64" s="80">
        <v>68</v>
      </c>
      <c r="E64" s="80">
        <v>68</v>
      </c>
      <c r="F64" s="80">
        <v>66</v>
      </c>
      <c r="G64" s="80">
        <v>70</v>
      </c>
      <c r="H64" s="80">
        <v>61</v>
      </c>
      <c r="I64" s="80">
        <v>67</v>
      </c>
      <c r="J64" s="56">
        <v>56</v>
      </c>
      <c r="K64" s="80">
        <v>52</v>
      </c>
      <c r="L64" s="79">
        <v>49</v>
      </c>
      <c r="M64" s="79">
        <f>VLOOKUP($A64,'[1]District Growth'!$A$3:$K$1530,6,FALSE)</f>
        <v>43</v>
      </c>
      <c r="N64" s="80">
        <f t="shared" si="2"/>
        <v>-6</v>
      </c>
      <c r="O64" s="81">
        <f t="shared" si="3"/>
        <v>-0.12244897959183676</v>
      </c>
    </row>
    <row r="65" spans="1:16" s="75" customFormat="1" ht="15" customHeight="1" x14ac:dyDescent="0.3">
      <c r="A65" s="51">
        <v>1773</v>
      </c>
      <c r="B65" s="373" t="s">
        <v>1243</v>
      </c>
      <c r="C65" s="80">
        <v>49</v>
      </c>
      <c r="D65" s="80">
        <v>42</v>
      </c>
      <c r="E65" s="80">
        <v>43</v>
      </c>
      <c r="F65" s="80">
        <v>42</v>
      </c>
      <c r="G65" s="80">
        <v>45</v>
      </c>
      <c r="H65" s="80">
        <v>47</v>
      </c>
      <c r="I65" s="80">
        <v>48</v>
      </c>
      <c r="J65" s="56">
        <v>46</v>
      </c>
      <c r="K65" s="80">
        <v>49</v>
      </c>
      <c r="L65" s="79">
        <v>48</v>
      </c>
      <c r="M65" s="79">
        <f>VLOOKUP($A65,'[1]District Growth'!$A$3:$K$1530,6,FALSE)</f>
        <v>42</v>
      </c>
      <c r="N65" s="80">
        <f t="shared" si="2"/>
        <v>-6</v>
      </c>
      <c r="O65" s="81">
        <f t="shared" si="3"/>
        <v>-0.125</v>
      </c>
    </row>
    <row r="66" spans="1:16" s="75" customFormat="1" ht="15" customHeight="1" x14ac:dyDescent="0.3">
      <c r="A66" s="51">
        <v>1770</v>
      </c>
      <c r="B66" s="373" t="s">
        <v>1233</v>
      </c>
      <c r="C66" s="80">
        <v>23</v>
      </c>
      <c r="D66" s="80">
        <v>22</v>
      </c>
      <c r="E66" s="80">
        <v>21</v>
      </c>
      <c r="F66" s="80">
        <v>26</v>
      </c>
      <c r="G66" s="80">
        <v>25</v>
      </c>
      <c r="H66" s="80">
        <v>27</v>
      </c>
      <c r="I66" s="80">
        <v>22</v>
      </c>
      <c r="J66" s="56">
        <v>17</v>
      </c>
      <c r="K66" s="80">
        <v>15</v>
      </c>
      <c r="L66" s="79">
        <v>13</v>
      </c>
      <c r="M66" s="79">
        <f>VLOOKUP($A66,'[1]District Growth'!$A$3:$K$1530,6,FALSE)</f>
        <v>11</v>
      </c>
      <c r="N66" s="80">
        <f t="shared" si="2"/>
        <v>-2</v>
      </c>
      <c r="O66" s="81">
        <f t="shared" si="3"/>
        <v>-0.15384615384615385</v>
      </c>
    </row>
    <row r="67" spans="1:16" s="75" customFormat="1" ht="15" customHeight="1" x14ac:dyDescent="0.3">
      <c r="A67" s="51">
        <v>1779</v>
      </c>
      <c r="B67" s="373" t="s">
        <v>1050</v>
      </c>
      <c r="C67" s="80">
        <v>88</v>
      </c>
      <c r="D67" s="80">
        <v>97</v>
      </c>
      <c r="E67" s="80">
        <v>96</v>
      </c>
      <c r="F67" s="80">
        <v>91</v>
      </c>
      <c r="G67" s="80">
        <v>99</v>
      </c>
      <c r="H67" s="80">
        <v>106</v>
      </c>
      <c r="I67" s="80">
        <v>93</v>
      </c>
      <c r="J67" s="56">
        <v>78</v>
      </c>
      <c r="K67" s="80">
        <v>72</v>
      </c>
      <c r="L67" s="79">
        <v>69</v>
      </c>
      <c r="M67" s="79">
        <f>VLOOKUP($A67,'[1]District Growth'!$A$3:$K$1530,6,FALSE)</f>
        <v>58</v>
      </c>
      <c r="N67" s="80">
        <f t="shared" ref="N67:N75" si="4">M67-L67</f>
        <v>-11</v>
      </c>
      <c r="O67" s="81">
        <f t="shared" ref="O67:O75" si="5">(M67/L67)-1</f>
        <v>-0.15942028985507251</v>
      </c>
    </row>
    <row r="68" spans="1:16" s="75" customFormat="1" ht="15" customHeight="1" x14ac:dyDescent="0.3">
      <c r="A68" s="51">
        <v>1766</v>
      </c>
      <c r="B68" s="373" t="s">
        <v>1074</v>
      </c>
      <c r="C68" s="80">
        <v>34</v>
      </c>
      <c r="D68" s="80">
        <v>37</v>
      </c>
      <c r="E68" s="80">
        <v>41</v>
      </c>
      <c r="F68" s="80">
        <v>45</v>
      </c>
      <c r="G68" s="80">
        <v>44</v>
      </c>
      <c r="H68" s="80">
        <v>36</v>
      </c>
      <c r="I68" s="80">
        <v>35</v>
      </c>
      <c r="J68" s="56">
        <v>31</v>
      </c>
      <c r="K68" s="80">
        <v>34</v>
      </c>
      <c r="L68" s="79">
        <v>30</v>
      </c>
      <c r="M68" s="79">
        <f>VLOOKUP($A68,'[1]District Growth'!$A$3:$K$1530,6,FALSE)</f>
        <v>25</v>
      </c>
      <c r="N68" s="80">
        <f t="shared" si="4"/>
        <v>-5</v>
      </c>
      <c r="O68" s="81">
        <f t="shared" si="5"/>
        <v>-0.16666666666666663</v>
      </c>
    </row>
    <row r="69" spans="1:16" s="75" customFormat="1" ht="15" customHeight="1" x14ac:dyDescent="0.3">
      <c r="A69" s="51">
        <v>22287</v>
      </c>
      <c r="B69" s="373" t="s">
        <v>1079</v>
      </c>
      <c r="C69" s="80">
        <v>18</v>
      </c>
      <c r="D69" s="80">
        <v>22</v>
      </c>
      <c r="E69" s="80">
        <v>29</v>
      </c>
      <c r="F69" s="80">
        <v>31</v>
      </c>
      <c r="G69" s="80">
        <v>36</v>
      </c>
      <c r="H69" s="80">
        <v>32</v>
      </c>
      <c r="I69" s="80">
        <v>30</v>
      </c>
      <c r="J69" s="56">
        <v>26</v>
      </c>
      <c r="K69" s="80">
        <v>25</v>
      </c>
      <c r="L69" s="79">
        <v>22</v>
      </c>
      <c r="M69" s="79">
        <f>VLOOKUP($A69,'[1]District Growth'!$A$3:$K$1530,6,FALSE)</f>
        <v>18</v>
      </c>
      <c r="N69" s="80">
        <f t="shared" si="4"/>
        <v>-4</v>
      </c>
      <c r="O69" s="81">
        <f t="shared" si="5"/>
        <v>-0.18181818181818177</v>
      </c>
    </row>
    <row r="70" spans="1:16" s="75" customFormat="1" ht="15" customHeight="1" x14ac:dyDescent="0.3">
      <c r="A70" s="51">
        <v>59104</v>
      </c>
      <c r="B70" s="373" t="s">
        <v>1225</v>
      </c>
      <c r="C70" s="80">
        <v>10</v>
      </c>
      <c r="D70" s="80">
        <v>16</v>
      </c>
      <c r="E70" s="80">
        <v>18</v>
      </c>
      <c r="F70" s="80">
        <v>17</v>
      </c>
      <c r="G70" s="80">
        <v>8</v>
      </c>
      <c r="H70" s="80">
        <v>7</v>
      </c>
      <c r="I70" s="80">
        <v>13</v>
      </c>
      <c r="J70" s="56">
        <v>13</v>
      </c>
      <c r="K70" s="80">
        <v>11</v>
      </c>
      <c r="L70" s="79">
        <v>10</v>
      </c>
      <c r="M70" s="79">
        <f>VLOOKUP($A70,'[1]District Growth'!$A$3:$K$1530,6,FALSE)</f>
        <v>8</v>
      </c>
      <c r="N70" s="80">
        <f t="shared" si="4"/>
        <v>-2</v>
      </c>
      <c r="O70" s="81">
        <f t="shared" si="5"/>
        <v>-0.19999999999999996</v>
      </c>
    </row>
    <row r="71" spans="1:16" s="75" customFormat="1" ht="15" customHeight="1" x14ac:dyDescent="0.3">
      <c r="A71" s="51">
        <v>1777</v>
      </c>
      <c r="B71" s="373" t="s">
        <v>1056</v>
      </c>
      <c r="C71" s="80">
        <v>13</v>
      </c>
      <c r="D71" s="80">
        <v>10</v>
      </c>
      <c r="E71" s="80">
        <v>11</v>
      </c>
      <c r="F71" s="80">
        <v>9</v>
      </c>
      <c r="G71" s="80">
        <v>10</v>
      </c>
      <c r="H71" s="80">
        <v>12</v>
      </c>
      <c r="I71" s="80">
        <v>12</v>
      </c>
      <c r="J71" s="56">
        <v>14</v>
      </c>
      <c r="K71" s="80">
        <v>14</v>
      </c>
      <c r="L71" s="79">
        <v>14</v>
      </c>
      <c r="M71" s="79">
        <f>VLOOKUP($A71,'[1]District Growth'!$A$3:$K$1530,6,FALSE)</f>
        <v>11</v>
      </c>
      <c r="N71" s="80">
        <f t="shared" si="4"/>
        <v>-3</v>
      </c>
      <c r="O71" s="81">
        <f t="shared" si="5"/>
        <v>-0.2142857142857143</v>
      </c>
    </row>
    <row r="72" spans="1:16" s="75" customFormat="1" ht="15" customHeight="1" x14ac:dyDescent="0.3">
      <c r="A72" s="51">
        <v>1786</v>
      </c>
      <c r="B72" s="373" t="s">
        <v>1057</v>
      </c>
      <c r="C72" s="80">
        <v>19</v>
      </c>
      <c r="D72" s="80">
        <v>21</v>
      </c>
      <c r="E72" s="80">
        <v>19</v>
      </c>
      <c r="F72" s="80">
        <v>17</v>
      </c>
      <c r="G72" s="80">
        <v>17</v>
      </c>
      <c r="H72" s="80">
        <v>18</v>
      </c>
      <c r="I72" s="80">
        <v>9</v>
      </c>
      <c r="J72" s="367">
        <v>12</v>
      </c>
      <c r="K72" s="80">
        <v>15</v>
      </c>
      <c r="L72" s="79">
        <v>15</v>
      </c>
      <c r="M72" s="79">
        <f>VLOOKUP($A72,'[1]District Growth'!$A$3:$K$1530,6,FALSE)</f>
        <v>11</v>
      </c>
      <c r="N72" s="80">
        <f t="shared" si="4"/>
        <v>-4</v>
      </c>
      <c r="O72" s="81">
        <f t="shared" si="5"/>
        <v>-0.26666666666666672</v>
      </c>
    </row>
    <row r="73" spans="1:16" s="75" customFormat="1" ht="15" customHeight="1" x14ac:dyDescent="0.3">
      <c r="A73" s="51">
        <v>1784</v>
      </c>
      <c r="B73" s="373" t="s">
        <v>1090</v>
      </c>
      <c r="C73" s="80">
        <v>448</v>
      </c>
      <c r="D73" s="80">
        <v>435</v>
      </c>
      <c r="E73" s="80">
        <v>393</v>
      </c>
      <c r="F73" s="80">
        <v>397</v>
      </c>
      <c r="G73" s="80">
        <v>441</v>
      </c>
      <c r="H73" s="80">
        <v>422</v>
      </c>
      <c r="I73" s="80">
        <v>434</v>
      </c>
      <c r="J73" s="366">
        <v>212</v>
      </c>
      <c r="K73" s="80">
        <v>293</v>
      </c>
      <c r="L73" s="79">
        <v>270</v>
      </c>
      <c r="M73" s="79">
        <f>VLOOKUP($A73,'[1]District Growth'!$A$3:$K$1530,6,FALSE)</f>
        <v>196</v>
      </c>
      <c r="N73" s="80">
        <f t="shared" si="4"/>
        <v>-74</v>
      </c>
      <c r="O73" s="81">
        <f t="shared" si="5"/>
        <v>-0.27407407407407403</v>
      </c>
    </row>
    <row r="74" spans="1:16" ht="14.4" x14ac:dyDescent="0.3">
      <c r="A74" s="51">
        <v>88314</v>
      </c>
      <c r="B74" s="373" t="s">
        <v>1071</v>
      </c>
      <c r="C74" s="80"/>
      <c r="D74" s="80"/>
      <c r="E74" s="80"/>
      <c r="F74" s="80"/>
      <c r="G74" s="80"/>
      <c r="H74" s="80"/>
      <c r="I74" s="80">
        <v>42</v>
      </c>
      <c r="J74" s="366">
        <v>42</v>
      </c>
      <c r="K74" s="80">
        <v>41</v>
      </c>
      <c r="L74" s="79">
        <v>41</v>
      </c>
      <c r="M74" s="79">
        <f>VLOOKUP($A74,'[1]District Growth'!$A$3:$K$1530,6,FALSE)</f>
        <v>18</v>
      </c>
      <c r="N74" s="80">
        <f t="shared" si="4"/>
        <v>-23</v>
      </c>
      <c r="O74" s="81">
        <f t="shared" si="5"/>
        <v>-0.56097560975609762</v>
      </c>
      <c r="P74" s="2"/>
    </row>
    <row r="75" spans="1:16" ht="14.4" x14ac:dyDescent="0.3">
      <c r="A75" s="135">
        <v>90369</v>
      </c>
      <c r="B75" s="373" t="s">
        <v>1093</v>
      </c>
      <c r="C75" s="80"/>
      <c r="D75" s="80"/>
      <c r="E75" s="79"/>
      <c r="F75" s="79"/>
      <c r="G75" s="79"/>
      <c r="H75" s="79"/>
      <c r="I75" s="79"/>
      <c r="J75" s="79"/>
      <c r="K75" s="79">
        <v>0</v>
      </c>
      <c r="L75" s="79">
        <v>31</v>
      </c>
      <c r="M75" s="79">
        <f>VLOOKUP($A75,'[1]District Growth'!$A$3:$K$1530,6,FALSE)</f>
        <v>0</v>
      </c>
      <c r="N75" s="80">
        <f t="shared" si="4"/>
        <v>-31</v>
      </c>
      <c r="O75" s="81">
        <f t="shared" si="5"/>
        <v>-1</v>
      </c>
    </row>
    <row r="76" spans="1:16" s="75" customFormat="1" ht="15" customHeight="1" x14ac:dyDescent="0.3">
      <c r="A76" s="51"/>
      <c r="B76" s="186"/>
      <c r="C76" s="80"/>
      <c r="D76" s="80"/>
      <c r="E76" s="80"/>
      <c r="F76" s="80"/>
      <c r="G76" s="80"/>
      <c r="H76" s="80"/>
      <c r="I76" s="80"/>
      <c r="J76" s="55"/>
      <c r="K76" s="80"/>
      <c r="L76" s="79"/>
      <c r="M76" s="79"/>
      <c r="N76" s="186"/>
      <c r="O76" s="81"/>
    </row>
    <row r="77" spans="1:16" s="75" customFormat="1" ht="15" customHeight="1" x14ac:dyDescent="0.3">
      <c r="A77" s="74"/>
      <c r="B77" s="38" t="s">
        <v>1094</v>
      </c>
      <c r="C77" s="80">
        <v>19</v>
      </c>
      <c r="D77" s="80">
        <v>15</v>
      </c>
      <c r="E77" s="79">
        <v>12</v>
      </c>
      <c r="F77" s="79">
        <v>10</v>
      </c>
      <c r="G77" s="79">
        <v>13</v>
      </c>
      <c r="H77" s="79">
        <v>13</v>
      </c>
      <c r="I77" s="79">
        <v>13</v>
      </c>
      <c r="J77" s="10">
        <v>0</v>
      </c>
      <c r="K77" s="10"/>
      <c r="L77" s="79"/>
      <c r="M77" s="79"/>
      <c r="N77" s="186"/>
      <c r="O77" s="204"/>
    </row>
    <row r="78" spans="1:16" s="75" customFormat="1" ht="15" customHeight="1" x14ac:dyDescent="0.3">
      <c r="A78" s="74"/>
      <c r="B78" s="38" t="s">
        <v>1095</v>
      </c>
      <c r="C78" s="80"/>
      <c r="D78" s="80"/>
      <c r="E78" s="79"/>
      <c r="F78" s="79"/>
      <c r="G78" s="79"/>
      <c r="H78" s="79"/>
      <c r="I78" s="79"/>
      <c r="J78" s="79"/>
      <c r="K78" s="79"/>
      <c r="L78" s="79"/>
      <c r="M78" s="79"/>
      <c r="N78" s="186"/>
      <c r="O78" s="204"/>
    </row>
    <row r="79" spans="1:16" s="75" customFormat="1" ht="15" customHeight="1" x14ac:dyDescent="0.3">
      <c r="A79" s="74"/>
      <c r="B79" s="38" t="s">
        <v>1096</v>
      </c>
      <c r="C79" s="80"/>
      <c r="D79" s="80"/>
      <c r="E79" s="79"/>
      <c r="F79" s="79"/>
      <c r="G79" s="79"/>
      <c r="H79" s="79"/>
      <c r="I79" s="79"/>
      <c r="J79" s="79"/>
      <c r="K79" s="79"/>
      <c r="L79" s="79"/>
      <c r="M79" s="79"/>
      <c r="N79" s="186"/>
      <c r="O79" s="204"/>
    </row>
    <row r="80" spans="1:16" s="75" customFormat="1" ht="15" customHeight="1" x14ac:dyDescent="0.3">
      <c r="A80" s="74"/>
      <c r="B80" s="38" t="s">
        <v>1067</v>
      </c>
      <c r="C80" s="80"/>
      <c r="D80" s="80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204"/>
    </row>
    <row r="81" spans="1:15" s="75" customFormat="1" ht="15" customHeight="1" x14ac:dyDescent="0.3">
      <c r="A81" s="74"/>
      <c r="B81" s="38" t="s">
        <v>1097</v>
      </c>
      <c r="C81" s="80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204"/>
    </row>
    <row r="82" spans="1:15" s="75" customFormat="1" ht="15" customHeight="1" x14ac:dyDescent="0.3">
      <c r="A82" s="74"/>
      <c r="B82" s="38" t="s">
        <v>1098</v>
      </c>
      <c r="C82" s="80"/>
      <c r="D82" s="80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204"/>
    </row>
    <row r="83" spans="1:15" s="75" customFormat="1" ht="15" customHeight="1" x14ac:dyDescent="0.3">
      <c r="A83" s="74"/>
      <c r="B83" s="38" t="s">
        <v>1099</v>
      </c>
      <c r="C83" s="80"/>
      <c r="D83" s="80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204"/>
    </row>
    <row r="84" spans="1:15" s="75" customFormat="1" ht="15" customHeight="1" x14ac:dyDescent="0.3">
      <c r="A84" s="74"/>
      <c r="B84" s="38" t="s">
        <v>1100</v>
      </c>
      <c r="C84" s="80"/>
      <c r="D84" s="80"/>
      <c r="E84" s="79"/>
      <c r="F84" s="79"/>
      <c r="G84" s="79"/>
      <c r="H84" s="79"/>
      <c r="I84" s="79"/>
      <c r="J84" s="79"/>
      <c r="K84" s="79"/>
      <c r="L84" s="79"/>
      <c r="M84" s="79"/>
      <c r="N84" s="80"/>
      <c r="O84" s="204"/>
    </row>
    <row r="85" spans="1:15" s="75" customFormat="1" ht="15" customHeight="1" x14ac:dyDescent="0.3">
      <c r="A85" s="74"/>
      <c r="B85" s="38" t="s">
        <v>1101</v>
      </c>
      <c r="C85" s="80"/>
      <c r="D85" s="80"/>
      <c r="E85" s="79"/>
      <c r="F85" s="79"/>
      <c r="G85" s="79"/>
      <c r="H85" s="79"/>
      <c r="I85" s="79"/>
      <c r="J85" s="79"/>
      <c r="K85" s="79"/>
      <c r="L85" s="79"/>
      <c r="M85" s="79"/>
      <c r="N85" s="80"/>
      <c r="O85" s="204"/>
    </row>
    <row r="86" spans="1:15" s="75" customFormat="1" ht="15" customHeight="1" x14ac:dyDescent="0.3">
      <c r="A86" s="74"/>
      <c r="B86" s="38" t="s">
        <v>1102</v>
      </c>
      <c r="C86" s="80"/>
      <c r="D86" s="80"/>
      <c r="E86" s="79"/>
      <c r="F86" s="79"/>
      <c r="G86" s="79"/>
      <c r="H86" s="79"/>
      <c r="I86" s="79"/>
      <c r="J86" s="79"/>
      <c r="K86" s="79"/>
      <c r="L86" s="79"/>
      <c r="M86" s="79"/>
      <c r="N86" s="80"/>
      <c r="O86" s="204"/>
    </row>
    <row r="87" spans="1:15" s="75" customFormat="1" ht="15" customHeight="1" x14ac:dyDescent="0.3">
      <c r="A87" s="74"/>
      <c r="B87" s="38" t="s">
        <v>1103</v>
      </c>
      <c r="C87" s="80"/>
      <c r="D87" s="80"/>
      <c r="E87" s="79"/>
      <c r="F87" s="79"/>
      <c r="G87" s="79"/>
      <c r="H87" s="79"/>
      <c r="I87" s="79"/>
      <c r="J87" s="79"/>
      <c r="K87" s="79"/>
      <c r="L87" s="79"/>
      <c r="M87" s="79"/>
      <c r="N87" s="80"/>
      <c r="O87" s="204"/>
    </row>
    <row r="88" spans="1:15" s="75" customFormat="1" ht="15" customHeight="1" x14ac:dyDescent="0.3">
      <c r="A88" s="74"/>
      <c r="B88" s="38" t="s">
        <v>1104</v>
      </c>
      <c r="C88" s="80"/>
      <c r="D88" s="80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204"/>
    </row>
    <row r="89" spans="1:15" s="75" customFormat="1" ht="15" customHeight="1" x14ac:dyDescent="0.3">
      <c r="A89" s="74"/>
      <c r="B89" s="38" t="s">
        <v>1105</v>
      </c>
      <c r="C89" s="80"/>
      <c r="D89" s="80"/>
      <c r="E89" s="80"/>
      <c r="F89" s="80"/>
      <c r="G89" s="80"/>
      <c r="H89" s="80"/>
      <c r="I89" s="79"/>
      <c r="J89" s="79"/>
      <c r="K89" s="79"/>
      <c r="L89" s="79"/>
      <c r="M89" s="79"/>
      <c r="N89" s="80"/>
      <c r="O89" s="204"/>
    </row>
    <row r="90" spans="1:15" s="75" customFormat="1" ht="15" customHeight="1" x14ac:dyDescent="0.3">
      <c r="A90" s="74"/>
      <c r="B90" s="38" t="s">
        <v>1106</v>
      </c>
      <c r="C90" s="80"/>
      <c r="D90" s="80"/>
      <c r="E90" s="80"/>
      <c r="F90" s="80"/>
      <c r="G90" s="80"/>
      <c r="H90" s="80"/>
      <c r="I90" s="79"/>
      <c r="J90" s="79"/>
      <c r="K90" s="79"/>
      <c r="L90" s="79"/>
      <c r="M90" s="79"/>
      <c r="N90" s="80"/>
      <c r="O90" s="204"/>
    </row>
    <row r="91" spans="1:15" s="75" customFormat="1" ht="15" customHeight="1" x14ac:dyDescent="0.3">
      <c r="A91" s="74"/>
      <c r="B91" s="38" t="s">
        <v>1502</v>
      </c>
      <c r="C91" s="80"/>
      <c r="D91" s="80"/>
      <c r="E91" s="80"/>
      <c r="F91" s="80"/>
      <c r="G91" s="80"/>
      <c r="H91" s="80"/>
      <c r="I91" s="79"/>
      <c r="J91" s="79"/>
      <c r="K91" s="79"/>
      <c r="L91" s="79"/>
      <c r="M91" s="79"/>
      <c r="N91" s="80"/>
      <c r="O91" s="204"/>
    </row>
    <row r="92" spans="1:15" s="75" customFormat="1" ht="15" customHeight="1" x14ac:dyDescent="0.3">
      <c r="A92" s="74"/>
      <c r="B92" s="38"/>
      <c r="C92" s="80"/>
      <c r="D92" s="80"/>
      <c r="E92" s="80"/>
      <c r="F92" s="80"/>
      <c r="G92" s="80"/>
      <c r="H92" s="80"/>
      <c r="I92" s="79"/>
      <c r="J92" s="79"/>
      <c r="K92" s="79"/>
      <c r="L92" s="79"/>
      <c r="M92" s="79"/>
      <c r="N92" s="80"/>
      <c r="O92" s="204"/>
    </row>
    <row r="93" spans="1:15" s="75" customFormat="1" ht="15" customHeight="1" x14ac:dyDescent="0.3">
      <c r="A93" s="74"/>
      <c r="B93" s="178" t="s">
        <v>1472</v>
      </c>
      <c r="C93" s="79">
        <f>SUM(C3:C91)</f>
        <v>2883</v>
      </c>
      <c r="D93" s="83">
        <f>SUM(D3:D91)</f>
        <v>2881</v>
      </c>
      <c r="E93" s="83">
        <f>SUM(E3:E91)</f>
        <v>2789</v>
      </c>
      <c r="F93" s="82">
        <f>SUM(F3:F92)</f>
        <v>2882</v>
      </c>
      <c r="G93" s="82">
        <f>SUM(G3:G92)</f>
        <v>2961</v>
      </c>
      <c r="H93" s="82">
        <f>SUM(H3:H92)</f>
        <v>3047</v>
      </c>
      <c r="I93" s="82">
        <f>SUM(I3:I92)</f>
        <v>3069</v>
      </c>
      <c r="J93" s="83">
        <f>SUM(J3:J91)</f>
        <v>2788</v>
      </c>
      <c r="K93" s="82">
        <f>SUM(K3:K92)</f>
        <v>2899</v>
      </c>
      <c r="L93" s="83">
        <f>SUM(L3:L91)</f>
        <v>2739</v>
      </c>
      <c r="M93" s="83">
        <f>SUM(M3:M92)</f>
        <v>2563</v>
      </c>
      <c r="N93" s="79">
        <f>SUM(N3:N91)</f>
        <v>-176</v>
      </c>
      <c r="O93" s="81">
        <f>(M93/L93)-1</f>
        <v>-6.4257028112449821E-2</v>
      </c>
    </row>
    <row r="94" spans="1:15" s="75" customFormat="1" ht="15" customHeight="1" x14ac:dyDescent="0.3">
      <c r="A94" s="74"/>
      <c r="B94" s="178"/>
      <c r="C94" s="79"/>
      <c r="D94" s="79">
        <f t="shared" ref="D94:M94" si="6">D93-C93</f>
        <v>-2</v>
      </c>
      <c r="E94" s="79">
        <f t="shared" si="6"/>
        <v>-92</v>
      </c>
      <c r="F94" s="79">
        <f t="shared" si="6"/>
        <v>93</v>
      </c>
      <c r="G94" s="79">
        <f t="shared" si="6"/>
        <v>79</v>
      </c>
      <c r="H94" s="79">
        <f t="shared" si="6"/>
        <v>86</v>
      </c>
      <c r="I94" s="79">
        <f t="shared" si="6"/>
        <v>22</v>
      </c>
      <c r="J94" s="79">
        <f t="shared" si="6"/>
        <v>-281</v>
      </c>
      <c r="K94" s="79">
        <f t="shared" si="6"/>
        <v>111</v>
      </c>
      <c r="L94" s="79">
        <f t="shared" si="6"/>
        <v>-160</v>
      </c>
      <c r="M94" s="79">
        <f t="shared" si="6"/>
        <v>-176</v>
      </c>
      <c r="N94" s="79"/>
      <c r="O94" s="204"/>
    </row>
    <row r="95" spans="1:15" s="75" customFormat="1" ht="15" customHeight="1" x14ac:dyDescent="0.3">
      <c r="A95" s="74"/>
      <c r="B95" s="178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204"/>
    </row>
    <row r="96" spans="1:15" s="75" customFormat="1" ht="15" customHeight="1" x14ac:dyDescent="0.3">
      <c r="A96" s="74"/>
      <c r="B96" s="179" t="s">
        <v>1473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74"/>
    </row>
    <row r="97" spans="1:16" s="75" customFormat="1" ht="15" customHeight="1" x14ac:dyDescent="0.3">
      <c r="A97" s="74"/>
      <c r="B97" s="180" t="s">
        <v>1474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74"/>
    </row>
    <row r="98" spans="1:16" s="75" customFormat="1" ht="15" customHeight="1" x14ac:dyDescent="0.3">
      <c r="A98" s="74"/>
      <c r="B98" s="181" t="s">
        <v>1475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74"/>
    </row>
    <row r="99" spans="1:16" s="75" customFormat="1" ht="15" customHeight="1" x14ac:dyDescent="0.3">
      <c r="A99" s="74"/>
      <c r="B99" s="182" t="s">
        <v>1476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74"/>
    </row>
    <row r="100" spans="1:16" s="75" customFormat="1" ht="15" customHeight="1" x14ac:dyDescent="0.3">
      <c r="A100" s="74"/>
      <c r="B100" s="183" t="s">
        <v>1477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74"/>
    </row>
    <row r="101" spans="1:16" s="75" customFormat="1" ht="15" customHeight="1" x14ac:dyDescent="0.3">
      <c r="A101" s="74"/>
      <c r="B101" s="184" t="s">
        <v>1478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74"/>
    </row>
    <row r="102" spans="1:16" s="75" customFormat="1" ht="14.4" x14ac:dyDescent="0.3">
      <c r="A102" s="74"/>
      <c r="B102" s="185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74"/>
    </row>
    <row r="103" spans="1:16" s="75" customFormat="1" ht="14.4" x14ac:dyDescent="0.3">
      <c r="A103" s="74"/>
      <c r="B103" s="185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74"/>
    </row>
    <row r="104" spans="1:16" ht="14.4" x14ac:dyDescent="0.3">
      <c r="A104" s="51">
        <v>1784</v>
      </c>
      <c r="B104" s="356" t="str">
        <f>VLOOKUP(+A104,'[1]District Growth'!$A$358:$B$430,2,FALSE)</f>
        <v>Fort Worth</v>
      </c>
      <c r="C104" s="80">
        <v>448</v>
      </c>
      <c r="D104" s="80">
        <v>435</v>
      </c>
      <c r="E104" s="80">
        <v>393</v>
      </c>
      <c r="F104" s="80">
        <v>397</v>
      </c>
      <c r="G104" s="80">
        <v>441</v>
      </c>
      <c r="H104" s="80">
        <v>422</v>
      </c>
      <c r="I104" s="80">
        <v>434</v>
      </c>
      <c r="J104" s="55">
        <v>212</v>
      </c>
      <c r="K104" s="80">
        <v>293</v>
      </c>
      <c r="L104" s="79">
        <v>270</v>
      </c>
      <c r="M104" s="79">
        <f>VLOOKUP($A104,'[1]District Growth'!$A$3:$K$1530,6,FALSE)</f>
        <v>196</v>
      </c>
      <c r="N104" s="68"/>
      <c r="P104" s="2"/>
    </row>
    <row r="105" spans="1:16" ht="14.4" x14ac:dyDescent="0.3">
      <c r="A105" s="51">
        <v>88314</v>
      </c>
      <c r="B105" s="356" t="str">
        <f>VLOOKUP(+A105,'[1]District Growth'!$A$358:$B$430,2,FALSE)</f>
        <v>Denton Evening</v>
      </c>
      <c r="C105" s="80"/>
      <c r="D105" s="80"/>
      <c r="E105" s="80"/>
      <c r="F105" s="80"/>
      <c r="G105" s="80"/>
      <c r="H105" s="80"/>
      <c r="I105" s="80">
        <v>42</v>
      </c>
      <c r="J105" s="55">
        <v>42</v>
      </c>
      <c r="K105" s="80">
        <v>41</v>
      </c>
      <c r="L105" s="79">
        <v>41</v>
      </c>
      <c r="M105" s="79">
        <f>VLOOKUP($A105,'[1]District Growth'!$A$3:$K$1530,6,FALSE)</f>
        <v>18</v>
      </c>
      <c r="N105" s="68"/>
    </row>
    <row r="106" spans="1:16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6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6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6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6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6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6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75">
    <sortCondition descending="1" ref="O4:O75"/>
    <sortCondition descending="1" ref="M4:M75"/>
  </sortState>
  <mergeCells count="1">
    <mergeCell ref="N1:O1"/>
  </mergeCells>
  <phoneticPr fontId="30" type="noConversion"/>
  <conditionalFormatting sqref="M93">
    <cfRule type="expression" dxfId="107" priority="25">
      <formula>N93&lt;0</formula>
    </cfRule>
    <cfRule type="expression" dxfId="106" priority="26">
      <formula>N93=0</formula>
    </cfRule>
    <cfRule type="expression" dxfId="105" priority="27">
      <formula>N93&gt;0</formula>
    </cfRule>
  </conditionalFormatting>
  <conditionalFormatting sqref="B104:B105">
    <cfRule type="expression" dxfId="104" priority="16">
      <formula>O106&lt;0</formula>
    </cfRule>
    <cfRule type="expression" dxfId="103" priority="17">
      <formula>O106&gt;0</formula>
    </cfRule>
    <cfRule type="expression" dxfId="102" priority="18">
      <formula>O106=0</formula>
    </cfRule>
  </conditionalFormatting>
  <conditionalFormatting sqref="B3:B75">
    <cfRule type="expression" dxfId="101" priority="28">
      <formula>O3&lt;0</formula>
    </cfRule>
    <cfRule type="expression" dxfId="100" priority="29">
      <formula>O3&gt;0</formula>
    </cfRule>
    <cfRule type="expression" dxfId="99" priority="30">
      <formula>O3=0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291"/>
  <sheetViews>
    <sheetView zoomScaleNormal="80" zoomScalePageLayoutView="80" workbookViewId="0">
      <pane xSplit="2" ySplit="2" topLeftCell="D3" activePane="bottomRight" state="frozen"/>
      <selection activeCell="A53" sqref="A2:O66"/>
      <selection pane="topRight" activeCell="A53" sqref="A2:O66"/>
      <selection pane="bottomLeft" activeCell="A53" sqref="A2:O66"/>
      <selection pane="bottomRight" activeCell="Q37" sqref="Q37"/>
    </sheetView>
  </sheetViews>
  <sheetFormatPr defaultColWidth="9" defaultRowHeight="13.8" x14ac:dyDescent="0.3"/>
  <cols>
    <col min="1" max="1" width="9" style="67" customWidth="1"/>
    <col min="2" max="2" width="41.453125" style="186" customWidth="1"/>
    <col min="3" max="4" width="9.81640625" style="2" customWidth="1"/>
    <col min="5" max="5" width="9.453125" style="2" customWidth="1"/>
    <col min="6" max="6" width="10.1796875" style="2" customWidth="1"/>
    <col min="7" max="7" width="10" style="2" customWidth="1"/>
    <col min="8" max="11" width="9.81640625" style="2" customWidth="1"/>
    <col min="12" max="12" width="12.1796875" style="2" customWidth="1"/>
    <col min="13" max="13" width="11.453125" style="2" customWidth="1"/>
    <col min="14" max="14" width="8.453125" style="2" customWidth="1"/>
    <col min="15" max="15" width="9.1796875" style="67" customWidth="1"/>
    <col min="16" max="16" width="8.453125" style="69" customWidth="1"/>
    <col min="17" max="17" width="10.1796875" style="2" customWidth="1"/>
    <col min="18" max="16384" width="9" style="2"/>
  </cols>
  <sheetData>
    <row r="1" spans="1:16" s="75" customFormat="1" ht="15.6" x14ac:dyDescent="0.3">
      <c r="A1" s="74"/>
      <c r="B1" s="161" t="s">
        <v>1107</v>
      </c>
      <c r="C1" s="162"/>
      <c r="D1" s="162"/>
      <c r="E1" s="162"/>
      <c r="F1" s="162"/>
      <c r="G1" s="162"/>
      <c r="H1" s="163"/>
      <c r="I1" s="163"/>
      <c r="J1" s="76"/>
      <c r="K1" s="76"/>
      <c r="L1" s="43"/>
      <c r="M1" s="333" t="str">
        <f>+'Comparison by District'!$M$2</f>
        <v>YTD</v>
      </c>
      <c r="N1" s="404" t="s">
        <v>53</v>
      </c>
      <c r="O1" s="404"/>
    </row>
    <row r="2" spans="1:16" s="77" customFormat="1" ht="39" customHeight="1" x14ac:dyDescent="0.25">
      <c r="A2" s="48" t="s">
        <v>1495</v>
      </c>
      <c r="B2" s="166" t="s">
        <v>1468</v>
      </c>
      <c r="C2" s="50" t="s">
        <v>1461</v>
      </c>
      <c r="D2" s="50" t="s">
        <v>1462</v>
      </c>
      <c r="E2" s="50" t="s">
        <v>1463</v>
      </c>
      <c r="F2" s="50" t="s">
        <v>1464</v>
      </c>
      <c r="G2" s="50" t="s">
        <v>1465</v>
      </c>
      <c r="H2" s="50" t="s">
        <v>1466</v>
      </c>
      <c r="I2" s="50" t="s">
        <v>1467</v>
      </c>
      <c r="J2" s="50" t="s">
        <v>1545</v>
      </c>
      <c r="K2" s="50" t="s">
        <v>1546</v>
      </c>
      <c r="L2" s="50" t="s">
        <v>33</v>
      </c>
      <c r="M2" s="334" t="str">
        <f>+'Comparison by District'!$M$3</f>
        <v>2021-04-28</v>
      </c>
      <c r="N2" s="50" t="s">
        <v>52</v>
      </c>
      <c r="O2" s="50" t="s">
        <v>1469</v>
      </c>
    </row>
    <row r="3" spans="1:16" s="75" customFormat="1" ht="14.4" x14ac:dyDescent="0.3">
      <c r="A3" s="51">
        <v>1842</v>
      </c>
      <c r="B3" s="167" t="s">
        <v>1114</v>
      </c>
      <c r="C3" s="80">
        <v>28</v>
      </c>
      <c r="D3" s="80">
        <v>34</v>
      </c>
      <c r="E3" s="80">
        <v>32</v>
      </c>
      <c r="F3" s="80">
        <v>25</v>
      </c>
      <c r="G3" s="80">
        <v>25</v>
      </c>
      <c r="H3" s="80">
        <v>28</v>
      </c>
      <c r="I3" s="80">
        <v>27</v>
      </c>
      <c r="J3" s="56">
        <v>21</v>
      </c>
      <c r="K3" s="80">
        <v>22</v>
      </c>
      <c r="L3" s="79">
        <v>21</v>
      </c>
      <c r="M3" s="79">
        <f>VLOOKUP($A3,'[1]District Growth'!$A$3:$K$1530,6,FALSE)</f>
        <v>61</v>
      </c>
      <c r="N3" s="80">
        <f t="shared" ref="N3:N34" si="0">M3-L3</f>
        <v>40</v>
      </c>
      <c r="O3" s="81">
        <f t="shared" ref="O3:O34" si="1">(M3/L3)-1</f>
        <v>1.9047619047619047</v>
      </c>
      <c r="P3" s="76"/>
    </row>
    <row r="4" spans="1:16" s="75" customFormat="1" ht="14.4" x14ac:dyDescent="0.3">
      <c r="A4" s="51">
        <v>78771</v>
      </c>
      <c r="B4" s="167" t="s">
        <v>955</v>
      </c>
      <c r="C4" s="80">
        <v>23</v>
      </c>
      <c r="D4" s="80">
        <v>29</v>
      </c>
      <c r="E4" s="80">
        <v>38</v>
      </c>
      <c r="F4" s="80">
        <v>30</v>
      </c>
      <c r="G4" s="80">
        <v>32</v>
      </c>
      <c r="H4" s="80">
        <v>31</v>
      </c>
      <c r="I4" s="80">
        <v>32</v>
      </c>
      <c r="J4" s="56">
        <v>38</v>
      </c>
      <c r="K4" s="80">
        <v>38</v>
      </c>
      <c r="L4" s="79">
        <v>31</v>
      </c>
      <c r="M4" s="79">
        <f>VLOOKUP($A4,'[1]District Growth'!$A$3:$K$1530,6,FALSE)</f>
        <v>37</v>
      </c>
      <c r="N4" s="80">
        <f t="shared" si="0"/>
        <v>6</v>
      </c>
      <c r="O4" s="81">
        <f t="shared" si="1"/>
        <v>0.19354838709677424</v>
      </c>
      <c r="P4" s="76"/>
    </row>
    <row r="5" spans="1:16" s="75" customFormat="1" ht="14.4" x14ac:dyDescent="0.3">
      <c r="A5" s="51">
        <v>26294</v>
      </c>
      <c r="B5" s="167" t="s">
        <v>966</v>
      </c>
      <c r="C5" s="80">
        <v>16</v>
      </c>
      <c r="D5" s="80">
        <v>17</v>
      </c>
      <c r="E5" s="80">
        <v>27</v>
      </c>
      <c r="F5" s="80">
        <v>34</v>
      </c>
      <c r="G5" s="80">
        <v>35</v>
      </c>
      <c r="H5" s="80">
        <v>31</v>
      </c>
      <c r="I5" s="80">
        <v>27</v>
      </c>
      <c r="J5" s="56">
        <v>31</v>
      </c>
      <c r="K5" s="80">
        <v>28</v>
      </c>
      <c r="L5" s="79">
        <v>31</v>
      </c>
      <c r="M5" s="79">
        <f>VLOOKUP($A5,'[1]District Growth'!$A$3:$K$1530,6,FALSE)</f>
        <v>36</v>
      </c>
      <c r="N5" s="80">
        <f t="shared" si="0"/>
        <v>5</v>
      </c>
      <c r="O5" s="81">
        <f t="shared" si="1"/>
        <v>0.16129032258064524</v>
      </c>
      <c r="P5" s="76"/>
    </row>
    <row r="6" spans="1:16" s="75" customFormat="1" ht="14.4" x14ac:dyDescent="0.3">
      <c r="A6" s="51">
        <v>50711</v>
      </c>
      <c r="B6" s="171" t="s">
        <v>959</v>
      </c>
      <c r="C6" s="80">
        <v>45</v>
      </c>
      <c r="D6" s="80">
        <v>44</v>
      </c>
      <c r="E6" s="80">
        <v>42</v>
      </c>
      <c r="F6" s="80">
        <v>34</v>
      </c>
      <c r="G6" s="80">
        <v>37</v>
      </c>
      <c r="H6" s="80">
        <v>35</v>
      </c>
      <c r="I6" s="80">
        <v>37</v>
      </c>
      <c r="J6" s="56">
        <v>34</v>
      </c>
      <c r="K6" s="80">
        <v>38</v>
      </c>
      <c r="L6" s="79">
        <v>38</v>
      </c>
      <c r="M6" s="79">
        <f>VLOOKUP($A6,'[1]District Growth'!$A$3:$K$1530,6,FALSE)</f>
        <v>41</v>
      </c>
      <c r="N6" s="80">
        <f t="shared" si="0"/>
        <v>3</v>
      </c>
      <c r="O6" s="81">
        <f t="shared" si="1"/>
        <v>7.8947368421052655E-2</v>
      </c>
      <c r="P6" s="76"/>
    </row>
    <row r="7" spans="1:16" s="75" customFormat="1" ht="14.4" x14ac:dyDescent="0.3">
      <c r="A7" s="51">
        <v>22258</v>
      </c>
      <c r="B7" s="373" t="s">
        <v>1117</v>
      </c>
      <c r="C7" s="80">
        <v>45</v>
      </c>
      <c r="D7" s="80">
        <v>50</v>
      </c>
      <c r="E7" s="80">
        <v>49</v>
      </c>
      <c r="F7" s="80">
        <v>49</v>
      </c>
      <c r="G7" s="80">
        <v>50</v>
      </c>
      <c r="H7" s="80">
        <v>56</v>
      </c>
      <c r="I7" s="80">
        <v>53</v>
      </c>
      <c r="J7" s="56">
        <v>50</v>
      </c>
      <c r="K7" s="80">
        <v>43</v>
      </c>
      <c r="L7" s="79">
        <v>38</v>
      </c>
      <c r="M7" s="79">
        <f>VLOOKUP($A7,'[1]District Growth'!$A$3:$K$1530,6,FALSE)</f>
        <v>41</v>
      </c>
      <c r="N7" s="80">
        <f t="shared" si="0"/>
        <v>3</v>
      </c>
      <c r="O7" s="81">
        <f t="shared" si="1"/>
        <v>7.8947368421052655E-2</v>
      </c>
      <c r="P7" s="76"/>
    </row>
    <row r="8" spans="1:16" s="75" customFormat="1" ht="14.4" x14ac:dyDescent="0.3">
      <c r="A8" s="51">
        <v>1850</v>
      </c>
      <c r="B8" s="173" t="s">
        <v>1112</v>
      </c>
      <c r="C8" s="80">
        <v>92</v>
      </c>
      <c r="D8" s="80">
        <v>94</v>
      </c>
      <c r="E8" s="80">
        <v>100</v>
      </c>
      <c r="F8" s="80">
        <v>97</v>
      </c>
      <c r="G8" s="80">
        <v>97</v>
      </c>
      <c r="H8" s="80">
        <v>112</v>
      </c>
      <c r="I8" s="80">
        <v>110</v>
      </c>
      <c r="J8" s="56">
        <v>100</v>
      </c>
      <c r="K8" s="80">
        <v>95</v>
      </c>
      <c r="L8" s="79">
        <v>101</v>
      </c>
      <c r="M8" s="79">
        <f>VLOOKUP($A8,'[1]District Growth'!$A$3:$K$1530,6,FALSE)</f>
        <v>108</v>
      </c>
      <c r="N8" s="80">
        <f t="shared" si="0"/>
        <v>7</v>
      </c>
      <c r="O8" s="81">
        <f t="shared" si="1"/>
        <v>6.9306930693069368E-2</v>
      </c>
      <c r="P8" s="76"/>
    </row>
    <row r="9" spans="1:16" s="75" customFormat="1" ht="14.4" x14ac:dyDescent="0.3">
      <c r="A9" s="51">
        <v>1848</v>
      </c>
      <c r="B9" s="171" t="s">
        <v>1109</v>
      </c>
      <c r="C9" s="80">
        <v>59</v>
      </c>
      <c r="D9" s="80">
        <v>56</v>
      </c>
      <c r="E9" s="80">
        <v>48</v>
      </c>
      <c r="F9" s="80">
        <v>53</v>
      </c>
      <c r="G9" s="80">
        <v>48</v>
      </c>
      <c r="H9" s="80">
        <v>49</v>
      </c>
      <c r="I9" s="80">
        <v>37</v>
      </c>
      <c r="J9" s="56">
        <v>36</v>
      </c>
      <c r="K9" s="80">
        <v>30</v>
      </c>
      <c r="L9" s="79">
        <v>29</v>
      </c>
      <c r="M9" s="79">
        <f>VLOOKUP($A9,'[1]District Growth'!$A$3:$K$1530,6,FALSE)</f>
        <v>31</v>
      </c>
      <c r="N9" s="80">
        <f t="shared" si="0"/>
        <v>2</v>
      </c>
      <c r="O9" s="81">
        <f t="shared" si="1"/>
        <v>6.8965517241379226E-2</v>
      </c>
      <c r="P9" s="76"/>
    </row>
    <row r="10" spans="1:16" s="75" customFormat="1" ht="14.4" x14ac:dyDescent="0.3">
      <c r="A10" s="51">
        <v>88322</v>
      </c>
      <c r="B10" s="373" t="s">
        <v>964</v>
      </c>
      <c r="C10" s="80"/>
      <c r="D10" s="80"/>
      <c r="E10" s="80"/>
      <c r="F10" s="80"/>
      <c r="G10" s="80"/>
      <c r="H10" s="80"/>
      <c r="I10" s="80">
        <v>25</v>
      </c>
      <c r="J10" s="56">
        <v>30</v>
      </c>
      <c r="K10" s="80">
        <v>30</v>
      </c>
      <c r="L10" s="79">
        <v>31</v>
      </c>
      <c r="M10" s="79">
        <f>VLOOKUP($A10,'[1]District Growth'!$A$3:$K$1530,6,FALSE)</f>
        <v>33</v>
      </c>
      <c r="N10" s="80">
        <f t="shared" si="0"/>
        <v>2</v>
      </c>
      <c r="O10" s="81">
        <f t="shared" si="1"/>
        <v>6.4516129032258007E-2</v>
      </c>
      <c r="P10" s="76"/>
    </row>
    <row r="11" spans="1:16" s="75" customFormat="1" ht="14.4" x14ac:dyDescent="0.3">
      <c r="A11" s="51">
        <v>1816</v>
      </c>
      <c r="B11" s="171" t="s">
        <v>1127</v>
      </c>
      <c r="C11" s="80">
        <v>44</v>
      </c>
      <c r="D11" s="80">
        <v>44</v>
      </c>
      <c r="E11" s="80">
        <v>44</v>
      </c>
      <c r="F11" s="80">
        <v>36</v>
      </c>
      <c r="G11" s="80">
        <v>34</v>
      </c>
      <c r="H11" s="80">
        <v>31</v>
      </c>
      <c r="I11" s="80">
        <v>33</v>
      </c>
      <c r="J11" s="56">
        <v>39</v>
      </c>
      <c r="K11" s="80">
        <v>37</v>
      </c>
      <c r="L11" s="79">
        <v>38</v>
      </c>
      <c r="M11" s="79">
        <f>VLOOKUP($A11,'[1]District Growth'!$A$3:$K$1530,6,FALSE)</f>
        <v>40</v>
      </c>
      <c r="N11" s="80">
        <f t="shared" si="0"/>
        <v>2</v>
      </c>
      <c r="O11" s="81">
        <f t="shared" si="1"/>
        <v>5.2631578947368363E-2</v>
      </c>
      <c r="P11" s="76"/>
    </row>
    <row r="12" spans="1:16" s="75" customFormat="1" ht="14.4" x14ac:dyDescent="0.3">
      <c r="A12" s="51">
        <v>1836</v>
      </c>
      <c r="B12" s="173" t="s">
        <v>1133</v>
      </c>
      <c r="C12" s="80">
        <v>77</v>
      </c>
      <c r="D12" s="80">
        <v>82</v>
      </c>
      <c r="E12" s="80">
        <v>67</v>
      </c>
      <c r="F12" s="80">
        <v>76</v>
      </c>
      <c r="G12" s="80">
        <v>72</v>
      </c>
      <c r="H12" s="80">
        <v>70</v>
      </c>
      <c r="I12" s="80">
        <v>65</v>
      </c>
      <c r="J12" s="56">
        <v>62</v>
      </c>
      <c r="K12" s="80">
        <v>58</v>
      </c>
      <c r="L12" s="79">
        <v>58</v>
      </c>
      <c r="M12" s="79">
        <f>VLOOKUP($A12,'[1]District Growth'!$A$3:$K$1530,6,FALSE)</f>
        <v>61</v>
      </c>
      <c r="N12" s="80">
        <f t="shared" si="0"/>
        <v>3</v>
      </c>
      <c r="O12" s="81">
        <f t="shared" si="1"/>
        <v>5.1724137931034475E-2</v>
      </c>
      <c r="P12" s="76"/>
    </row>
    <row r="13" spans="1:16" s="75" customFormat="1" ht="14.4" x14ac:dyDescent="0.3">
      <c r="A13" s="51">
        <v>1840</v>
      </c>
      <c r="B13" s="171" t="s">
        <v>1130</v>
      </c>
      <c r="C13" s="80">
        <v>190</v>
      </c>
      <c r="D13" s="80">
        <v>170</v>
      </c>
      <c r="E13" s="80">
        <v>172</v>
      </c>
      <c r="F13" s="80">
        <v>169</v>
      </c>
      <c r="G13" s="80">
        <v>166</v>
      </c>
      <c r="H13" s="80">
        <v>161</v>
      </c>
      <c r="I13" s="80">
        <v>157</v>
      </c>
      <c r="J13" s="56">
        <v>161</v>
      </c>
      <c r="K13" s="80">
        <v>151</v>
      </c>
      <c r="L13" s="79">
        <v>142</v>
      </c>
      <c r="M13" s="79">
        <f>VLOOKUP($A13,'[1]District Growth'!$A$3:$K$1530,6,FALSE)</f>
        <v>149</v>
      </c>
      <c r="N13" s="80">
        <f t="shared" si="0"/>
        <v>7</v>
      </c>
      <c r="O13" s="81">
        <f t="shared" si="1"/>
        <v>4.9295774647887258E-2</v>
      </c>
      <c r="P13" s="76"/>
    </row>
    <row r="14" spans="1:16" s="75" customFormat="1" ht="14.4" x14ac:dyDescent="0.3">
      <c r="A14" s="216">
        <v>65495</v>
      </c>
      <c r="B14" s="173" t="s">
        <v>953</v>
      </c>
      <c r="C14" s="80">
        <v>32</v>
      </c>
      <c r="D14" s="80">
        <v>31</v>
      </c>
      <c r="E14" s="80">
        <v>32</v>
      </c>
      <c r="F14" s="80">
        <v>32</v>
      </c>
      <c r="G14" s="80">
        <v>21</v>
      </c>
      <c r="H14" s="80">
        <v>25</v>
      </c>
      <c r="I14" s="80">
        <v>24</v>
      </c>
      <c r="J14" s="56">
        <v>27</v>
      </c>
      <c r="K14" s="80">
        <v>27</v>
      </c>
      <c r="L14" s="79">
        <v>23</v>
      </c>
      <c r="M14" s="79">
        <f>VLOOKUP($A14,'[1]District Growth'!$A$3:$K$1530,6,FALSE)</f>
        <v>24</v>
      </c>
      <c r="N14" s="80">
        <f t="shared" si="0"/>
        <v>1</v>
      </c>
      <c r="O14" s="81">
        <f t="shared" si="1"/>
        <v>4.3478260869565188E-2</v>
      </c>
      <c r="P14" s="76"/>
    </row>
    <row r="15" spans="1:16" s="75" customFormat="1" ht="14.4" x14ac:dyDescent="0.3">
      <c r="A15" s="51">
        <v>23302</v>
      </c>
      <c r="B15" s="373" t="s">
        <v>1122</v>
      </c>
      <c r="C15" s="80">
        <v>62</v>
      </c>
      <c r="D15" s="80">
        <v>61</v>
      </c>
      <c r="E15" s="80">
        <v>61</v>
      </c>
      <c r="F15" s="80">
        <v>68</v>
      </c>
      <c r="G15" s="80">
        <v>72</v>
      </c>
      <c r="H15" s="80">
        <v>68</v>
      </c>
      <c r="I15" s="80">
        <v>64</v>
      </c>
      <c r="J15" s="56">
        <v>59</v>
      </c>
      <c r="K15" s="80">
        <v>51</v>
      </c>
      <c r="L15" s="79">
        <v>47</v>
      </c>
      <c r="M15" s="79">
        <f>VLOOKUP($A15,'[1]District Growth'!$A$3:$K$1530,6,FALSE)</f>
        <v>49</v>
      </c>
      <c r="N15" s="80">
        <f t="shared" si="0"/>
        <v>2</v>
      </c>
      <c r="O15" s="81">
        <f t="shared" si="1"/>
        <v>4.2553191489361764E-2</v>
      </c>
      <c r="P15" s="76"/>
    </row>
    <row r="16" spans="1:16" s="75" customFormat="1" ht="14.4" x14ac:dyDescent="0.3">
      <c r="A16" s="51">
        <v>1823</v>
      </c>
      <c r="B16" s="171" t="s">
        <v>1193</v>
      </c>
      <c r="C16" s="80">
        <v>24</v>
      </c>
      <c r="D16" s="80">
        <v>20</v>
      </c>
      <c r="E16" s="80">
        <v>17</v>
      </c>
      <c r="F16" s="80">
        <v>21</v>
      </c>
      <c r="G16" s="80">
        <v>20</v>
      </c>
      <c r="H16" s="80">
        <v>21</v>
      </c>
      <c r="I16" s="80">
        <v>21</v>
      </c>
      <c r="J16" s="56">
        <v>19</v>
      </c>
      <c r="K16" s="80">
        <v>24</v>
      </c>
      <c r="L16" s="79">
        <v>24</v>
      </c>
      <c r="M16" s="79">
        <f>VLOOKUP($A16,'[1]District Growth'!$A$3:$K$1530,6,FALSE)</f>
        <v>25</v>
      </c>
      <c r="N16" s="80">
        <f t="shared" si="0"/>
        <v>1</v>
      </c>
      <c r="O16" s="81">
        <f t="shared" si="1"/>
        <v>4.1666666666666741E-2</v>
      </c>
      <c r="P16" s="76"/>
    </row>
    <row r="17" spans="1:16" s="75" customFormat="1" ht="14.4" x14ac:dyDescent="0.3">
      <c r="A17" s="51">
        <v>65341</v>
      </c>
      <c r="B17" s="171" t="s">
        <v>967</v>
      </c>
      <c r="C17" s="80">
        <v>34</v>
      </c>
      <c r="D17" s="80">
        <v>34</v>
      </c>
      <c r="E17" s="80">
        <v>32</v>
      </c>
      <c r="F17" s="80">
        <v>32</v>
      </c>
      <c r="G17" s="80">
        <v>29</v>
      </c>
      <c r="H17" s="80">
        <v>25</v>
      </c>
      <c r="I17" s="80">
        <v>25</v>
      </c>
      <c r="J17" s="56">
        <v>29</v>
      </c>
      <c r="K17" s="80">
        <v>26</v>
      </c>
      <c r="L17" s="79">
        <v>26</v>
      </c>
      <c r="M17" s="79">
        <f>VLOOKUP($A17,'[1]District Growth'!$A$3:$K$1530,6,FALSE)</f>
        <v>27</v>
      </c>
      <c r="N17" s="80">
        <f t="shared" si="0"/>
        <v>1</v>
      </c>
      <c r="O17" s="81">
        <f t="shared" si="1"/>
        <v>3.8461538461538547E-2</v>
      </c>
      <c r="P17" s="76"/>
    </row>
    <row r="18" spans="1:16" s="75" customFormat="1" ht="14.4" x14ac:dyDescent="0.3">
      <c r="A18" s="51">
        <v>1838</v>
      </c>
      <c r="B18" s="171" t="s">
        <v>1120</v>
      </c>
      <c r="C18" s="80">
        <v>29</v>
      </c>
      <c r="D18" s="80">
        <v>30</v>
      </c>
      <c r="E18" s="80">
        <v>31</v>
      </c>
      <c r="F18" s="80">
        <v>34</v>
      </c>
      <c r="G18" s="80">
        <v>30</v>
      </c>
      <c r="H18" s="80">
        <v>30</v>
      </c>
      <c r="I18" s="80">
        <v>37</v>
      </c>
      <c r="J18" s="56">
        <v>36</v>
      </c>
      <c r="K18" s="80">
        <v>25</v>
      </c>
      <c r="L18" s="79">
        <v>26</v>
      </c>
      <c r="M18" s="79">
        <f>VLOOKUP($A18,'[1]District Growth'!$A$3:$K$1530,6,FALSE)</f>
        <v>27</v>
      </c>
      <c r="N18" s="80">
        <f t="shared" si="0"/>
        <v>1</v>
      </c>
      <c r="O18" s="81">
        <f t="shared" si="1"/>
        <v>3.8461538461538547E-2</v>
      </c>
      <c r="P18" s="76"/>
    </row>
    <row r="19" spans="1:16" s="75" customFormat="1" ht="14.4" x14ac:dyDescent="0.3">
      <c r="A19" s="51">
        <v>1825</v>
      </c>
      <c r="B19" s="171" t="s">
        <v>1110</v>
      </c>
      <c r="C19" s="80">
        <v>27</v>
      </c>
      <c r="D19" s="80">
        <v>20</v>
      </c>
      <c r="E19" s="80">
        <v>23</v>
      </c>
      <c r="F19" s="80">
        <v>19</v>
      </c>
      <c r="G19" s="80">
        <v>23</v>
      </c>
      <c r="H19" s="80">
        <v>24</v>
      </c>
      <c r="I19" s="80">
        <v>17</v>
      </c>
      <c r="J19" s="56">
        <v>19</v>
      </c>
      <c r="K19" s="80">
        <v>18</v>
      </c>
      <c r="L19" s="79">
        <v>31</v>
      </c>
      <c r="M19" s="79">
        <f>VLOOKUP($A19,'[1]District Growth'!$A$3:$K$1530,6,FALSE)</f>
        <v>32</v>
      </c>
      <c r="N19" s="80">
        <f t="shared" si="0"/>
        <v>1</v>
      </c>
      <c r="O19" s="81">
        <f t="shared" si="1"/>
        <v>3.2258064516129004E-2</v>
      </c>
      <c r="P19" s="76"/>
    </row>
    <row r="20" spans="1:16" s="75" customFormat="1" ht="14.4" x14ac:dyDescent="0.3">
      <c r="A20" s="51">
        <v>1826</v>
      </c>
      <c r="B20" s="171" t="s">
        <v>1131</v>
      </c>
      <c r="C20" s="80">
        <v>16</v>
      </c>
      <c r="D20" s="80">
        <v>17</v>
      </c>
      <c r="E20" s="80">
        <v>20</v>
      </c>
      <c r="F20" s="80">
        <v>24</v>
      </c>
      <c r="G20" s="80">
        <v>31</v>
      </c>
      <c r="H20" s="80">
        <v>35</v>
      </c>
      <c r="I20" s="80">
        <v>29</v>
      </c>
      <c r="J20" s="56">
        <v>30</v>
      </c>
      <c r="K20" s="80">
        <v>28</v>
      </c>
      <c r="L20" s="79">
        <v>31</v>
      </c>
      <c r="M20" s="79">
        <f>VLOOKUP($A20,'[1]District Growth'!$A$3:$K$1530,6,FALSE)</f>
        <v>32</v>
      </c>
      <c r="N20" s="80">
        <f t="shared" si="0"/>
        <v>1</v>
      </c>
      <c r="O20" s="81">
        <f t="shared" si="1"/>
        <v>3.2258064516129004E-2</v>
      </c>
      <c r="P20" s="76"/>
    </row>
    <row r="21" spans="1:16" s="75" customFormat="1" ht="14.4" x14ac:dyDescent="0.3">
      <c r="A21" s="51">
        <v>1819</v>
      </c>
      <c r="B21" s="173" t="s">
        <v>960</v>
      </c>
      <c r="C21" s="80">
        <v>55</v>
      </c>
      <c r="D21" s="80">
        <v>60</v>
      </c>
      <c r="E21" s="80">
        <v>56</v>
      </c>
      <c r="F21" s="80">
        <v>54</v>
      </c>
      <c r="G21" s="80">
        <v>60</v>
      </c>
      <c r="H21" s="80">
        <v>60</v>
      </c>
      <c r="I21" s="80">
        <v>61</v>
      </c>
      <c r="J21" s="56">
        <v>70</v>
      </c>
      <c r="K21" s="80">
        <v>71</v>
      </c>
      <c r="L21" s="79">
        <v>73</v>
      </c>
      <c r="M21" s="79">
        <f>VLOOKUP($A21,'[1]District Growth'!$A$3:$K$1530,6,FALSE)</f>
        <v>74</v>
      </c>
      <c r="N21" s="80">
        <f t="shared" si="0"/>
        <v>1</v>
      </c>
      <c r="O21" s="81">
        <f t="shared" si="1"/>
        <v>1.3698630136986356E-2</v>
      </c>
      <c r="P21" s="76"/>
    </row>
    <row r="22" spans="1:16" s="75" customFormat="1" ht="14.4" x14ac:dyDescent="0.3">
      <c r="A22" s="51">
        <v>1845</v>
      </c>
      <c r="B22" s="173" t="s">
        <v>1119</v>
      </c>
      <c r="C22" s="80">
        <v>70</v>
      </c>
      <c r="D22" s="80">
        <v>74</v>
      </c>
      <c r="E22" s="80">
        <v>67</v>
      </c>
      <c r="F22" s="80">
        <v>62</v>
      </c>
      <c r="G22" s="80">
        <v>62</v>
      </c>
      <c r="H22" s="80">
        <v>71</v>
      </c>
      <c r="I22" s="80">
        <v>74</v>
      </c>
      <c r="J22" s="56">
        <v>71</v>
      </c>
      <c r="K22" s="80">
        <v>73</v>
      </c>
      <c r="L22" s="79">
        <v>73</v>
      </c>
      <c r="M22" s="79">
        <f>VLOOKUP($A22,'[1]District Growth'!$A$3:$K$1530,6,FALSE)</f>
        <v>73</v>
      </c>
      <c r="N22" s="80">
        <f t="shared" si="0"/>
        <v>0</v>
      </c>
      <c r="O22" s="81">
        <f t="shared" si="1"/>
        <v>0</v>
      </c>
      <c r="P22" s="76"/>
    </row>
    <row r="23" spans="1:16" s="75" customFormat="1" ht="14.4" x14ac:dyDescent="0.3">
      <c r="A23" s="51">
        <v>23144</v>
      </c>
      <c r="B23" s="171" t="s">
        <v>1139</v>
      </c>
      <c r="C23" s="80">
        <v>39</v>
      </c>
      <c r="D23" s="80">
        <v>41</v>
      </c>
      <c r="E23" s="80">
        <v>42</v>
      </c>
      <c r="F23" s="80">
        <v>40</v>
      </c>
      <c r="G23" s="80">
        <v>43</v>
      </c>
      <c r="H23" s="80">
        <v>45</v>
      </c>
      <c r="I23" s="80">
        <v>40</v>
      </c>
      <c r="J23" s="56">
        <v>34</v>
      </c>
      <c r="K23" s="80">
        <v>42</v>
      </c>
      <c r="L23" s="79">
        <v>39</v>
      </c>
      <c r="M23" s="79">
        <f>VLOOKUP($A23,'[1]District Growth'!$A$3:$K$1530,6,FALSE)</f>
        <v>39</v>
      </c>
      <c r="N23" s="80">
        <f t="shared" si="0"/>
        <v>0</v>
      </c>
      <c r="O23" s="81">
        <f t="shared" si="1"/>
        <v>0</v>
      </c>
      <c r="P23" s="76"/>
    </row>
    <row r="24" spans="1:16" s="75" customFormat="1" ht="14.4" x14ac:dyDescent="0.3">
      <c r="A24" s="51">
        <v>1828</v>
      </c>
      <c r="B24" s="173" t="s">
        <v>962</v>
      </c>
      <c r="C24" s="80">
        <v>41</v>
      </c>
      <c r="D24" s="80">
        <v>40</v>
      </c>
      <c r="E24" s="80">
        <v>36</v>
      </c>
      <c r="F24" s="80">
        <v>38</v>
      </c>
      <c r="G24" s="80">
        <v>40</v>
      </c>
      <c r="H24" s="80">
        <v>40</v>
      </c>
      <c r="I24" s="80">
        <v>29</v>
      </c>
      <c r="J24" s="56">
        <v>30</v>
      </c>
      <c r="K24" s="80">
        <v>36</v>
      </c>
      <c r="L24" s="79">
        <v>33</v>
      </c>
      <c r="M24" s="79">
        <f>VLOOKUP($A24,'[1]District Growth'!$A$3:$K$1530,6,FALSE)</f>
        <v>33</v>
      </c>
      <c r="N24" s="80">
        <f t="shared" si="0"/>
        <v>0</v>
      </c>
      <c r="O24" s="81">
        <f t="shared" si="1"/>
        <v>0</v>
      </c>
      <c r="P24" s="76"/>
    </row>
    <row r="25" spans="1:16" s="75" customFormat="1" ht="14.4" x14ac:dyDescent="0.3">
      <c r="A25" s="51">
        <v>1833</v>
      </c>
      <c r="B25" s="171" t="s">
        <v>1123</v>
      </c>
      <c r="C25" s="80">
        <v>29</v>
      </c>
      <c r="D25" s="80">
        <v>26</v>
      </c>
      <c r="E25" s="80">
        <v>28</v>
      </c>
      <c r="F25" s="80">
        <v>24</v>
      </c>
      <c r="G25" s="80">
        <v>28</v>
      </c>
      <c r="H25" s="80">
        <v>27</v>
      </c>
      <c r="I25" s="80">
        <v>23</v>
      </c>
      <c r="J25" s="56">
        <v>23</v>
      </c>
      <c r="K25" s="80">
        <v>26</v>
      </c>
      <c r="L25" s="79">
        <v>27</v>
      </c>
      <c r="M25" s="79">
        <f>VLOOKUP($A25,'[1]District Growth'!$A$3:$K$1530,6,FALSE)</f>
        <v>27</v>
      </c>
      <c r="N25" s="80">
        <f t="shared" si="0"/>
        <v>0</v>
      </c>
      <c r="O25" s="81">
        <f t="shared" si="1"/>
        <v>0</v>
      </c>
      <c r="P25" s="76"/>
    </row>
    <row r="26" spans="1:16" s="75" customFormat="1" ht="14.4" x14ac:dyDescent="0.3">
      <c r="A26" s="51">
        <v>1844</v>
      </c>
      <c r="B26" s="373" t="s">
        <v>1121</v>
      </c>
      <c r="C26" s="80">
        <v>38</v>
      </c>
      <c r="D26" s="80">
        <v>41</v>
      </c>
      <c r="E26" s="80">
        <v>45</v>
      </c>
      <c r="F26" s="80">
        <v>38</v>
      </c>
      <c r="G26" s="80">
        <v>32</v>
      </c>
      <c r="H26" s="80">
        <v>30</v>
      </c>
      <c r="I26" s="80">
        <v>31</v>
      </c>
      <c r="J26" s="56">
        <v>34</v>
      </c>
      <c r="K26" s="80">
        <v>25</v>
      </c>
      <c r="L26" s="79">
        <v>26</v>
      </c>
      <c r="M26" s="79">
        <f>VLOOKUP($A26,'[1]District Growth'!$A$3:$K$1530,6,FALSE)</f>
        <v>26</v>
      </c>
      <c r="N26" s="80">
        <f t="shared" si="0"/>
        <v>0</v>
      </c>
      <c r="O26" s="81">
        <f t="shared" si="1"/>
        <v>0</v>
      </c>
      <c r="P26" s="76"/>
    </row>
    <row r="27" spans="1:16" s="75" customFormat="1" ht="14.4" x14ac:dyDescent="0.3">
      <c r="A27" s="51">
        <v>80611</v>
      </c>
      <c r="B27" s="373" t="s">
        <v>1125</v>
      </c>
      <c r="C27" s="80">
        <v>30</v>
      </c>
      <c r="D27" s="80">
        <v>29</v>
      </c>
      <c r="E27" s="80">
        <v>20</v>
      </c>
      <c r="F27" s="80">
        <v>18</v>
      </c>
      <c r="G27" s="80">
        <v>10</v>
      </c>
      <c r="H27" s="80">
        <v>10</v>
      </c>
      <c r="I27" s="80">
        <v>10</v>
      </c>
      <c r="J27" s="56">
        <v>29</v>
      </c>
      <c r="K27" s="80">
        <v>28</v>
      </c>
      <c r="L27" s="79">
        <v>26</v>
      </c>
      <c r="M27" s="79">
        <f>VLOOKUP($A27,'[1]District Growth'!$A$3:$K$1530,6,FALSE)</f>
        <v>26</v>
      </c>
      <c r="N27" s="80">
        <f t="shared" si="0"/>
        <v>0</v>
      </c>
      <c r="O27" s="81">
        <f t="shared" si="1"/>
        <v>0</v>
      </c>
      <c r="P27" s="76"/>
    </row>
    <row r="28" spans="1:16" s="75" customFormat="1" ht="14.4" x14ac:dyDescent="0.3">
      <c r="A28" s="51">
        <v>29022</v>
      </c>
      <c r="B28" s="171" t="s">
        <v>1142</v>
      </c>
      <c r="C28" s="80">
        <v>40</v>
      </c>
      <c r="D28" s="80">
        <v>45</v>
      </c>
      <c r="E28" s="80">
        <v>40</v>
      </c>
      <c r="F28" s="80">
        <v>37</v>
      </c>
      <c r="G28" s="80">
        <v>34</v>
      </c>
      <c r="H28" s="80">
        <v>36</v>
      </c>
      <c r="I28" s="80">
        <v>36</v>
      </c>
      <c r="J28" s="56">
        <v>30</v>
      </c>
      <c r="K28" s="80">
        <v>24</v>
      </c>
      <c r="L28" s="79">
        <v>23</v>
      </c>
      <c r="M28" s="79">
        <f>VLOOKUP($A28,'[1]District Growth'!$A$3:$K$1530,6,FALSE)</f>
        <v>23</v>
      </c>
      <c r="N28" s="80">
        <f t="shared" si="0"/>
        <v>0</v>
      </c>
      <c r="O28" s="81">
        <f t="shared" si="1"/>
        <v>0</v>
      </c>
      <c r="P28" s="76"/>
    </row>
    <row r="29" spans="1:16" s="75" customFormat="1" ht="14.4" x14ac:dyDescent="0.3">
      <c r="A29" s="51">
        <v>83111</v>
      </c>
      <c r="B29" s="171" t="s">
        <v>956</v>
      </c>
      <c r="C29" s="80">
        <v>17</v>
      </c>
      <c r="D29" s="80">
        <v>26</v>
      </c>
      <c r="E29" s="80">
        <v>27</v>
      </c>
      <c r="F29" s="80">
        <v>28</v>
      </c>
      <c r="G29" s="80">
        <v>17</v>
      </c>
      <c r="H29" s="80">
        <v>14</v>
      </c>
      <c r="I29" s="80">
        <v>22</v>
      </c>
      <c r="J29" s="56">
        <v>25</v>
      </c>
      <c r="K29" s="80">
        <v>19</v>
      </c>
      <c r="L29" s="79">
        <v>22</v>
      </c>
      <c r="M29" s="79">
        <f>VLOOKUP($A29,'[1]District Growth'!$A$3:$K$1530,6,FALSE)</f>
        <v>22</v>
      </c>
      <c r="N29" s="80">
        <f t="shared" si="0"/>
        <v>0</v>
      </c>
      <c r="O29" s="81">
        <f t="shared" si="1"/>
        <v>0</v>
      </c>
      <c r="P29" s="76"/>
    </row>
    <row r="30" spans="1:16" s="75" customFormat="1" ht="14.4" x14ac:dyDescent="0.3">
      <c r="A30" s="51">
        <v>1822</v>
      </c>
      <c r="B30" s="171" t="s">
        <v>971</v>
      </c>
      <c r="C30" s="80">
        <v>21</v>
      </c>
      <c r="D30" s="80">
        <v>20</v>
      </c>
      <c r="E30" s="80">
        <v>17</v>
      </c>
      <c r="F30" s="80">
        <v>17</v>
      </c>
      <c r="G30" s="80">
        <v>17</v>
      </c>
      <c r="H30" s="80">
        <v>17</v>
      </c>
      <c r="I30" s="80">
        <v>23</v>
      </c>
      <c r="J30" s="56">
        <v>19</v>
      </c>
      <c r="K30" s="80">
        <v>14</v>
      </c>
      <c r="L30" s="79">
        <v>14</v>
      </c>
      <c r="M30" s="79">
        <f>VLOOKUP($A30,'[1]District Growth'!$A$3:$K$1530,6,FALSE)</f>
        <v>14</v>
      </c>
      <c r="N30" s="80">
        <f t="shared" si="0"/>
        <v>0</v>
      </c>
      <c r="O30" s="81">
        <f t="shared" si="1"/>
        <v>0</v>
      </c>
      <c r="P30" s="76"/>
    </row>
    <row r="31" spans="1:16" s="75" customFormat="1" ht="14.4" x14ac:dyDescent="0.3">
      <c r="A31" s="51">
        <v>76605</v>
      </c>
      <c r="B31" s="171" t="s">
        <v>954</v>
      </c>
      <c r="C31" s="80">
        <v>11</v>
      </c>
      <c r="D31" s="80">
        <v>12</v>
      </c>
      <c r="E31" s="80">
        <v>13</v>
      </c>
      <c r="F31" s="80">
        <v>12</v>
      </c>
      <c r="G31" s="80">
        <v>16</v>
      </c>
      <c r="H31" s="80">
        <v>19</v>
      </c>
      <c r="I31" s="80">
        <v>21</v>
      </c>
      <c r="J31" s="56">
        <v>13</v>
      </c>
      <c r="K31" s="80">
        <v>12</v>
      </c>
      <c r="L31" s="79">
        <v>13</v>
      </c>
      <c r="M31" s="79">
        <f>VLOOKUP($A31,'[1]District Growth'!$A$3:$K$1530,6,FALSE)</f>
        <v>13</v>
      </c>
      <c r="N31" s="80">
        <f t="shared" si="0"/>
        <v>0</v>
      </c>
      <c r="O31" s="81">
        <f t="shared" si="1"/>
        <v>0</v>
      </c>
      <c r="P31" s="76"/>
    </row>
    <row r="32" spans="1:16" s="75" customFormat="1" ht="14.4" x14ac:dyDescent="0.3">
      <c r="A32" s="51">
        <v>1829</v>
      </c>
      <c r="B32" s="171" t="s">
        <v>1137</v>
      </c>
      <c r="C32" s="80">
        <v>22</v>
      </c>
      <c r="D32" s="80">
        <v>20</v>
      </c>
      <c r="E32" s="80">
        <v>20</v>
      </c>
      <c r="F32" s="80">
        <v>18</v>
      </c>
      <c r="G32" s="80">
        <v>17</v>
      </c>
      <c r="H32" s="80">
        <v>16</v>
      </c>
      <c r="I32" s="80">
        <v>16</v>
      </c>
      <c r="J32" s="56">
        <v>16</v>
      </c>
      <c r="K32" s="80">
        <v>8</v>
      </c>
      <c r="L32" s="79">
        <v>8</v>
      </c>
      <c r="M32" s="79">
        <f>VLOOKUP($A32,'[1]District Growth'!$A$3:$K$1530,6,FALSE)</f>
        <v>8</v>
      </c>
      <c r="N32" s="80">
        <f t="shared" si="0"/>
        <v>0</v>
      </c>
      <c r="O32" s="81">
        <f t="shared" si="1"/>
        <v>0</v>
      </c>
      <c r="P32" s="76"/>
    </row>
    <row r="33" spans="1:16" s="75" customFormat="1" ht="14.4" x14ac:dyDescent="0.3">
      <c r="A33" s="51">
        <v>1847</v>
      </c>
      <c r="B33" s="173" t="s">
        <v>965</v>
      </c>
      <c r="C33" s="80">
        <v>101</v>
      </c>
      <c r="D33" s="80">
        <v>107</v>
      </c>
      <c r="E33" s="80">
        <v>107</v>
      </c>
      <c r="F33" s="80">
        <v>113</v>
      </c>
      <c r="G33" s="80">
        <v>104</v>
      </c>
      <c r="H33" s="80">
        <v>102</v>
      </c>
      <c r="I33" s="80">
        <v>115</v>
      </c>
      <c r="J33" s="56">
        <v>116</v>
      </c>
      <c r="K33" s="80">
        <v>114</v>
      </c>
      <c r="L33" s="79">
        <v>112</v>
      </c>
      <c r="M33" s="79">
        <f>VLOOKUP($A33,'[1]District Growth'!$A$3:$K$1530,6,FALSE)</f>
        <v>110</v>
      </c>
      <c r="N33" s="80">
        <f t="shared" si="0"/>
        <v>-2</v>
      </c>
      <c r="O33" s="81">
        <f t="shared" si="1"/>
        <v>-1.7857142857142905E-2</v>
      </c>
      <c r="P33" s="76"/>
    </row>
    <row r="34" spans="1:16" s="75" customFormat="1" ht="14.4" x14ac:dyDescent="0.3">
      <c r="A34" s="51">
        <v>1831</v>
      </c>
      <c r="B34" s="171" t="s">
        <v>969</v>
      </c>
      <c r="C34" s="80">
        <v>63</v>
      </c>
      <c r="D34" s="80">
        <v>57</v>
      </c>
      <c r="E34" s="80">
        <v>52</v>
      </c>
      <c r="F34" s="80">
        <v>48</v>
      </c>
      <c r="G34" s="80">
        <v>44</v>
      </c>
      <c r="H34" s="80">
        <v>43</v>
      </c>
      <c r="I34" s="80">
        <v>46</v>
      </c>
      <c r="J34" s="56">
        <v>49</v>
      </c>
      <c r="K34" s="80">
        <v>47</v>
      </c>
      <c r="L34" s="79">
        <v>42</v>
      </c>
      <c r="M34" s="79">
        <f>VLOOKUP($A34,'[1]District Growth'!$A$3:$K$1530,6,FALSE)</f>
        <v>41</v>
      </c>
      <c r="N34" s="80">
        <f t="shared" si="0"/>
        <v>-1</v>
      </c>
      <c r="O34" s="81">
        <f t="shared" si="1"/>
        <v>-2.3809523809523836E-2</v>
      </c>
      <c r="P34" s="76"/>
    </row>
    <row r="35" spans="1:16" s="75" customFormat="1" ht="14.4" x14ac:dyDescent="0.3">
      <c r="A35" s="51">
        <v>21215</v>
      </c>
      <c r="B35" s="171" t="s">
        <v>1115</v>
      </c>
      <c r="C35" s="80">
        <v>42</v>
      </c>
      <c r="D35" s="80">
        <v>32</v>
      </c>
      <c r="E35" s="80">
        <v>30</v>
      </c>
      <c r="F35" s="80">
        <v>33</v>
      </c>
      <c r="G35" s="80">
        <v>35</v>
      </c>
      <c r="H35" s="80">
        <v>34</v>
      </c>
      <c r="I35" s="80">
        <v>39</v>
      </c>
      <c r="J35" s="56">
        <v>32</v>
      </c>
      <c r="K35" s="80">
        <v>36</v>
      </c>
      <c r="L35" s="79">
        <v>33</v>
      </c>
      <c r="M35" s="79">
        <f>VLOOKUP($A35,'[1]District Growth'!$A$3:$K$1530,6,FALSE)</f>
        <v>32</v>
      </c>
      <c r="N35" s="80">
        <f t="shared" ref="N35:N63" si="2">M35-L35</f>
        <v>-1</v>
      </c>
      <c r="O35" s="81">
        <f t="shared" ref="O35:O63" si="3">(M35/L35)-1</f>
        <v>-3.0303030303030276E-2</v>
      </c>
      <c r="P35" s="76"/>
    </row>
    <row r="36" spans="1:16" s="75" customFormat="1" ht="14.4" x14ac:dyDescent="0.3">
      <c r="A36" s="51">
        <v>25088</v>
      </c>
      <c r="B36" s="173" t="s">
        <v>1141</v>
      </c>
      <c r="C36" s="80">
        <v>41</v>
      </c>
      <c r="D36" s="80">
        <v>50</v>
      </c>
      <c r="E36" s="80">
        <v>47</v>
      </c>
      <c r="F36" s="80">
        <v>41</v>
      </c>
      <c r="G36" s="80">
        <v>39</v>
      </c>
      <c r="H36" s="80">
        <v>36</v>
      </c>
      <c r="I36" s="80">
        <v>36</v>
      </c>
      <c r="J36" s="56">
        <v>33</v>
      </c>
      <c r="K36" s="80">
        <v>28</v>
      </c>
      <c r="L36" s="79">
        <v>26</v>
      </c>
      <c r="M36" s="79">
        <f>VLOOKUP($A36,'[1]District Growth'!$A$3:$K$1530,6,FALSE)</f>
        <v>25</v>
      </c>
      <c r="N36" s="80">
        <f t="shared" si="2"/>
        <v>-1</v>
      </c>
      <c r="O36" s="81">
        <f t="shared" si="3"/>
        <v>-3.8461538461538436E-2</v>
      </c>
      <c r="P36" s="76"/>
    </row>
    <row r="37" spans="1:16" s="75" customFormat="1" ht="14.4" x14ac:dyDescent="0.3">
      <c r="A37" s="370">
        <v>21113</v>
      </c>
      <c r="B37" s="171" t="s">
        <v>963</v>
      </c>
      <c r="C37" s="80">
        <v>25</v>
      </c>
      <c r="D37" s="80">
        <v>25</v>
      </c>
      <c r="E37" s="80">
        <v>24</v>
      </c>
      <c r="F37" s="80">
        <v>23</v>
      </c>
      <c r="G37" s="80">
        <v>22</v>
      </c>
      <c r="H37" s="80">
        <v>27</v>
      </c>
      <c r="I37" s="80">
        <v>28</v>
      </c>
      <c r="J37" s="56">
        <v>35</v>
      </c>
      <c r="K37" s="80">
        <v>34</v>
      </c>
      <c r="L37" s="79">
        <v>25</v>
      </c>
      <c r="M37" s="79">
        <f>VLOOKUP($A37,'[1]District Growth'!$A$3:$K$1530,6,FALSE)</f>
        <v>24</v>
      </c>
      <c r="N37" s="80">
        <f t="shared" si="2"/>
        <v>-1</v>
      </c>
      <c r="O37" s="81">
        <f t="shared" si="3"/>
        <v>-4.0000000000000036E-2</v>
      </c>
      <c r="P37" s="76"/>
    </row>
    <row r="38" spans="1:16" s="75" customFormat="1" ht="14.4" x14ac:dyDescent="0.3">
      <c r="A38" s="363">
        <v>1837</v>
      </c>
      <c r="B38" s="171" t="s">
        <v>1507</v>
      </c>
      <c r="C38" s="80">
        <v>43</v>
      </c>
      <c r="D38" s="80">
        <v>43</v>
      </c>
      <c r="E38" s="80">
        <v>51</v>
      </c>
      <c r="F38" s="80">
        <v>50</v>
      </c>
      <c r="G38" s="80">
        <v>48</v>
      </c>
      <c r="H38" s="80">
        <v>53</v>
      </c>
      <c r="I38" s="80">
        <v>45</v>
      </c>
      <c r="J38" s="56">
        <v>43</v>
      </c>
      <c r="K38" s="80">
        <v>45</v>
      </c>
      <c r="L38" s="79">
        <v>45</v>
      </c>
      <c r="M38" s="79">
        <f>VLOOKUP($A38,'[1]District Growth'!$A$3:$K$1530,6,FALSE)</f>
        <v>43</v>
      </c>
      <c r="N38" s="80">
        <f t="shared" si="2"/>
        <v>-2</v>
      </c>
      <c r="O38" s="81">
        <f t="shared" si="3"/>
        <v>-4.4444444444444398E-2</v>
      </c>
      <c r="P38" s="76"/>
    </row>
    <row r="39" spans="1:16" s="75" customFormat="1" ht="14.4" x14ac:dyDescent="0.3">
      <c r="A39" s="51">
        <v>24029</v>
      </c>
      <c r="B39" s="171" t="s">
        <v>1140</v>
      </c>
      <c r="C39" s="80">
        <v>38</v>
      </c>
      <c r="D39" s="80">
        <v>31</v>
      </c>
      <c r="E39" s="80">
        <v>27</v>
      </c>
      <c r="F39" s="80">
        <v>22</v>
      </c>
      <c r="G39" s="80">
        <v>22</v>
      </c>
      <c r="H39" s="80">
        <v>21</v>
      </c>
      <c r="I39" s="80">
        <v>21</v>
      </c>
      <c r="J39" s="56">
        <v>21</v>
      </c>
      <c r="K39" s="80">
        <v>18</v>
      </c>
      <c r="L39" s="79">
        <v>18</v>
      </c>
      <c r="M39" s="79">
        <f>VLOOKUP($A39,'[1]District Growth'!$A$3:$K$1530,6,FALSE)</f>
        <v>17</v>
      </c>
      <c r="N39" s="80">
        <f t="shared" si="2"/>
        <v>-1</v>
      </c>
      <c r="O39" s="81">
        <f t="shared" si="3"/>
        <v>-5.555555555555558E-2</v>
      </c>
      <c r="P39" s="76"/>
    </row>
    <row r="40" spans="1:16" s="75" customFormat="1" ht="14.4" x14ac:dyDescent="0.3">
      <c r="A40" s="363">
        <v>62286</v>
      </c>
      <c r="B40" s="171" t="s">
        <v>952</v>
      </c>
      <c r="C40" s="80">
        <v>34</v>
      </c>
      <c r="D40" s="80">
        <v>34</v>
      </c>
      <c r="E40" s="80">
        <v>30</v>
      </c>
      <c r="F40" s="80">
        <v>27</v>
      </c>
      <c r="G40" s="80">
        <v>23</v>
      </c>
      <c r="H40" s="80">
        <v>22</v>
      </c>
      <c r="I40" s="80">
        <v>22</v>
      </c>
      <c r="J40" s="56">
        <v>21</v>
      </c>
      <c r="K40" s="80">
        <v>16</v>
      </c>
      <c r="L40" s="79">
        <v>16</v>
      </c>
      <c r="M40" s="79">
        <f>VLOOKUP($A40,'[1]District Growth'!$A$3:$K$1530,6,FALSE)</f>
        <v>15</v>
      </c>
      <c r="N40" s="80">
        <f t="shared" si="2"/>
        <v>-1</v>
      </c>
      <c r="O40" s="81">
        <f t="shared" si="3"/>
        <v>-6.25E-2</v>
      </c>
      <c r="P40" s="76"/>
    </row>
    <row r="41" spans="1:16" s="75" customFormat="1" ht="14.4" x14ac:dyDescent="0.3">
      <c r="A41" s="51">
        <v>1851</v>
      </c>
      <c r="B41" s="171" t="s">
        <v>1108</v>
      </c>
      <c r="C41" s="80">
        <v>25</v>
      </c>
      <c r="D41" s="80">
        <v>26</v>
      </c>
      <c r="E41" s="80">
        <v>22</v>
      </c>
      <c r="F41" s="80">
        <v>20</v>
      </c>
      <c r="G41" s="80">
        <v>19</v>
      </c>
      <c r="H41" s="80">
        <v>14</v>
      </c>
      <c r="I41" s="80">
        <v>14</v>
      </c>
      <c r="J41" s="56">
        <v>14</v>
      </c>
      <c r="K41" s="80">
        <v>16</v>
      </c>
      <c r="L41" s="79">
        <v>16</v>
      </c>
      <c r="M41" s="79">
        <f>VLOOKUP($A41,'[1]District Growth'!$A$3:$K$1530,6,FALSE)</f>
        <v>15</v>
      </c>
      <c r="N41" s="80">
        <f t="shared" si="2"/>
        <v>-1</v>
      </c>
      <c r="O41" s="81">
        <f t="shared" si="3"/>
        <v>-6.25E-2</v>
      </c>
      <c r="P41" s="76"/>
    </row>
    <row r="42" spans="1:16" s="75" customFormat="1" ht="14.4" x14ac:dyDescent="0.3">
      <c r="A42" s="51">
        <v>1821</v>
      </c>
      <c r="B42" s="373" t="s">
        <v>1524</v>
      </c>
      <c r="C42" s="80">
        <v>193</v>
      </c>
      <c r="D42" s="80">
        <v>194</v>
      </c>
      <c r="E42" s="80">
        <v>187</v>
      </c>
      <c r="F42" s="80">
        <v>189</v>
      </c>
      <c r="G42" s="80">
        <v>209</v>
      </c>
      <c r="H42" s="80">
        <v>176</v>
      </c>
      <c r="I42" s="80">
        <v>175</v>
      </c>
      <c r="J42" s="56">
        <v>180</v>
      </c>
      <c r="K42" s="80">
        <v>152</v>
      </c>
      <c r="L42" s="79">
        <v>154</v>
      </c>
      <c r="M42" s="79">
        <f>VLOOKUP($A42,'[1]District Growth'!$A$3:$K$1530,6,FALSE)</f>
        <v>144</v>
      </c>
      <c r="N42" s="80">
        <f t="shared" si="2"/>
        <v>-10</v>
      </c>
      <c r="O42" s="81">
        <f t="shared" si="3"/>
        <v>-6.4935064935064957E-2</v>
      </c>
      <c r="P42" s="76"/>
    </row>
    <row r="43" spans="1:16" s="75" customFormat="1" ht="14.4" x14ac:dyDescent="0.3">
      <c r="A43" s="51">
        <v>1841</v>
      </c>
      <c r="B43" s="173" t="s">
        <v>1134</v>
      </c>
      <c r="C43" s="80">
        <v>111</v>
      </c>
      <c r="D43" s="80">
        <v>108</v>
      </c>
      <c r="E43" s="80">
        <v>118</v>
      </c>
      <c r="F43" s="80">
        <v>116</v>
      </c>
      <c r="G43" s="80">
        <v>108</v>
      </c>
      <c r="H43" s="80">
        <v>100</v>
      </c>
      <c r="I43" s="80">
        <v>75</v>
      </c>
      <c r="J43" s="56">
        <v>72</v>
      </c>
      <c r="K43" s="80">
        <v>67</v>
      </c>
      <c r="L43" s="79">
        <v>59</v>
      </c>
      <c r="M43" s="79">
        <f>VLOOKUP($A43,'[1]District Growth'!$A$3:$K$1530,6,FALSE)</f>
        <v>55</v>
      </c>
      <c r="N43" s="80">
        <f t="shared" si="2"/>
        <v>-4</v>
      </c>
      <c r="O43" s="81">
        <f t="shared" si="3"/>
        <v>-6.7796610169491567E-2</v>
      </c>
      <c r="P43" s="76"/>
    </row>
    <row r="44" spans="1:16" s="75" customFormat="1" ht="14.4" x14ac:dyDescent="0.3">
      <c r="A44" s="51">
        <v>1832</v>
      </c>
      <c r="B44" s="373" t="s">
        <v>1538</v>
      </c>
      <c r="C44" s="80">
        <v>68</v>
      </c>
      <c r="D44" s="80">
        <v>64</v>
      </c>
      <c r="E44" s="80">
        <v>60</v>
      </c>
      <c r="F44" s="80">
        <v>64</v>
      </c>
      <c r="G44" s="80">
        <v>62</v>
      </c>
      <c r="H44" s="80">
        <v>65</v>
      </c>
      <c r="I44" s="80">
        <v>79</v>
      </c>
      <c r="J44" s="56">
        <v>81</v>
      </c>
      <c r="K44" s="80">
        <v>81</v>
      </c>
      <c r="L44" s="79">
        <v>72</v>
      </c>
      <c r="M44" s="79">
        <f>VLOOKUP($A44,'[1]District Growth'!$A$3:$K$1530,6,FALSE)</f>
        <v>67</v>
      </c>
      <c r="N44" s="80">
        <f t="shared" si="2"/>
        <v>-5</v>
      </c>
      <c r="O44" s="81">
        <f t="shared" si="3"/>
        <v>-6.944444444444442E-2</v>
      </c>
      <c r="P44" s="76"/>
    </row>
    <row r="45" spans="1:16" s="75" customFormat="1" ht="14.4" x14ac:dyDescent="0.3">
      <c r="A45" s="51">
        <v>83652</v>
      </c>
      <c r="B45" s="171" t="s">
        <v>957</v>
      </c>
      <c r="C45" s="80">
        <v>12</v>
      </c>
      <c r="D45" s="80">
        <v>12</v>
      </c>
      <c r="E45" s="80">
        <v>11</v>
      </c>
      <c r="F45" s="80">
        <v>10</v>
      </c>
      <c r="G45" s="80">
        <v>13</v>
      </c>
      <c r="H45" s="80">
        <v>12</v>
      </c>
      <c r="I45" s="80">
        <v>18</v>
      </c>
      <c r="J45" s="56">
        <v>14</v>
      </c>
      <c r="K45" s="80">
        <v>14</v>
      </c>
      <c r="L45" s="79">
        <v>14</v>
      </c>
      <c r="M45" s="79">
        <f>VLOOKUP($A45,'[1]District Growth'!$A$3:$K$1530,6,FALSE)</f>
        <v>13</v>
      </c>
      <c r="N45" s="80">
        <f t="shared" si="2"/>
        <v>-1</v>
      </c>
      <c r="O45" s="81">
        <f t="shared" si="3"/>
        <v>-7.1428571428571397E-2</v>
      </c>
      <c r="P45" s="76"/>
    </row>
    <row r="46" spans="1:16" s="75" customFormat="1" ht="14.4" x14ac:dyDescent="0.3">
      <c r="A46" s="51">
        <v>1817</v>
      </c>
      <c r="B46" s="173" t="s">
        <v>1136</v>
      </c>
      <c r="C46" s="80">
        <v>39</v>
      </c>
      <c r="D46" s="80">
        <v>32</v>
      </c>
      <c r="E46" s="80">
        <v>38</v>
      </c>
      <c r="F46" s="80">
        <v>43</v>
      </c>
      <c r="G46" s="80">
        <v>41</v>
      </c>
      <c r="H46" s="80">
        <v>41</v>
      </c>
      <c r="I46" s="80">
        <v>45</v>
      </c>
      <c r="J46" s="56">
        <v>46</v>
      </c>
      <c r="K46" s="80">
        <v>42</v>
      </c>
      <c r="L46" s="79">
        <v>39</v>
      </c>
      <c r="M46" s="79">
        <f>VLOOKUP($A46,'[1]District Growth'!$A$3:$K$1530,6,FALSE)</f>
        <v>36</v>
      </c>
      <c r="N46" s="80">
        <f t="shared" si="2"/>
        <v>-3</v>
      </c>
      <c r="O46" s="81">
        <f t="shared" si="3"/>
        <v>-7.6923076923076872E-2</v>
      </c>
      <c r="P46" s="76"/>
    </row>
    <row r="47" spans="1:16" s="75" customFormat="1" ht="14.4" x14ac:dyDescent="0.3">
      <c r="A47" s="51">
        <v>53204</v>
      </c>
      <c r="B47" s="171" t="s">
        <v>973</v>
      </c>
      <c r="C47" s="80">
        <v>50</v>
      </c>
      <c r="D47" s="80">
        <v>44</v>
      </c>
      <c r="E47" s="80">
        <v>40</v>
      </c>
      <c r="F47" s="80">
        <v>35</v>
      </c>
      <c r="G47" s="80">
        <v>31</v>
      </c>
      <c r="H47" s="80">
        <v>32</v>
      </c>
      <c r="I47" s="80">
        <v>32</v>
      </c>
      <c r="J47" s="56">
        <v>34</v>
      </c>
      <c r="K47" s="80">
        <v>26</v>
      </c>
      <c r="L47" s="79">
        <v>26</v>
      </c>
      <c r="M47" s="79">
        <f>VLOOKUP($A47,'[1]District Growth'!$A$3:$K$1530,6,FALSE)</f>
        <v>24</v>
      </c>
      <c r="N47" s="80">
        <f t="shared" si="2"/>
        <v>-2</v>
      </c>
      <c r="O47" s="81">
        <f t="shared" si="3"/>
        <v>-7.6923076923076872E-2</v>
      </c>
      <c r="P47" s="76"/>
    </row>
    <row r="48" spans="1:16" s="75" customFormat="1" ht="14.4" x14ac:dyDescent="0.3">
      <c r="A48" s="51">
        <v>24801</v>
      </c>
      <c r="B48" s="171" t="s">
        <v>1135</v>
      </c>
      <c r="C48" s="80">
        <v>25</v>
      </c>
      <c r="D48" s="80">
        <v>27</v>
      </c>
      <c r="E48" s="80">
        <v>27</v>
      </c>
      <c r="F48" s="80">
        <v>26</v>
      </c>
      <c r="G48" s="80">
        <v>27</v>
      </c>
      <c r="H48" s="80">
        <v>31</v>
      </c>
      <c r="I48" s="80">
        <v>42</v>
      </c>
      <c r="J48" s="56">
        <v>38</v>
      </c>
      <c r="K48" s="80">
        <v>38</v>
      </c>
      <c r="L48" s="79">
        <v>37</v>
      </c>
      <c r="M48" s="79">
        <f>VLOOKUP($A48,'[1]District Growth'!$A$3:$K$1530,6,FALSE)</f>
        <v>34</v>
      </c>
      <c r="N48" s="80">
        <f t="shared" si="2"/>
        <v>-3</v>
      </c>
      <c r="O48" s="81">
        <f t="shared" si="3"/>
        <v>-8.108108108108103E-2</v>
      </c>
      <c r="P48" s="76"/>
    </row>
    <row r="49" spans="1:16" s="75" customFormat="1" ht="14.4" x14ac:dyDescent="0.3">
      <c r="A49" s="363">
        <v>22083</v>
      </c>
      <c r="B49" s="173" t="s">
        <v>1129</v>
      </c>
      <c r="C49" s="80">
        <v>40</v>
      </c>
      <c r="D49" s="80">
        <v>42</v>
      </c>
      <c r="E49" s="80">
        <v>42</v>
      </c>
      <c r="F49" s="80">
        <v>45</v>
      </c>
      <c r="G49" s="80">
        <v>51</v>
      </c>
      <c r="H49" s="80">
        <v>45</v>
      </c>
      <c r="I49" s="80">
        <v>54</v>
      </c>
      <c r="J49" s="56">
        <v>47</v>
      </c>
      <c r="K49" s="80">
        <v>46</v>
      </c>
      <c r="L49" s="79">
        <v>36</v>
      </c>
      <c r="M49" s="79">
        <f>VLOOKUP($A49,'[1]District Growth'!$A$3:$K$1530,6,FALSE)</f>
        <v>33</v>
      </c>
      <c r="N49" s="80">
        <f t="shared" si="2"/>
        <v>-3</v>
      </c>
      <c r="O49" s="81">
        <f t="shared" si="3"/>
        <v>-8.333333333333337E-2</v>
      </c>
      <c r="P49" s="76"/>
    </row>
    <row r="50" spans="1:16" s="75" customFormat="1" ht="14.4" x14ac:dyDescent="0.3">
      <c r="A50" s="51">
        <v>1824</v>
      </c>
      <c r="B50" s="171" t="s">
        <v>1414</v>
      </c>
      <c r="C50" s="80">
        <v>56</v>
      </c>
      <c r="D50" s="80">
        <v>56</v>
      </c>
      <c r="E50" s="80">
        <v>56</v>
      </c>
      <c r="F50" s="80">
        <v>65</v>
      </c>
      <c r="G50" s="80">
        <v>61</v>
      </c>
      <c r="H50" s="80">
        <v>91</v>
      </c>
      <c r="I50" s="80">
        <v>89</v>
      </c>
      <c r="J50" s="56">
        <v>89</v>
      </c>
      <c r="K50" s="80">
        <v>92</v>
      </c>
      <c r="L50" s="79">
        <v>81</v>
      </c>
      <c r="M50" s="79">
        <f>VLOOKUP($A50,'[1]District Growth'!$A$3:$K$1530,6,FALSE)</f>
        <v>74</v>
      </c>
      <c r="N50" s="80">
        <f t="shared" si="2"/>
        <v>-7</v>
      </c>
      <c r="O50" s="81">
        <f t="shared" si="3"/>
        <v>-8.6419753086419804E-2</v>
      </c>
      <c r="P50" s="76"/>
    </row>
    <row r="51" spans="1:16" s="75" customFormat="1" ht="14.4" x14ac:dyDescent="0.3">
      <c r="A51" s="51">
        <v>1849</v>
      </c>
      <c r="B51" s="171" t="s">
        <v>1111</v>
      </c>
      <c r="C51" s="80">
        <v>33</v>
      </c>
      <c r="D51" s="80">
        <v>34</v>
      </c>
      <c r="E51" s="80">
        <v>41</v>
      </c>
      <c r="F51" s="80">
        <v>36</v>
      </c>
      <c r="G51" s="80">
        <v>34</v>
      </c>
      <c r="H51" s="80">
        <v>31</v>
      </c>
      <c r="I51" s="80">
        <v>29</v>
      </c>
      <c r="J51" s="56">
        <v>30</v>
      </c>
      <c r="K51" s="80">
        <v>27</v>
      </c>
      <c r="L51" s="79">
        <v>30</v>
      </c>
      <c r="M51" s="79">
        <f>VLOOKUP($A51,'[1]District Growth'!$A$3:$K$1530,6,FALSE)</f>
        <v>27</v>
      </c>
      <c r="N51" s="80">
        <f t="shared" si="2"/>
        <v>-3</v>
      </c>
      <c r="O51" s="81">
        <f t="shared" si="3"/>
        <v>-9.9999999999999978E-2</v>
      </c>
      <c r="P51" s="76"/>
    </row>
    <row r="52" spans="1:16" s="75" customFormat="1" ht="14.4" x14ac:dyDescent="0.3">
      <c r="A52" s="51">
        <v>23301</v>
      </c>
      <c r="B52" s="171" t="s">
        <v>1118</v>
      </c>
      <c r="C52" s="80">
        <v>83</v>
      </c>
      <c r="D52" s="80">
        <v>85</v>
      </c>
      <c r="E52" s="80">
        <v>73</v>
      </c>
      <c r="F52" s="80">
        <v>73</v>
      </c>
      <c r="G52" s="80">
        <v>71</v>
      </c>
      <c r="H52" s="80">
        <v>73</v>
      </c>
      <c r="I52" s="80">
        <v>78</v>
      </c>
      <c r="J52" s="56">
        <v>78</v>
      </c>
      <c r="K52" s="80">
        <v>69</v>
      </c>
      <c r="L52" s="79">
        <v>67</v>
      </c>
      <c r="M52" s="79">
        <f>VLOOKUP($A52,'[1]District Growth'!$A$3:$K$1530,6,FALSE)</f>
        <v>60</v>
      </c>
      <c r="N52" s="80">
        <f t="shared" si="2"/>
        <v>-7</v>
      </c>
      <c r="O52" s="81">
        <f t="shared" si="3"/>
        <v>-0.10447761194029848</v>
      </c>
      <c r="P52" s="76"/>
    </row>
    <row r="53" spans="1:16" s="75" customFormat="1" ht="14.4" x14ac:dyDescent="0.3">
      <c r="A53" s="51">
        <v>28762</v>
      </c>
      <c r="B53" s="173" t="s">
        <v>1128</v>
      </c>
      <c r="C53" s="80">
        <v>32</v>
      </c>
      <c r="D53" s="80">
        <v>27</v>
      </c>
      <c r="E53" s="80">
        <v>26</v>
      </c>
      <c r="F53" s="80">
        <v>30</v>
      </c>
      <c r="G53" s="80">
        <v>40</v>
      </c>
      <c r="H53" s="80">
        <v>37</v>
      </c>
      <c r="I53" s="80">
        <v>40</v>
      </c>
      <c r="J53" s="56">
        <v>45</v>
      </c>
      <c r="K53" s="80">
        <v>45</v>
      </c>
      <c r="L53" s="79">
        <v>51</v>
      </c>
      <c r="M53" s="79">
        <f>VLOOKUP($A53,'[1]District Growth'!$A$3:$K$1530,6,FALSE)</f>
        <v>45</v>
      </c>
      <c r="N53" s="80">
        <f t="shared" si="2"/>
        <v>-6</v>
      </c>
      <c r="O53" s="81">
        <f t="shared" si="3"/>
        <v>-0.11764705882352944</v>
      </c>
      <c r="P53" s="76"/>
    </row>
    <row r="54" spans="1:16" s="75" customFormat="1" ht="14.4" x14ac:dyDescent="0.3">
      <c r="A54" s="51">
        <v>1820</v>
      </c>
      <c r="B54" s="171" t="s">
        <v>1126</v>
      </c>
      <c r="C54" s="80">
        <v>35</v>
      </c>
      <c r="D54" s="80">
        <v>32</v>
      </c>
      <c r="E54" s="80">
        <v>34</v>
      </c>
      <c r="F54" s="80">
        <v>40</v>
      </c>
      <c r="G54" s="80">
        <v>40</v>
      </c>
      <c r="H54" s="80">
        <v>34</v>
      </c>
      <c r="I54" s="80">
        <v>34</v>
      </c>
      <c r="J54" s="56">
        <v>32</v>
      </c>
      <c r="K54" s="80">
        <v>29</v>
      </c>
      <c r="L54" s="79">
        <v>25</v>
      </c>
      <c r="M54" s="79">
        <f>VLOOKUP($A54,'[1]District Growth'!$A$3:$K$1530,6,FALSE)</f>
        <v>22</v>
      </c>
      <c r="N54" s="80">
        <f t="shared" si="2"/>
        <v>-3</v>
      </c>
      <c r="O54" s="81">
        <f t="shared" si="3"/>
        <v>-0.12</v>
      </c>
      <c r="P54" s="76"/>
    </row>
    <row r="55" spans="1:16" s="75" customFormat="1" ht="14.4" x14ac:dyDescent="0.3">
      <c r="A55" s="51">
        <v>87861</v>
      </c>
      <c r="B55" s="171" t="s">
        <v>958</v>
      </c>
      <c r="C55" s="80"/>
      <c r="D55" s="80"/>
      <c r="E55" s="80"/>
      <c r="F55" s="80"/>
      <c r="G55" s="80"/>
      <c r="H55" s="80">
        <v>20</v>
      </c>
      <c r="I55" s="80">
        <v>22</v>
      </c>
      <c r="J55" s="56">
        <v>17</v>
      </c>
      <c r="K55" s="80">
        <v>18</v>
      </c>
      <c r="L55" s="79">
        <v>15</v>
      </c>
      <c r="M55" s="79">
        <f>VLOOKUP($A55,'[1]District Growth'!$A$3:$K$1530,6,FALSE)</f>
        <v>13</v>
      </c>
      <c r="N55" s="80">
        <f t="shared" si="2"/>
        <v>-2</v>
      </c>
      <c r="O55" s="81">
        <f t="shared" si="3"/>
        <v>-0.1333333333333333</v>
      </c>
      <c r="P55" s="76"/>
    </row>
    <row r="56" spans="1:16" s="75" customFormat="1" ht="14.4" x14ac:dyDescent="0.3">
      <c r="A56" s="51">
        <v>23155</v>
      </c>
      <c r="B56" s="173" t="s">
        <v>1132</v>
      </c>
      <c r="C56" s="80">
        <v>34</v>
      </c>
      <c r="D56" s="80">
        <v>35</v>
      </c>
      <c r="E56" s="80">
        <v>30</v>
      </c>
      <c r="F56" s="80">
        <v>29</v>
      </c>
      <c r="G56" s="80">
        <v>29</v>
      </c>
      <c r="H56" s="80">
        <v>29</v>
      </c>
      <c r="I56" s="80">
        <v>35</v>
      </c>
      <c r="J56" s="56">
        <v>34</v>
      </c>
      <c r="K56" s="80">
        <v>33</v>
      </c>
      <c r="L56" s="79">
        <v>29</v>
      </c>
      <c r="M56" s="79">
        <f>VLOOKUP($A56,'[1]District Growth'!$A$3:$K$1530,6,FALSE)</f>
        <v>25</v>
      </c>
      <c r="N56" s="80">
        <f t="shared" si="2"/>
        <v>-4</v>
      </c>
      <c r="O56" s="81">
        <f t="shared" si="3"/>
        <v>-0.13793103448275867</v>
      </c>
      <c r="P56" s="76"/>
    </row>
    <row r="57" spans="1:16" s="75" customFormat="1" ht="14.4" x14ac:dyDescent="0.3">
      <c r="A57" s="51">
        <v>82453</v>
      </c>
      <c r="B57" s="173" t="s">
        <v>968</v>
      </c>
      <c r="C57" s="80">
        <v>17</v>
      </c>
      <c r="D57" s="80">
        <v>20</v>
      </c>
      <c r="E57" s="80">
        <v>28</v>
      </c>
      <c r="F57" s="80">
        <v>33</v>
      </c>
      <c r="G57" s="80">
        <v>41</v>
      </c>
      <c r="H57" s="80">
        <v>41</v>
      </c>
      <c r="I57" s="80">
        <v>42</v>
      </c>
      <c r="J57" s="56">
        <v>44</v>
      </c>
      <c r="K57" s="80">
        <v>51</v>
      </c>
      <c r="L57" s="79">
        <v>45</v>
      </c>
      <c r="M57" s="79">
        <f>VLOOKUP($A57,'[1]District Growth'!$A$3:$K$1530,6,FALSE)</f>
        <v>38</v>
      </c>
      <c r="N57" s="80">
        <f t="shared" si="2"/>
        <v>-7</v>
      </c>
      <c r="O57" s="81">
        <f t="shared" si="3"/>
        <v>-0.15555555555555556</v>
      </c>
      <c r="P57" s="76"/>
    </row>
    <row r="58" spans="1:16" s="75" customFormat="1" ht="14.4" x14ac:dyDescent="0.3">
      <c r="A58" s="51">
        <v>60204</v>
      </c>
      <c r="B58" s="173" t="s">
        <v>1113</v>
      </c>
      <c r="C58" s="80">
        <v>37</v>
      </c>
      <c r="D58" s="80">
        <v>39</v>
      </c>
      <c r="E58" s="80">
        <v>39</v>
      </c>
      <c r="F58" s="80">
        <v>38</v>
      </c>
      <c r="G58" s="80">
        <v>32</v>
      </c>
      <c r="H58" s="80">
        <v>33</v>
      </c>
      <c r="I58" s="80">
        <v>38</v>
      </c>
      <c r="J58" s="56">
        <v>40</v>
      </c>
      <c r="K58" s="80">
        <v>42</v>
      </c>
      <c r="L58" s="79">
        <v>45</v>
      </c>
      <c r="M58" s="79">
        <f>VLOOKUP($A58,'[1]District Growth'!$A$3:$K$1530,6,FALSE)</f>
        <v>38</v>
      </c>
      <c r="N58" s="80">
        <f t="shared" si="2"/>
        <v>-7</v>
      </c>
      <c r="O58" s="81">
        <f t="shared" si="3"/>
        <v>-0.15555555555555556</v>
      </c>
      <c r="P58" s="76"/>
    </row>
    <row r="59" spans="1:16" s="75" customFormat="1" ht="14.4" x14ac:dyDescent="0.3">
      <c r="A59" s="51">
        <v>83110</v>
      </c>
      <c r="B59" s="173" t="s">
        <v>970</v>
      </c>
      <c r="C59" s="80">
        <v>35</v>
      </c>
      <c r="D59" s="80">
        <v>34</v>
      </c>
      <c r="E59" s="80">
        <v>33</v>
      </c>
      <c r="F59" s="80">
        <v>34</v>
      </c>
      <c r="G59" s="80">
        <v>33</v>
      </c>
      <c r="H59" s="80">
        <v>30</v>
      </c>
      <c r="I59" s="80">
        <v>38</v>
      </c>
      <c r="J59" s="56">
        <v>29</v>
      </c>
      <c r="K59" s="80">
        <v>30</v>
      </c>
      <c r="L59" s="79">
        <v>25</v>
      </c>
      <c r="M59" s="79">
        <f>VLOOKUP($A59,'[1]District Growth'!$A$3:$K$1530,6,FALSE)</f>
        <v>21</v>
      </c>
      <c r="N59" s="80">
        <f t="shared" si="2"/>
        <v>-4</v>
      </c>
      <c r="O59" s="81">
        <f t="shared" si="3"/>
        <v>-0.16000000000000003</v>
      </c>
      <c r="P59" s="76"/>
    </row>
    <row r="60" spans="1:16" s="75" customFormat="1" ht="14.4" x14ac:dyDescent="0.3">
      <c r="A60" s="51">
        <v>1834</v>
      </c>
      <c r="B60" s="173" t="s">
        <v>961</v>
      </c>
      <c r="C60" s="80">
        <v>92</v>
      </c>
      <c r="D60" s="80">
        <v>87</v>
      </c>
      <c r="E60" s="80">
        <v>77</v>
      </c>
      <c r="F60" s="80">
        <v>70</v>
      </c>
      <c r="G60" s="80">
        <v>61</v>
      </c>
      <c r="H60" s="80">
        <v>56</v>
      </c>
      <c r="I60" s="80">
        <v>57</v>
      </c>
      <c r="J60" s="56">
        <v>58</v>
      </c>
      <c r="K60" s="80">
        <v>61</v>
      </c>
      <c r="L60" s="79">
        <v>66</v>
      </c>
      <c r="M60" s="79">
        <f>VLOOKUP($A60,'[1]District Growth'!$A$3:$K$1530,6,FALSE)</f>
        <v>55</v>
      </c>
      <c r="N60" s="80">
        <f t="shared" si="2"/>
        <v>-11</v>
      </c>
      <c r="O60" s="81">
        <f t="shared" si="3"/>
        <v>-0.16666666666666663</v>
      </c>
      <c r="P60" s="76"/>
    </row>
    <row r="61" spans="1:16" s="75" customFormat="1" ht="14.4" x14ac:dyDescent="0.3">
      <c r="A61" s="51">
        <v>1852</v>
      </c>
      <c r="B61" s="171" t="s">
        <v>1138</v>
      </c>
      <c r="C61" s="80">
        <v>15</v>
      </c>
      <c r="D61" s="80">
        <v>11</v>
      </c>
      <c r="E61" s="80">
        <v>12</v>
      </c>
      <c r="F61" s="80">
        <v>11</v>
      </c>
      <c r="G61" s="80">
        <v>13</v>
      </c>
      <c r="H61" s="80">
        <v>12</v>
      </c>
      <c r="I61" s="80">
        <v>14</v>
      </c>
      <c r="J61" s="56">
        <v>14</v>
      </c>
      <c r="K61" s="80">
        <v>18</v>
      </c>
      <c r="L61" s="79">
        <v>16</v>
      </c>
      <c r="M61" s="79">
        <f>VLOOKUP($A61,'[1]District Growth'!$A$3:$K$1530,6,FALSE)</f>
        <v>13</v>
      </c>
      <c r="N61" s="80">
        <f t="shared" si="2"/>
        <v>-3</v>
      </c>
      <c r="O61" s="81">
        <f t="shared" si="3"/>
        <v>-0.1875</v>
      </c>
      <c r="P61" s="76"/>
    </row>
    <row r="62" spans="1:16" s="75" customFormat="1" ht="14.4" x14ac:dyDescent="0.3">
      <c r="A62" s="51">
        <v>26263</v>
      </c>
      <c r="B62" s="173" t="s">
        <v>1116</v>
      </c>
      <c r="C62" s="80">
        <v>37</v>
      </c>
      <c r="D62" s="80">
        <v>28</v>
      </c>
      <c r="E62" s="80">
        <v>26</v>
      </c>
      <c r="F62" s="80">
        <v>26</v>
      </c>
      <c r="G62" s="80">
        <v>22</v>
      </c>
      <c r="H62" s="80">
        <v>25</v>
      </c>
      <c r="I62" s="80">
        <v>18</v>
      </c>
      <c r="J62" s="56">
        <v>17</v>
      </c>
      <c r="K62" s="80">
        <v>20</v>
      </c>
      <c r="L62" s="79">
        <v>21</v>
      </c>
      <c r="M62" s="79">
        <f>VLOOKUP($A62,'[1]District Growth'!$A$3:$K$1530,6,FALSE)</f>
        <v>15</v>
      </c>
      <c r="N62" s="80">
        <f t="shared" si="2"/>
        <v>-6</v>
      </c>
      <c r="O62" s="81">
        <f t="shared" si="3"/>
        <v>-0.2857142857142857</v>
      </c>
      <c r="P62" s="76"/>
    </row>
    <row r="63" spans="1:16" s="75" customFormat="1" ht="14.4" x14ac:dyDescent="0.3">
      <c r="A63" s="51">
        <v>22699</v>
      </c>
      <c r="B63" s="171" t="s">
        <v>1124</v>
      </c>
      <c r="C63" s="80">
        <v>13</v>
      </c>
      <c r="D63" s="80">
        <v>10</v>
      </c>
      <c r="E63" s="80">
        <v>11</v>
      </c>
      <c r="F63" s="80">
        <v>12</v>
      </c>
      <c r="G63" s="80">
        <v>12</v>
      </c>
      <c r="H63" s="80">
        <v>18</v>
      </c>
      <c r="I63" s="80">
        <v>32</v>
      </c>
      <c r="J63" s="56">
        <v>35</v>
      </c>
      <c r="K63" s="80">
        <v>28</v>
      </c>
      <c r="L63" s="79">
        <v>22</v>
      </c>
      <c r="M63" s="79">
        <f>VLOOKUP($A63,'[1]District Growth'!$A$3:$K$1530,6,FALSE)</f>
        <v>13</v>
      </c>
      <c r="N63" s="80">
        <f t="shared" si="2"/>
        <v>-9</v>
      </c>
      <c r="O63" s="81">
        <f t="shared" si="3"/>
        <v>-0.40909090909090906</v>
      </c>
      <c r="P63" s="76"/>
    </row>
    <row r="64" spans="1:16" s="75" customFormat="1" ht="14.4" x14ac:dyDescent="0.3">
      <c r="A64" s="51"/>
      <c r="B64" s="186"/>
      <c r="C64" s="80"/>
      <c r="D64" s="80"/>
      <c r="E64" s="80"/>
      <c r="F64" s="80"/>
      <c r="G64" s="80"/>
      <c r="H64" s="80"/>
      <c r="I64" s="80"/>
      <c r="J64" s="56"/>
      <c r="K64" s="80"/>
      <c r="L64" s="79"/>
      <c r="M64" s="79"/>
      <c r="N64" s="80"/>
      <c r="O64" s="81"/>
      <c r="P64" s="345"/>
    </row>
    <row r="65" spans="1:16" s="75" customFormat="1" ht="14.4" x14ac:dyDescent="0.3">
      <c r="A65" s="74"/>
      <c r="B65" s="38" t="s">
        <v>979</v>
      </c>
      <c r="C65" s="80"/>
      <c r="D65" s="80"/>
      <c r="E65" s="80"/>
      <c r="F65" s="80"/>
      <c r="G65" s="80"/>
      <c r="H65" s="80"/>
      <c r="I65" s="80"/>
      <c r="J65" s="107"/>
      <c r="K65" s="80"/>
      <c r="L65" s="80"/>
      <c r="M65" s="79"/>
      <c r="N65" s="79"/>
      <c r="O65" s="81"/>
      <c r="P65" s="76"/>
    </row>
    <row r="66" spans="1:16" s="75" customFormat="1" ht="14.4" x14ac:dyDescent="0.3">
      <c r="A66" s="74"/>
      <c r="B66" s="38" t="s">
        <v>977</v>
      </c>
      <c r="C66" s="80">
        <v>10</v>
      </c>
      <c r="D66" s="80">
        <v>7</v>
      </c>
      <c r="E66" s="80">
        <v>9</v>
      </c>
      <c r="F66" s="80">
        <v>3</v>
      </c>
      <c r="G66" s="80">
        <v>3</v>
      </c>
      <c r="H66" s="80">
        <v>0</v>
      </c>
      <c r="I66" s="79"/>
      <c r="J66" s="79"/>
      <c r="K66" s="79"/>
      <c r="L66" s="79"/>
      <c r="M66" s="217"/>
      <c r="N66" s="10"/>
      <c r="O66" s="204"/>
      <c r="P66" s="76"/>
    </row>
    <row r="67" spans="1:16" s="75" customFormat="1" ht="14.4" x14ac:dyDescent="0.3">
      <c r="A67" s="74"/>
      <c r="B67" s="38" t="s">
        <v>980</v>
      </c>
      <c r="C67" s="80"/>
      <c r="D67" s="80"/>
      <c r="E67" s="80"/>
      <c r="F67" s="80"/>
      <c r="G67" s="80"/>
      <c r="H67" s="80"/>
      <c r="I67" s="80"/>
      <c r="J67" s="107"/>
      <c r="K67" s="80"/>
      <c r="L67" s="80"/>
      <c r="M67" s="79"/>
      <c r="N67" s="80"/>
      <c r="O67" s="81"/>
      <c r="P67" s="218"/>
    </row>
    <row r="68" spans="1:16" s="75" customFormat="1" ht="14.4" x14ac:dyDescent="0.3">
      <c r="A68" s="51">
        <v>1839</v>
      </c>
      <c r="B68" s="206" t="s">
        <v>972</v>
      </c>
      <c r="C68" s="80">
        <v>21</v>
      </c>
      <c r="D68" s="80">
        <v>21</v>
      </c>
      <c r="E68" s="80">
        <v>22</v>
      </c>
      <c r="F68" s="80">
        <v>19</v>
      </c>
      <c r="G68" s="80">
        <v>19</v>
      </c>
      <c r="H68" s="80">
        <v>17</v>
      </c>
      <c r="I68" s="80">
        <v>17</v>
      </c>
      <c r="J68" s="56">
        <v>15</v>
      </c>
      <c r="K68" s="80">
        <v>14</v>
      </c>
      <c r="L68" s="79">
        <v>0</v>
      </c>
      <c r="M68" s="79"/>
      <c r="N68" s="79"/>
      <c r="O68" s="81"/>
      <c r="P68" s="76"/>
    </row>
    <row r="69" spans="1:16" s="75" customFormat="1" ht="14.4" x14ac:dyDescent="0.3">
      <c r="A69" s="51"/>
      <c r="B69" s="206" t="s">
        <v>974</v>
      </c>
      <c r="C69" s="80">
        <v>17</v>
      </c>
      <c r="D69" s="80">
        <v>22</v>
      </c>
      <c r="E69" s="80">
        <v>16</v>
      </c>
      <c r="F69" s="80">
        <v>17</v>
      </c>
      <c r="G69" s="80">
        <v>17</v>
      </c>
      <c r="H69" s="80">
        <v>15</v>
      </c>
      <c r="I69" s="79">
        <v>18</v>
      </c>
      <c r="J69" s="55">
        <v>15</v>
      </c>
      <c r="K69" s="79">
        <v>0</v>
      </c>
      <c r="L69" s="79"/>
      <c r="M69" s="217"/>
      <c r="N69" s="10"/>
      <c r="O69" s="204"/>
      <c r="P69" s="76"/>
    </row>
    <row r="70" spans="1:16" s="75" customFormat="1" ht="14.4" x14ac:dyDescent="0.3">
      <c r="A70" s="74"/>
      <c r="B70" s="38" t="s">
        <v>976</v>
      </c>
      <c r="C70" s="80">
        <v>10</v>
      </c>
      <c r="D70" s="80">
        <v>13</v>
      </c>
      <c r="E70" s="80">
        <v>16</v>
      </c>
      <c r="F70" s="80">
        <v>12</v>
      </c>
      <c r="G70" s="80">
        <v>13</v>
      </c>
      <c r="H70" s="80">
        <v>12</v>
      </c>
      <c r="I70" s="79">
        <v>0</v>
      </c>
      <c r="J70" s="10"/>
      <c r="K70" s="10"/>
      <c r="L70" s="217"/>
      <c r="M70" s="79"/>
      <c r="N70" s="79"/>
      <c r="O70" s="204"/>
      <c r="P70" s="76"/>
    </row>
    <row r="71" spans="1:16" s="75" customFormat="1" ht="14.4" x14ac:dyDescent="0.3">
      <c r="A71" s="74"/>
      <c r="B71" s="38" t="s">
        <v>981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79"/>
      <c r="N71" s="79"/>
      <c r="O71" s="204"/>
      <c r="P71" s="76"/>
    </row>
    <row r="72" spans="1:16" s="75" customFormat="1" ht="14.4" x14ac:dyDescent="0.3">
      <c r="A72" s="74"/>
      <c r="B72" s="38" t="s">
        <v>975</v>
      </c>
      <c r="C72" s="80">
        <v>8</v>
      </c>
      <c r="D72" s="80">
        <v>7</v>
      </c>
      <c r="E72" s="80">
        <v>8</v>
      </c>
      <c r="F72" s="80">
        <v>8</v>
      </c>
      <c r="G72" s="80">
        <v>8</v>
      </c>
      <c r="H72" s="80">
        <v>8</v>
      </c>
      <c r="I72" s="79">
        <v>7</v>
      </c>
      <c r="J72" s="10">
        <v>0</v>
      </c>
      <c r="K72" s="10"/>
      <c r="L72" s="217"/>
      <c r="M72" s="80"/>
      <c r="N72" s="80"/>
      <c r="O72" s="204"/>
      <c r="P72" s="76"/>
    </row>
    <row r="73" spans="1:16" s="75" customFormat="1" ht="14.4" x14ac:dyDescent="0.3">
      <c r="A73" s="74"/>
      <c r="B73" s="38" t="s">
        <v>982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204"/>
      <c r="P73" s="76"/>
    </row>
    <row r="74" spans="1:16" s="75" customFormat="1" ht="14.4" x14ac:dyDescent="0.3">
      <c r="A74" s="74"/>
      <c r="B74" s="38" t="s">
        <v>983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204"/>
      <c r="P74" s="76"/>
    </row>
    <row r="75" spans="1:16" s="75" customFormat="1" ht="14.4" x14ac:dyDescent="0.3">
      <c r="A75" s="51">
        <v>21793</v>
      </c>
      <c r="B75" s="206" t="s">
        <v>1506</v>
      </c>
      <c r="C75" s="80">
        <v>18</v>
      </c>
      <c r="D75" s="80">
        <v>13</v>
      </c>
      <c r="E75" s="80">
        <v>13</v>
      </c>
      <c r="F75" s="80">
        <v>11</v>
      </c>
      <c r="G75" s="80">
        <v>9</v>
      </c>
      <c r="H75" s="80">
        <v>12</v>
      </c>
      <c r="I75" s="79">
        <v>8</v>
      </c>
      <c r="J75" s="55">
        <v>6</v>
      </c>
      <c r="K75" s="79">
        <v>5</v>
      </c>
      <c r="L75" s="79">
        <v>0</v>
      </c>
      <c r="M75" s="80"/>
      <c r="N75" s="80"/>
      <c r="O75" s="204"/>
      <c r="P75" s="76"/>
    </row>
    <row r="76" spans="1:16" s="75" customFormat="1" ht="14.4" x14ac:dyDescent="0.3">
      <c r="A76" s="74"/>
      <c r="B76" s="38" t="s">
        <v>1508</v>
      </c>
      <c r="C76" s="80">
        <v>14</v>
      </c>
      <c r="D76" s="80">
        <v>12</v>
      </c>
      <c r="E76" s="80">
        <v>0</v>
      </c>
      <c r="F76" s="80"/>
      <c r="G76" s="80"/>
      <c r="H76" s="80"/>
      <c r="I76" s="80"/>
      <c r="J76" s="80"/>
      <c r="K76" s="80"/>
      <c r="L76" s="80"/>
      <c r="M76" s="80"/>
      <c r="N76" s="80"/>
      <c r="O76" s="204"/>
      <c r="P76" s="76"/>
    </row>
    <row r="77" spans="1:16" s="75" customFormat="1" ht="14.4" x14ac:dyDescent="0.3">
      <c r="A77" s="74"/>
      <c r="B77" s="38" t="s">
        <v>984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204"/>
      <c r="P77" s="76"/>
    </row>
    <row r="78" spans="1:16" s="75" customFormat="1" ht="14.4" x14ac:dyDescent="0.3">
      <c r="A78" s="74"/>
      <c r="B78" s="38" t="s">
        <v>985</v>
      </c>
      <c r="C78" s="80">
        <v>21</v>
      </c>
      <c r="D78" s="80">
        <v>12</v>
      </c>
      <c r="E78" s="80">
        <v>11</v>
      </c>
      <c r="F78" s="80">
        <v>11</v>
      </c>
      <c r="G78" s="80">
        <v>0</v>
      </c>
      <c r="H78" s="80"/>
      <c r="I78" s="80"/>
      <c r="J78" s="80"/>
      <c r="K78" s="80"/>
      <c r="L78" s="80"/>
      <c r="M78" s="80"/>
      <c r="N78" s="80"/>
      <c r="O78" s="204"/>
      <c r="P78" s="76"/>
    </row>
    <row r="79" spans="1:16" s="75" customFormat="1" ht="14.4" x14ac:dyDescent="0.3">
      <c r="A79" s="74"/>
      <c r="B79" s="38" t="s">
        <v>986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4"/>
      <c r="P79" s="76"/>
    </row>
    <row r="80" spans="1:16" s="75" customFormat="1" ht="14.4" x14ac:dyDescent="0.3">
      <c r="A80" s="74"/>
      <c r="B80" s="38" t="s">
        <v>978</v>
      </c>
      <c r="C80" s="80">
        <v>21</v>
      </c>
      <c r="D80" s="80">
        <v>20</v>
      </c>
      <c r="E80" s="80">
        <v>14</v>
      </c>
      <c r="F80" s="80">
        <v>13</v>
      </c>
      <c r="G80" s="80">
        <v>13</v>
      </c>
      <c r="H80" s="80">
        <v>0</v>
      </c>
      <c r="I80" s="79"/>
      <c r="J80" s="79"/>
      <c r="K80" s="79"/>
      <c r="L80" s="79"/>
      <c r="M80" s="80"/>
      <c r="N80" s="80"/>
      <c r="O80" s="204"/>
      <c r="P80" s="76"/>
    </row>
    <row r="81" spans="1:16" s="75" customFormat="1" ht="14.4" x14ac:dyDescent="0.3">
      <c r="A81" s="74"/>
      <c r="B81" s="38" t="s">
        <v>987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4"/>
      <c r="P81" s="76"/>
    </row>
    <row r="82" spans="1:16" s="75" customFormat="1" ht="14.4" x14ac:dyDescent="0.3">
      <c r="A82" s="74"/>
      <c r="B82" s="38" t="s">
        <v>988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204"/>
      <c r="P82" s="76"/>
    </row>
    <row r="83" spans="1:16" s="75" customFormat="1" ht="14.4" x14ac:dyDescent="0.3">
      <c r="A83" s="74"/>
      <c r="B83" s="38" t="s">
        <v>989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204"/>
      <c r="P83" s="76"/>
    </row>
    <row r="84" spans="1:16" s="75" customFormat="1" ht="14.4" x14ac:dyDescent="0.3">
      <c r="A84" s="74"/>
      <c r="B84" s="1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204"/>
      <c r="P84" s="76"/>
    </row>
    <row r="85" spans="1:16" s="75" customFormat="1" ht="14.4" x14ac:dyDescent="0.3">
      <c r="A85" s="74"/>
      <c r="B85" s="178" t="s">
        <v>1472</v>
      </c>
      <c r="C85" s="79">
        <f t="shared" ref="C85:I85" si="4">SUM(C3:C84)</f>
        <v>2865</v>
      </c>
      <c r="D85" s="83">
        <f t="shared" si="4"/>
        <v>2820</v>
      </c>
      <c r="E85" s="83">
        <f t="shared" si="4"/>
        <v>2754</v>
      </c>
      <c r="F85" s="83">
        <f t="shared" si="4"/>
        <v>2715</v>
      </c>
      <c r="G85" s="83">
        <f t="shared" si="4"/>
        <v>2667</v>
      </c>
      <c r="H85" s="83">
        <f t="shared" si="4"/>
        <v>2665</v>
      </c>
      <c r="I85" s="82">
        <f t="shared" si="4"/>
        <v>2708</v>
      </c>
      <c r="J85" s="83">
        <f>SUM(J3:J84)</f>
        <v>2689</v>
      </c>
      <c r="K85" s="83">
        <f>SUM(K3:K84)</f>
        <v>2549</v>
      </c>
      <c r="L85" s="83">
        <f>SUM(L3:L84)</f>
        <v>2451</v>
      </c>
      <c r="M85" s="83">
        <f>SUM(M3:M84)</f>
        <v>2419</v>
      </c>
      <c r="N85" s="79">
        <f>SUM(N3:N84)</f>
        <v>-32</v>
      </c>
      <c r="O85" s="81">
        <f>(M85/L85)-1</f>
        <v>-1.3055895552835595E-2</v>
      </c>
      <c r="P85" s="76"/>
    </row>
    <row r="86" spans="1:16" s="193" customFormat="1" ht="14.4" x14ac:dyDescent="0.3">
      <c r="A86" s="219"/>
      <c r="B86" s="179"/>
      <c r="C86" s="80"/>
      <c r="D86" s="80">
        <f t="shared" ref="D86:I86" si="5">SUM(D85-C85)</f>
        <v>-45</v>
      </c>
      <c r="E86" s="80">
        <f t="shared" si="5"/>
        <v>-66</v>
      </c>
      <c r="F86" s="80">
        <f t="shared" si="5"/>
        <v>-39</v>
      </c>
      <c r="G86" s="80">
        <f t="shared" si="5"/>
        <v>-48</v>
      </c>
      <c r="H86" s="80">
        <f t="shared" si="5"/>
        <v>-2</v>
      </c>
      <c r="I86" s="80">
        <f t="shared" si="5"/>
        <v>43</v>
      </c>
      <c r="J86" s="80">
        <f>SUM(J85-I85)</f>
        <v>-19</v>
      </c>
      <c r="K86" s="80">
        <f>SUM(K85-J85)</f>
        <v>-140</v>
      </c>
      <c r="L86" s="80">
        <f>SUM(L85-K85)</f>
        <v>-98</v>
      </c>
      <c r="M86" s="80">
        <f>SUM(M85-L85)</f>
        <v>-32</v>
      </c>
      <c r="N86" s="80"/>
      <c r="O86" s="219"/>
      <c r="P86" s="220"/>
    </row>
    <row r="87" spans="1:16" s="75" customFormat="1" ht="14.4" x14ac:dyDescent="0.3">
      <c r="A87" s="74"/>
      <c r="B87" s="185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74"/>
      <c r="P87" s="76"/>
    </row>
    <row r="88" spans="1:16" s="75" customFormat="1" ht="14.4" x14ac:dyDescent="0.3">
      <c r="A88" s="74"/>
      <c r="B88" s="179" t="s">
        <v>1473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4"/>
      <c r="P88" s="76"/>
    </row>
    <row r="89" spans="1:16" s="75" customFormat="1" ht="14.4" x14ac:dyDescent="0.3">
      <c r="A89" s="74"/>
      <c r="B89" s="180" t="s">
        <v>1474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4"/>
    </row>
    <row r="90" spans="1:16" s="75" customFormat="1" ht="14.4" x14ac:dyDescent="0.3">
      <c r="A90" s="74"/>
      <c r="B90" s="181" t="s">
        <v>1475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4"/>
    </row>
    <row r="91" spans="1:16" s="75" customFormat="1" ht="14.4" x14ac:dyDescent="0.3">
      <c r="A91" s="74"/>
      <c r="B91" s="182" t="s">
        <v>1476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4"/>
    </row>
    <row r="92" spans="1:16" s="75" customFormat="1" ht="14.4" x14ac:dyDescent="0.3">
      <c r="A92" s="74"/>
      <c r="B92" s="183" t="s">
        <v>1477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74"/>
    </row>
    <row r="93" spans="1:16" s="75" customFormat="1" ht="14.4" x14ac:dyDescent="0.3">
      <c r="A93" s="74"/>
      <c r="B93" s="325" t="s">
        <v>58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74"/>
    </row>
    <row r="94" spans="1:16" s="75" customFormat="1" ht="14.4" x14ac:dyDescent="0.3">
      <c r="A94" s="74"/>
      <c r="B94" s="184" t="s">
        <v>1478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74"/>
    </row>
    <row r="95" spans="1:16" s="75" customFormat="1" ht="14.4" x14ac:dyDescent="0.3">
      <c r="A95" s="74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4"/>
    </row>
    <row r="96" spans="1:16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P96" s="2"/>
    </row>
    <row r="97" spans="3:14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3:14" x14ac:dyDescent="0.3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3:14" x14ac:dyDescent="0.3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3:14" x14ac:dyDescent="0.3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3:14" x14ac:dyDescent="0.3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3:14" x14ac:dyDescent="0.3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3:14" x14ac:dyDescent="0.3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3:14" x14ac:dyDescent="0.3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3:14" x14ac:dyDescent="0.3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3:14" x14ac:dyDescent="0.3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3:14" x14ac:dyDescent="0.3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3:14" x14ac:dyDescent="0.3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3:14" x14ac:dyDescent="0.3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3:14" x14ac:dyDescent="0.3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3:14" x14ac:dyDescent="0.3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3:14" x14ac:dyDescent="0.3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3:14" x14ac:dyDescent="0.3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3:14" x14ac:dyDescent="0.3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3:14" x14ac:dyDescent="0.3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3:14" x14ac:dyDescent="0.3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3:14" x14ac:dyDescent="0.3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3:14" x14ac:dyDescent="0.3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3:14" x14ac:dyDescent="0.3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3:14" x14ac:dyDescent="0.3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3:14" x14ac:dyDescent="0.3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3:14" x14ac:dyDescent="0.3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3:14" x14ac:dyDescent="0.3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3:14" x14ac:dyDescent="0.3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3:14" x14ac:dyDescent="0.3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3:14" x14ac:dyDescent="0.3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3:14" x14ac:dyDescent="0.3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3:14" x14ac:dyDescent="0.3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3:14" x14ac:dyDescent="0.3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3:14" x14ac:dyDescent="0.3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3:14" x14ac:dyDescent="0.3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3:14" x14ac:dyDescent="0.3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3:14" x14ac:dyDescent="0.3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3:14" x14ac:dyDescent="0.3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3:14" x14ac:dyDescent="0.3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3:14" x14ac:dyDescent="0.3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3:14" x14ac:dyDescent="0.3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3:14" x14ac:dyDescent="0.3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3:14" x14ac:dyDescent="0.3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3:14" x14ac:dyDescent="0.3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3:14" x14ac:dyDescent="0.3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3:14" x14ac:dyDescent="0.3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3:14" x14ac:dyDescent="0.3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3:14" x14ac:dyDescent="0.3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3:14" x14ac:dyDescent="0.3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3:14" x14ac:dyDescent="0.3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3:14" x14ac:dyDescent="0.3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3:14" x14ac:dyDescent="0.3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3:14" x14ac:dyDescent="0.3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3:14" x14ac:dyDescent="0.3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3:14" x14ac:dyDescent="0.3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3:14" x14ac:dyDescent="0.3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3:14" x14ac:dyDescent="0.3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3:14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3:14" x14ac:dyDescent="0.3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3:14" x14ac:dyDescent="0.3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3:14" x14ac:dyDescent="0.3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3:14" x14ac:dyDescent="0.3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3:14" x14ac:dyDescent="0.3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3:14" x14ac:dyDescent="0.3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3:14" x14ac:dyDescent="0.3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3:14" x14ac:dyDescent="0.3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3:14" x14ac:dyDescent="0.3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3:14" x14ac:dyDescent="0.3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3:14" x14ac:dyDescent="0.3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3:14" x14ac:dyDescent="0.3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3:14" x14ac:dyDescent="0.3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3:14" x14ac:dyDescent="0.3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3:14" x14ac:dyDescent="0.3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3:14" x14ac:dyDescent="0.3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x14ac:dyDescent="0.3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x14ac:dyDescent="0.3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x14ac:dyDescent="0.3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3:14" x14ac:dyDescent="0.3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3:14" x14ac:dyDescent="0.3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3:14" x14ac:dyDescent="0.3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3:14" x14ac:dyDescent="0.3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3:14" x14ac:dyDescent="0.3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3:14" x14ac:dyDescent="0.3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3:14" x14ac:dyDescent="0.3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3:14" x14ac:dyDescent="0.3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3:14" x14ac:dyDescent="0.3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3:14" x14ac:dyDescent="0.3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3:14" x14ac:dyDescent="0.3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3:14" x14ac:dyDescent="0.3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3:14" x14ac:dyDescent="0.3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3:14" x14ac:dyDescent="0.3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3:14" x14ac:dyDescent="0.3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3:14" x14ac:dyDescent="0.3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3:14" x14ac:dyDescent="0.3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3:14" x14ac:dyDescent="0.3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3:14" x14ac:dyDescent="0.3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3:14" x14ac:dyDescent="0.3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3:14" x14ac:dyDescent="0.3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3:14" x14ac:dyDescent="0.3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3:14" x14ac:dyDescent="0.3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3:14" x14ac:dyDescent="0.3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3:14" x14ac:dyDescent="0.3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3:14" x14ac:dyDescent="0.3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3:14" x14ac:dyDescent="0.3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3:14" x14ac:dyDescent="0.3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3:14" x14ac:dyDescent="0.3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3:14" x14ac:dyDescent="0.3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3:14" x14ac:dyDescent="0.3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3:14" x14ac:dyDescent="0.3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3:14" x14ac:dyDescent="0.3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3:14" x14ac:dyDescent="0.3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3:14" x14ac:dyDescent="0.3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3:14" x14ac:dyDescent="0.3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3:14" x14ac:dyDescent="0.3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3:14" x14ac:dyDescent="0.3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3:14" x14ac:dyDescent="0.3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3:14" x14ac:dyDescent="0.3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3:14" x14ac:dyDescent="0.3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3:14" x14ac:dyDescent="0.3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3:14" x14ac:dyDescent="0.3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3:14" x14ac:dyDescent="0.3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3:14" x14ac:dyDescent="0.3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3:14" x14ac:dyDescent="0.3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3:14" x14ac:dyDescent="0.3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3:14" x14ac:dyDescent="0.3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3:14" x14ac:dyDescent="0.3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3:14" x14ac:dyDescent="0.3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3:14" x14ac:dyDescent="0.3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3:14" x14ac:dyDescent="0.3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3:14" x14ac:dyDescent="0.3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3:14" x14ac:dyDescent="0.3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3:14" x14ac:dyDescent="0.3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3:14" x14ac:dyDescent="0.3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3:14" x14ac:dyDescent="0.3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3:14" x14ac:dyDescent="0.3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3:14" x14ac:dyDescent="0.3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3:14" x14ac:dyDescent="0.3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3:14" x14ac:dyDescent="0.3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3:14" x14ac:dyDescent="0.3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3:14" x14ac:dyDescent="0.3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3:14" x14ac:dyDescent="0.3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3:14" x14ac:dyDescent="0.3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3:14" x14ac:dyDescent="0.3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3:14" x14ac:dyDescent="0.3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3:14" x14ac:dyDescent="0.3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3:14" x14ac:dyDescent="0.3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3:14" x14ac:dyDescent="0.3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3:14" x14ac:dyDescent="0.3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3:14" x14ac:dyDescent="0.3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3:14" x14ac:dyDescent="0.3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3:14" x14ac:dyDescent="0.3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3:14" x14ac:dyDescent="0.3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3:14" x14ac:dyDescent="0.3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3:14" x14ac:dyDescent="0.3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3:14" x14ac:dyDescent="0.3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3:14" x14ac:dyDescent="0.3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3:14" x14ac:dyDescent="0.3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3:14" x14ac:dyDescent="0.3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3:14" x14ac:dyDescent="0.3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3:14" x14ac:dyDescent="0.3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3:14" x14ac:dyDescent="0.3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3:14" x14ac:dyDescent="0.3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3:14" x14ac:dyDescent="0.3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3:14" x14ac:dyDescent="0.3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3:14" x14ac:dyDescent="0.3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3:14" x14ac:dyDescent="0.3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3:14" x14ac:dyDescent="0.3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3:14" x14ac:dyDescent="0.3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3:14" x14ac:dyDescent="0.3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3:14" x14ac:dyDescent="0.3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3:14" x14ac:dyDescent="0.3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3:14" x14ac:dyDescent="0.3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3:14" x14ac:dyDescent="0.3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3:14" x14ac:dyDescent="0.3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3:14" x14ac:dyDescent="0.3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3:14" x14ac:dyDescent="0.3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3:14" x14ac:dyDescent="0.3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3:14" x14ac:dyDescent="0.3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3:14" x14ac:dyDescent="0.3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3:14" x14ac:dyDescent="0.3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3:14" x14ac:dyDescent="0.3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3:14" x14ac:dyDescent="0.3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3:14" x14ac:dyDescent="0.3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3:14" x14ac:dyDescent="0.3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3:14" x14ac:dyDescent="0.3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3:14" x14ac:dyDescent="0.3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3:14" x14ac:dyDescent="0.3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3:14" x14ac:dyDescent="0.3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3:14" x14ac:dyDescent="0.3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3:14" x14ac:dyDescent="0.3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3:14" x14ac:dyDescent="0.3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3:14" x14ac:dyDescent="0.3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3:14" x14ac:dyDescent="0.3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3:14" x14ac:dyDescent="0.3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3:14" x14ac:dyDescent="0.3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</sheetData>
  <sortState xmlns:xlrd2="http://schemas.microsoft.com/office/spreadsheetml/2017/richdata2" ref="A3:O63">
    <sortCondition descending="1" ref="O4:O63"/>
    <sortCondition descending="1" ref="M4:M63"/>
  </sortState>
  <mergeCells count="1">
    <mergeCell ref="N1:O1"/>
  </mergeCells>
  <phoneticPr fontId="30" type="noConversion"/>
  <conditionalFormatting sqref="B3:B63">
    <cfRule type="expression" dxfId="98" priority="4">
      <formula>O3&lt;0</formula>
    </cfRule>
    <cfRule type="expression" dxfId="97" priority="5">
      <formula>O3=0</formula>
    </cfRule>
    <cfRule type="expression" dxfId="96" priority="6">
      <formula>O3&gt;0</formula>
    </cfRule>
  </conditionalFormatting>
  <conditionalFormatting sqref="M85">
    <cfRule type="expression" dxfId="95" priority="1">
      <formula>N85&lt;0</formula>
    </cfRule>
    <cfRule type="expression" dxfId="94" priority="2">
      <formula>N85=0</formula>
    </cfRule>
    <cfRule type="expression" dxfId="93" priority="3">
      <formula>N85&gt;0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Bobbe Barnes</cp:lastModifiedBy>
  <cp:lastPrinted>2021-02-13T05:06:08Z</cp:lastPrinted>
  <dcterms:created xsi:type="dcterms:W3CDTF">2019-05-24T14:33:22Z</dcterms:created>
  <dcterms:modified xsi:type="dcterms:W3CDTF">2021-05-03T13:58:20Z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